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50" r:id="rId1"/>
    <sheet name="2021" sheetId="49" r:id="rId2"/>
    <sheet name="2020" sheetId="47" r:id="rId3"/>
    <sheet name="2019" sheetId="46" r:id="rId4"/>
    <sheet name="2018" sheetId="45" r:id="rId5"/>
    <sheet name="2017" sheetId="44" r:id="rId6"/>
    <sheet name="2016" sheetId="43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2" r:id="rId16"/>
  </sheets>
  <definedNames>
    <definedName name="_xlnm.Print_Area" localSheetId="15">'2007'!$A$1:$O$36</definedName>
    <definedName name="_xlnm.Print_Area" localSheetId="14">'2008'!$A$1:$O$35</definedName>
    <definedName name="_xlnm.Print_Area" localSheetId="13">'2009'!$A$1:$O$37</definedName>
    <definedName name="_xlnm.Print_Area" localSheetId="12">'2010'!$A$1:$O$38</definedName>
    <definedName name="_xlnm.Print_Area" localSheetId="11">'2011'!$A$1:$O$39</definedName>
    <definedName name="_xlnm.Print_Area" localSheetId="10">'2012'!$A$1:$O$39</definedName>
    <definedName name="_xlnm.Print_Area" localSheetId="9">'2013'!$A$1:$O$38</definedName>
    <definedName name="_xlnm.Print_Area" localSheetId="8">'2014'!$A$1:$O$38</definedName>
    <definedName name="_xlnm.Print_Area" localSheetId="7">'2015'!$A$1:$O$39</definedName>
    <definedName name="_xlnm.Print_Area" localSheetId="6">'2016'!$A$1:$O$35</definedName>
    <definedName name="_xlnm.Print_Area" localSheetId="5">'2017'!$A$1:$O$35</definedName>
    <definedName name="_xlnm.Print_Area" localSheetId="4">'2018'!$A$1:$O$35</definedName>
    <definedName name="_xlnm.Print_Area" localSheetId="3">'2019'!$A$1:$O$38</definedName>
    <definedName name="_xlnm.Print_Area" localSheetId="2">'2020'!$A$1:$O$37</definedName>
    <definedName name="_xlnm.Print_Area" localSheetId="1">'2021'!$A$1:$P$37</definedName>
    <definedName name="_xlnm.Print_Area" localSheetId="0">'2022'!$A$1:$P$39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5" i="50" l="1"/>
  <c r="F35" i="50"/>
  <c r="G35" i="50"/>
  <c r="H35" i="50"/>
  <c r="I35" i="50"/>
  <c r="J35" i="50"/>
  <c r="K35" i="50"/>
  <c r="L35" i="50"/>
  <c r="M35" i="50"/>
  <c r="N35" i="50"/>
  <c r="D35" i="50"/>
  <c r="O34" i="50" l="1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1" i="50" l="1"/>
  <c r="P31" i="50" s="1"/>
  <c r="O26" i="50"/>
  <c r="P26" i="50" s="1"/>
  <c r="O23" i="50"/>
  <c r="P23" i="50" s="1"/>
  <c r="O21" i="50"/>
  <c r="P21" i="50" s="1"/>
  <c r="O16" i="50"/>
  <c r="P16" i="50" s="1"/>
  <c r="O12" i="50"/>
  <c r="P12" i="50" s="1"/>
  <c r="O5" i="50"/>
  <c r="P5" i="50" s="1"/>
  <c r="D33" i="49"/>
  <c r="O32" i="49"/>
  <c r="P32" i="49"/>
  <c r="O31" i="49"/>
  <c r="P31" i="49" s="1"/>
  <c r="N30" i="49"/>
  <c r="M30" i="49"/>
  <c r="L30" i="49"/>
  <c r="K30" i="49"/>
  <c r="J30" i="49"/>
  <c r="I30" i="49"/>
  <c r="H30" i="49"/>
  <c r="H33" i="49" s="1"/>
  <c r="G30" i="49"/>
  <c r="O30" i="49" s="1"/>
  <c r="P30" i="49" s="1"/>
  <c r="F30" i="49"/>
  <c r="E30" i="49"/>
  <c r="D30" i="49"/>
  <c r="O29" i="49"/>
  <c r="P29" i="49"/>
  <c r="O28" i="49"/>
  <c r="P28" i="49"/>
  <c r="O27" i="49"/>
  <c r="P27" i="49"/>
  <c r="O26" i="49"/>
  <c r="P26" i="49"/>
  <c r="N25" i="49"/>
  <c r="O25" i="49" s="1"/>
  <c r="P25" i="49" s="1"/>
  <c r="M25" i="49"/>
  <c r="L25" i="49"/>
  <c r="K25" i="49"/>
  <c r="J25" i="49"/>
  <c r="I25" i="49"/>
  <c r="H25" i="49"/>
  <c r="G25" i="49"/>
  <c r="F25" i="49"/>
  <c r="E25" i="49"/>
  <c r="D25" i="49"/>
  <c r="O24" i="49"/>
  <c r="P24" i="49"/>
  <c r="N23" i="49"/>
  <c r="M23" i="49"/>
  <c r="L23" i="49"/>
  <c r="K23" i="49"/>
  <c r="J23" i="49"/>
  <c r="I23" i="49"/>
  <c r="H23" i="49"/>
  <c r="G23" i="49"/>
  <c r="F23" i="49"/>
  <c r="E23" i="49"/>
  <c r="D23" i="49"/>
  <c r="O23" i="49" s="1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1" i="49" s="1"/>
  <c r="P21" i="49" s="1"/>
  <c r="O20" i="49"/>
  <c r="P20" i="49"/>
  <c r="O19" i="49"/>
  <c r="P19" i="49" s="1"/>
  <c r="O18" i="49"/>
  <c r="P18" i="49" s="1"/>
  <c r="O17" i="49"/>
  <c r="P17" i="49" s="1"/>
  <c r="N16" i="49"/>
  <c r="M16" i="49"/>
  <c r="L16" i="49"/>
  <c r="K16" i="49"/>
  <c r="O16" i="49" s="1"/>
  <c r="P16" i="49" s="1"/>
  <c r="J16" i="49"/>
  <c r="I16" i="49"/>
  <c r="H16" i="49"/>
  <c r="G16" i="49"/>
  <c r="F16" i="49"/>
  <c r="F33" i="49" s="1"/>
  <c r="E16" i="49"/>
  <c r="D16" i="49"/>
  <c r="O15" i="49"/>
  <c r="P15" i="49"/>
  <c r="O14" i="49"/>
  <c r="P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E33" i="49" s="1"/>
  <c r="D12" i="49"/>
  <c r="O11" i="49"/>
  <c r="P11" i="49"/>
  <c r="O10" i="49"/>
  <c r="P10" i="49" s="1"/>
  <c r="O9" i="49"/>
  <c r="P9" i="49" s="1"/>
  <c r="O8" i="49"/>
  <c r="P8" i="49" s="1"/>
  <c r="O7" i="49"/>
  <c r="P7" i="49" s="1"/>
  <c r="O6" i="49"/>
  <c r="P6" i="49"/>
  <c r="N5" i="49"/>
  <c r="M5" i="49"/>
  <c r="M33" i="49" s="1"/>
  <c r="L5" i="49"/>
  <c r="L33" i="49" s="1"/>
  <c r="K5" i="49"/>
  <c r="K33" i="49" s="1"/>
  <c r="J5" i="49"/>
  <c r="J33" i="49" s="1"/>
  <c r="I5" i="49"/>
  <c r="I33" i="49" s="1"/>
  <c r="H5" i="49"/>
  <c r="G5" i="49"/>
  <c r="G33" i="49" s="1"/>
  <c r="F5" i="49"/>
  <c r="E5" i="49"/>
  <c r="D5" i="49"/>
  <c r="O5" i="49" s="1"/>
  <c r="P5" i="49" s="1"/>
  <c r="N32" i="47"/>
  <c r="O32" i="47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30" i="47" s="1"/>
  <c r="O30" i="47" s="1"/>
  <c r="N29" i="47"/>
  <c r="O29" i="47" s="1"/>
  <c r="N28" i="47"/>
  <c r="O28" i="47" s="1"/>
  <c r="N27" i="47"/>
  <c r="O27" i="47"/>
  <c r="N26" i="47"/>
  <c r="O26" i="47"/>
  <c r="M25" i="47"/>
  <c r="L25" i="47"/>
  <c r="K25" i="47"/>
  <c r="J25" i="47"/>
  <c r="I25" i="47"/>
  <c r="N25" i="47" s="1"/>
  <c r="O25" i="47" s="1"/>
  <c r="H25" i="47"/>
  <c r="G25" i="47"/>
  <c r="F25" i="47"/>
  <c r="E25" i="47"/>
  <c r="D25" i="47"/>
  <c r="N24" i="47"/>
  <c r="O24" i="47"/>
  <c r="M23" i="47"/>
  <c r="L23" i="47"/>
  <c r="K23" i="47"/>
  <c r="J23" i="47"/>
  <c r="I23" i="47"/>
  <c r="N23" i="47" s="1"/>
  <c r="O23" i="47" s="1"/>
  <c r="H23" i="47"/>
  <c r="G23" i="47"/>
  <c r="F23" i="47"/>
  <c r="E23" i="47"/>
  <c r="D23" i="47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/>
  <c r="N18" i="47"/>
  <c r="O18" i="47"/>
  <c r="N17" i="47"/>
  <c r="O17" i="47" s="1"/>
  <c r="M16" i="47"/>
  <c r="L16" i="47"/>
  <c r="K16" i="47"/>
  <c r="J16" i="47"/>
  <c r="J33" i="47" s="1"/>
  <c r="I16" i="47"/>
  <c r="H16" i="47"/>
  <c r="G16" i="47"/>
  <c r="F16" i="47"/>
  <c r="E16" i="47"/>
  <c r="D16" i="47"/>
  <c r="N16" i="47" s="1"/>
  <c r="O16" i="47" s="1"/>
  <c r="N15" i="47"/>
  <c r="O15" i="47" s="1"/>
  <c r="N14" i="47"/>
  <c r="O14" i="47" s="1"/>
  <c r="N13" i="47"/>
  <c r="O13" i="47"/>
  <c r="M12" i="47"/>
  <c r="L12" i="47"/>
  <c r="K12" i="47"/>
  <c r="J12" i="47"/>
  <c r="I12" i="47"/>
  <c r="H12" i="47"/>
  <c r="H33" i="47" s="1"/>
  <c r="G12" i="47"/>
  <c r="G33" i="47" s="1"/>
  <c r="F12" i="47"/>
  <c r="E12" i="47"/>
  <c r="D12" i="47"/>
  <c r="N11" i="47"/>
  <c r="O11" i="47"/>
  <c r="N10" i="47"/>
  <c r="O10" i="47"/>
  <c r="N9" i="47"/>
  <c r="O9" i="47"/>
  <c r="N8" i="47"/>
  <c r="O8" i="47"/>
  <c r="N7" i="47"/>
  <c r="O7" i="47" s="1"/>
  <c r="N6" i="47"/>
  <c r="O6" i="47" s="1"/>
  <c r="M5" i="47"/>
  <c r="M33" i="47" s="1"/>
  <c r="L5" i="47"/>
  <c r="L33" i="47" s="1"/>
  <c r="K5" i="47"/>
  <c r="K33" i="47" s="1"/>
  <c r="J5" i="47"/>
  <c r="I5" i="47"/>
  <c r="I33" i="47" s="1"/>
  <c r="H5" i="47"/>
  <c r="G5" i="47"/>
  <c r="F5" i="47"/>
  <c r="F33" i="47" s="1"/>
  <c r="E5" i="47"/>
  <c r="E33" i="47" s="1"/>
  <c r="D5" i="47"/>
  <c r="D33" i="47" s="1"/>
  <c r="H34" i="46"/>
  <c r="D34" i="46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N31" i="46" s="1"/>
  <c r="O31" i="46" s="1"/>
  <c r="D31" i="46"/>
  <c r="N30" i="46"/>
  <c r="O30" i="46" s="1"/>
  <c r="N29" i="46"/>
  <c r="O29" i="46"/>
  <c r="N28" i="46"/>
  <c r="O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N24" i="46" s="1"/>
  <c r="O24" i="46" s="1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N22" i="46" s="1"/>
  <c r="O22" i="46" s="1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E34" i="46" s="1"/>
  <c r="D17" i="46"/>
  <c r="N16" i="46"/>
  <c r="O16" i="46" s="1"/>
  <c r="N15" i="46"/>
  <c r="O15" i="46"/>
  <c r="N14" i="46"/>
  <c r="O14" i="46"/>
  <c r="M13" i="46"/>
  <c r="L13" i="46"/>
  <c r="K13" i="46"/>
  <c r="J13" i="46"/>
  <c r="I13" i="46"/>
  <c r="N13" i="46" s="1"/>
  <c r="O13" i="46" s="1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 s="1"/>
  <c r="N8" i="46"/>
  <c r="O8" i="46" s="1"/>
  <c r="N7" i="46"/>
  <c r="O7" i="46"/>
  <c r="N6" i="46"/>
  <c r="O6" i="46"/>
  <c r="M5" i="46"/>
  <c r="M34" i="46" s="1"/>
  <c r="L5" i="46"/>
  <c r="L34" i="46" s="1"/>
  <c r="K5" i="46"/>
  <c r="K34" i="46" s="1"/>
  <c r="J5" i="46"/>
  <c r="J34" i="46" s="1"/>
  <c r="I5" i="46"/>
  <c r="I34" i="46" s="1"/>
  <c r="H5" i="46"/>
  <c r="G5" i="46"/>
  <c r="G34" i="46" s="1"/>
  <c r="F5" i="46"/>
  <c r="F34" i="46" s="1"/>
  <c r="E5" i="46"/>
  <c r="D5" i="46"/>
  <c r="J31" i="45"/>
  <c r="K31" i="45"/>
  <c r="N30" i="45"/>
  <c r="O30" i="45"/>
  <c r="N29" i="45"/>
  <c r="O29" i="45"/>
  <c r="M28" i="45"/>
  <c r="L28" i="45"/>
  <c r="K28" i="45"/>
  <c r="J28" i="45"/>
  <c r="I28" i="45"/>
  <c r="N28" i="45" s="1"/>
  <c r="O28" i="45" s="1"/>
  <c r="H28" i="45"/>
  <c r="G28" i="45"/>
  <c r="F28" i="45"/>
  <c r="E28" i="45"/>
  <c r="D28" i="45"/>
  <c r="N27" i="45"/>
  <c r="O27" i="45"/>
  <c r="N26" i="45"/>
  <c r="O26" i="45" s="1"/>
  <c r="N25" i="45"/>
  <c r="O25" i="45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/>
  <c r="M22" i="45"/>
  <c r="N22" i="45" s="1"/>
  <c r="O22" i="45" s="1"/>
  <c r="L22" i="45"/>
  <c r="K22" i="45"/>
  <c r="J22" i="45"/>
  <c r="I22" i="45"/>
  <c r="H22" i="45"/>
  <c r="G22" i="45"/>
  <c r="F22" i="45"/>
  <c r="E22" i="45"/>
  <c r="D22" i="45"/>
  <c r="N21" i="45"/>
  <c r="O21" i="45"/>
  <c r="M20" i="45"/>
  <c r="M31" i="45" s="1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F31" i="45" s="1"/>
  <c r="E16" i="45"/>
  <c r="N16" i="45" s="1"/>
  <c r="O16" i="45" s="1"/>
  <c r="D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L31" i="45" s="1"/>
  <c r="K5" i="45"/>
  <c r="J5" i="45"/>
  <c r="I5" i="45"/>
  <c r="I31" i="45" s="1"/>
  <c r="H5" i="45"/>
  <c r="H31" i="45" s="1"/>
  <c r="G5" i="45"/>
  <c r="N5" i="45" s="1"/>
  <c r="O5" i="45" s="1"/>
  <c r="F5" i="45"/>
  <c r="E5" i="45"/>
  <c r="E31" i="45" s="1"/>
  <c r="D5" i="45"/>
  <c r="D31" i="45" s="1"/>
  <c r="M31" i="44"/>
  <c r="N30" i="44"/>
  <c r="O30" i="44" s="1"/>
  <c r="N29" i="44"/>
  <c r="O29" i="44"/>
  <c r="M28" i="44"/>
  <c r="L28" i="44"/>
  <c r="K28" i="44"/>
  <c r="J28" i="44"/>
  <c r="I28" i="44"/>
  <c r="H28" i="44"/>
  <c r="G28" i="44"/>
  <c r="N28" i="44" s="1"/>
  <c r="O28" i="44" s="1"/>
  <c r="F28" i="44"/>
  <c r="E28" i="44"/>
  <c r="D28" i="44"/>
  <c r="N27" i="44"/>
  <c r="O27" i="44"/>
  <c r="N26" i="44"/>
  <c r="O26" i="44"/>
  <c r="N25" i="44"/>
  <c r="O25" i="44" s="1"/>
  <c r="M24" i="44"/>
  <c r="L24" i="44"/>
  <c r="K24" i="44"/>
  <c r="N24" i="44" s="1"/>
  <c r="O24" i="44" s="1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N22" i="44" s="1"/>
  <c r="O22" i="44" s="1"/>
  <c r="J22" i="44"/>
  <c r="I22" i="44"/>
  <c r="H22" i="44"/>
  <c r="G22" i="44"/>
  <c r="F22" i="44"/>
  <c r="E22" i="44"/>
  <c r="D22" i="44"/>
  <c r="N21" i="44"/>
  <c r="O21" i="44" s="1"/>
  <c r="M20" i="44"/>
  <c r="L20" i="44"/>
  <c r="L31" i="44" s="1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N13" i="44" s="1"/>
  <c r="O13" i="44" s="1"/>
  <c r="D13" i="44"/>
  <c r="N12" i="44"/>
  <c r="O12" i="44" s="1"/>
  <c r="N11" i="44"/>
  <c r="O11" i="44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K31" i="44" s="1"/>
  <c r="J5" i="44"/>
  <c r="J31" i="44" s="1"/>
  <c r="I5" i="44"/>
  <c r="I31" i="44" s="1"/>
  <c r="H5" i="44"/>
  <c r="H31" i="44" s="1"/>
  <c r="G5" i="44"/>
  <c r="G31" i="44" s="1"/>
  <c r="F5" i="44"/>
  <c r="F31" i="44" s="1"/>
  <c r="E5" i="44"/>
  <c r="E31" i="44" s="1"/>
  <c r="D5" i="44"/>
  <c r="D31" i="44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E31" i="43" s="1"/>
  <c r="D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N22" i="43" s="1"/>
  <c r="O22" i="43" s="1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N20" i="43" s="1"/>
  <c r="O20" i="43" s="1"/>
  <c r="H20" i="43"/>
  <c r="G20" i="43"/>
  <c r="F20" i="43"/>
  <c r="E20" i="43"/>
  <c r="D20" i="43"/>
  <c r="N19" i="43"/>
  <c r="O19" i="43" s="1"/>
  <c r="N18" i="43"/>
  <c r="O18" i="43" s="1"/>
  <c r="N17" i="43"/>
  <c r="O17" i="43"/>
  <c r="M16" i="43"/>
  <c r="N16" i="43" s="1"/>
  <c r="O16" i="43" s="1"/>
  <c r="L16" i="43"/>
  <c r="K16" i="43"/>
  <c r="J16" i="43"/>
  <c r="I16" i="43"/>
  <c r="H16" i="43"/>
  <c r="H31" i="43" s="1"/>
  <c r="G16" i="43"/>
  <c r="F16" i="43"/>
  <c r="E16" i="43"/>
  <c r="D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M31" i="43" s="1"/>
  <c r="L5" i="43"/>
  <c r="L31" i="43" s="1"/>
  <c r="K5" i="43"/>
  <c r="K31" i="43" s="1"/>
  <c r="J5" i="43"/>
  <c r="J31" i="43" s="1"/>
  <c r="I5" i="43"/>
  <c r="I31" i="43" s="1"/>
  <c r="H5" i="43"/>
  <c r="G5" i="43"/>
  <c r="G31" i="43" s="1"/>
  <c r="F5" i="43"/>
  <c r="F31" i="43" s="1"/>
  <c r="E5" i="43"/>
  <c r="D5" i="43"/>
  <c r="N5" i="43" s="1"/>
  <c r="O5" i="43" s="1"/>
  <c r="E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 s="1"/>
  <c r="N27" i="42"/>
  <c r="O27" i="42" s="1"/>
  <c r="N26" i="42"/>
  <c r="O26" i="42"/>
  <c r="N25" i="42"/>
  <c r="O25" i="42" s="1"/>
  <c r="M24" i="42"/>
  <c r="L24" i="42"/>
  <c r="K24" i="42"/>
  <c r="J24" i="42"/>
  <c r="I24" i="42"/>
  <c r="N24" i="42" s="1"/>
  <c r="O24" i="42" s="1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N22" i="42" s="1"/>
  <c r="O22" i="42" s="1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N20" i="42" s="1"/>
  <c r="O20" i="42" s="1"/>
  <c r="H20" i="42"/>
  <c r="G20" i="42"/>
  <c r="G32" i="42" s="1"/>
  <c r="F20" i="42"/>
  <c r="E20" i="42"/>
  <c r="D20" i="42"/>
  <c r="N19" i="42"/>
  <c r="O19" i="42" s="1"/>
  <c r="N18" i="42"/>
  <c r="O18" i="42" s="1"/>
  <c r="M17" i="42"/>
  <c r="L17" i="42"/>
  <c r="K17" i="42"/>
  <c r="N17" i="42" s="1"/>
  <c r="O17" i="42" s="1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32" i="42" s="1"/>
  <c r="L5" i="42"/>
  <c r="L32" i="42" s="1"/>
  <c r="K5" i="42"/>
  <c r="K32" i="42" s="1"/>
  <c r="J5" i="42"/>
  <c r="J32" i="42" s="1"/>
  <c r="I5" i="42"/>
  <c r="I32" i="42" s="1"/>
  <c r="H5" i="42"/>
  <c r="H32" i="42" s="1"/>
  <c r="G5" i="42"/>
  <c r="F5" i="42"/>
  <c r="F32" i="42" s="1"/>
  <c r="E5" i="42"/>
  <c r="D5" i="42"/>
  <c r="N5" i="42" s="1"/>
  <c r="O5" i="42" s="1"/>
  <c r="N34" i="40"/>
  <c r="O34" i="40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E35" i="40" s="1"/>
  <c r="D31" i="40"/>
  <c r="N30" i="40"/>
  <c r="O30" i="40" s="1"/>
  <c r="N29" i="40"/>
  <c r="O29" i="40"/>
  <c r="N28" i="40"/>
  <c r="O28" i="40" s="1"/>
  <c r="M27" i="40"/>
  <c r="L27" i="40"/>
  <c r="K27" i="40"/>
  <c r="J27" i="40"/>
  <c r="I27" i="40"/>
  <c r="N27" i="40" s="1"/>
  <c r="O27" i="40" s="1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N25" i="40" s="1"/>
  <c r="O25" i="40" s="1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N13" i="40" s="1"/>
  <c r="O13" i="40" s="1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M35" i="40" s="1"/>
  <c r="L5" i="40"/>
  <c r="L35" i="40" s="1"/>
  <c r="K5" i="40"/>
  <c r="K35" i="40" s="1"/>
  <c r="J5" i="40"/>
  <c r="J35" i="40" s="1"/>
  <c r="I5" i="40"/>
  <c r="I35" i="40" s="1"/>
  <c r="H5" i="40"/>
  <c r="H35" i="40" s="1"/>
  <c r="G5" i="40"/>
  <c r="G35" i="40" s="1"/>
  <c r="F5" i="40"/>
  <c r="F35" i="40" s="1"/>
  <c r="E5" i="40"/>
  <c r="D5" i="40"/>
  <c r="D35" i="40" s="1"/>
  <c r="N35" i="40" s="1"/>
  <c r="O35" i="40" s="1"/>
  <c r="N33" i="39"/>
  <c r="O33" i="39" s="1"/>
  <c r="N32" i="39"/>
  <c r="O32" i="39" s="1"/>
  <c r="N31" i="39"/>
  <c r="O31" i="39"/>
  <c r="M30" i="39"/>
  <c r="N30" i="39" s="1"/>
  <c r="O30" i="39" s="1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 s="1"/>
  <c r="M24" i="39"/>
  <c r="L24" i="39"/>
  <c r="K24" i="39"/>
  <c r="J24" i="39"/>
  <c r="I24" i="39"/>
  <c r="H24" i="39"/>
  <c r="G24" i="39"/>
  <c r="N24" i="39" s="1"/>
  <c r="O24" i="39" s="1"/>
  <c r="F24" i="39"/>
  <c r="E24" i="39"/>
  <c r="D24" i="39"/>
  <c r="N23" i="39"/>
  <c r="O23" i="39" s="1"/>
  <c r="N22" i="39"/>
  <c r="O22" i="39"/>
  <c r="M21" i="39"/>
  <c r="M34" i="39" s="1"/>
  <c r="L21" i="39"/>
  <c r="L34" i="39" s="1"/>
  <c r="K21" i="39"/>
  <c r="J21" i="39"/>
  <c r="I21" i="39"/>
  <c r="H21" i="39"/>
  <c r="G21" i="39"/>
  <c r="F21" i="39"/>
  <c r="E21" i="39"/>
  <c r="D21" i="39"/>
  <c r="N20" i="39"/>
  <c r="O20" i="39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H34" i="39" s="1"/>
  <c r="G13" i="39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/>
  <c r="N7" i="39"/>
  <c r="O7" i="39"/>
  <c r="N6" i="39"/>
  <c r="O6" i="39" s="1"/>
  <c r="M5" i="39"/>
  <c r="L5" i="39"/>
  <c r="K5" i="39"/>
  <c r="K34" i="39"/>
  <c r="J5" i="39"/>
  <c r="N5" i="39" s="1"/>
  <c r="O5" i="39" s="1"/>
  <c r="I5" i="39"/>
  <c r="I34" i="39" s="1"/>
  <c r="H5" i="39"/>
  <c r="G5" i="39"/>
  <c r="G34" i="39" s="1"/>
  <c r="F5" i="39"/>
  <c r="F34" i="39" s="1"/>
  <c r="E5" i="39"/>
  <c r="E34" i="39" s="1"/>
  <c r="D5" i="39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F31" i="38" s="1"/>
  <c r="E28" i="38"/>
  <c r="N28" i="38" s="1"/>
  <c r="O28" i="38" s="1"/>
  <c r="D28" i="38"/>
  <c r="N27" i="38"/>
  <c r="O27" i="38" s="1"/>
  <c r="N26" i="38"/>
  <c r="O26" i="38"/>
  <c r="N25" i="38"/>
  <c r="O25" i="38" s="1"/>
  <c r="M24" i="38"/>
  <c r="L24" i="38"/>
  <c r="K24" i="38"/>
  <c r="J24" i="38"/>
  <c r="I24" i="38"/>
  <c r="N24" i="38" s="1"/>
  <c r="O24" i="38" s="1"/>
  <c r="H24" i="38"/>
  <c r="G24" i="38"/>
  <c r="F24" i="38"/>
  <c r="E24" i="38"/>
  <c r="D24" i="38"/>
  <c r="D31" i="38" s="1"/>
  <c r="N23" i="38"/>
  <c r="O23" i="38" s="1"/>
  <c r="M22" i="38"/>
  <c r="L22" i="38"/>
  <c r="K22" i="38"/>
  <c r="J22" i="38"/>
  <c r="I22" i="38"/>
  <c r="N22" i="38" s="1"/>
  <c r="O22" i="38" s="1"/>
  <c r="H22" i="38"/>
  <c r="G22" i="38"/>
  <c r="F22" i="38"/>
  <c r="E22" i="38"/>
  <c r="D22" i="38"/>
  <c r="N21" i="38"/>
  <c r="O21" i="38"/>
  <c r="M20" i="38"/>
  <c r="L20" i="38"/>
  <c r="K20" i="38"/>
  <c r="K31" i="38" s="1"/>
  <c r="J20" i="38"/>
  <c r="N20" i="38" s="1"/>
  <c r="O20" i="38" s="1"/>
  <c r="I20" i="38"/>
  <c r="H20" i="38"/>
  <c r="G20" i="38"/>
  <c r="F20" i="38"/>
  <c r="E20" i="38"/>
  <c r="D20" i="38"/>
  <c r="N19" i="38"/>
  <c r="O19" i="38"/>
  <c r="N18" i="38"/>
  <c r="O18" i="38" s="1"/>
  <c r="M17" i="38"/>
  <c r="L17" i="38"/>
  <c r="L31" i="38" s="1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H31" i="38" s="1"/>
  <c r="G12" i="38"/>
  <c r="F12" i="38"/>
  <c r="E12" i="38"/>
  <c r="D12" i="38"/>
  <c r="N11" i="38"/>
  <c r="O11" i="38" s="1"/>
  <c r="N10" i="38"/>
  <c r="O10" i="38" s="1"/>
  <c r="N9" i="38"/>
  <c r="O9" i="38" s="1"/>
  <c r="N8" i="38"/>
  <c r="O8" i="38"/>
  <c r="N7" i="38"/>
  <c r="O7" i="38"/>
  <c r="N6" i="38"/>
  <c r="O6" i="38"/>
  <c r="M5" i="38"/>
  <c r="M31" i="38" s="1"/>
  <c r="L5" i="38"/>
  <c r="K5" i="38"/>
  <c r="J5" i="38"/>
  <c r="I5" i="38"/>
  <c r="N5" i="38" s="1"/>
  <c r="O5" i="38" s="1"/>
  <c r="H5" i="38"/>
  <c r="G5" i="38"/>
  <c r="F5" i="38"/>
  <c r="E5" i="38"/>
  <c r="D5" i="38"/>
  <c r="N33" i="37"/>
  <c r="O33" i="37" s="1"/>
  <c r="N32" i="37"/>
  <c r="O32" i="37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N27" i="37"/>
  <c r="O27" i="37" s="1"/>
  <c r="M26" i="37"/>
  <c r="L26" i="37"/>
  <c r="K26" i="37"/>
  <c r="J26" i="37"/>
  <c r="I26" i="37"/>
  <c r="N26" i="37" s="1"/>
  <c r="O26" i="37" s="1"/>
  <c r="H26" i="37"/>
  <c r="G26" i="37"/>
  <c r="F26" i="37"/>
  <c r="E26" i="37"/>
  <c r="D26" i="37"/>
  <c r="N25" i="37"/>
  <c r="O25" i="37" s="1"/>
  <c r="M24" i="37"/>
  <c r="L24" i="37"/>
  <c r="K24" i="37"/>
  <c r="J24" i="37"/>
  <c r="N24" i="37"/>
  <c r="O24" i="37" s="1"/>
  <c r="I24" i="37"/>
  <c r="H24" i="37"/>
  <c r="H34" i="37" s="1"/>
  <c r="G24" i="37"/>
  <c r="F24" i="37"/>
  <c r="E24" i="37"/>
  <c r="D24" i="37"/>
  <c r="N23" i="37"/>
  <c r="O23" i="37"/>
  <c r="N22" i="37"/>
  <c r="O22" i="37"/>
  <c r="M21" i="37"/>
  <c r="L21" i="37"/>
  <c r="K21" i="37"/>
  <c r="J21" i="37"/>
  <c r="J34" i="37" s="1"/>
  <c r="I21" i="37"/>
  <c r="H21" i="37"/>
  <c r="G21" i="37"/>
  <c r="F21" i="37"/>
  <c r="E21" i="37"/>
  <c r="D21" i="37"/>
  <c r="N20" i="37"/>
  <c r="O20" i="37"/>
  <c r="N19" i="37"/>
  <c r="O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F34" i="37" s="1"/>
  <c r="E13" i="37"/>
  <c r="D13" i="37"/>
  <c r="N13" i="37" s="1"/>
  <c r="O13" i="37" s="1"/>
  <c r="N12" i="37"/>
  <c r="O12" i="37"/>
  <c r="N11" i="37"/>
  <c r="O11" i="37"/>
  <c r="N10" i="37"/>
  <c r="O10" i="37"/>
  <c r="N9" i="37"/>
  <c r="O9" i="37"/>
  <c r="N8" i="37"/>
  <c r="O8" i="37" s="1"/>
  <c r="N7" i="37"/>
  <c r="O7" i="37" s="1"/>
  <c r="N6" i="37"/>
  <c r="O6" i="37"/>
  <c r="M5" i="37"/>
  <c r="M34" i="37" s="1"/>
  <c r="L5" i="37"/>
  <c r="N5" i="37" s="1"/>
  <c r="O5" i="37" s="1"/>
  <c r="K5" i="37"/>
  <c r="J5" i="37"/>
  <c r="I5" i="37"/>
  <c r="H5" i="37"/>
  <c r="G5" i="37"/>
  <c r="G34" i="37" s="1"/>
  <c r="F5" i="37"/>
  <c r="E5" i="37"/>
  <c r="E34" i="37" s="1"/>
  <c r="D5" i="37"/>
  <c r="D34" i="37" s="1"/>
  <c r="N34" i="36"/>
  <c r="O34" i="36"/>
  <c r="N33" i="36"/>
  <c r="O33" i="36" s="1"/>
  <c r="N32" i="36"/>
  <c r="O32" i="36" s="1"/>
  <c r="M31" i="36"/>
  <c r="L31" i="36"/>
  <c r="K31" i="36"/>
  <c r="N31" i="36" s="1"/>
  <c r="O31" i="36" s="1"/>
  <c r="J31" i="36"/>
  <c r="I31" i="36"/>
  <c r="H31" i="36"/>
  <c r="G31" i="36"/>
  <c r="F31" i="36"/>
  <c r="E31" i="36"/>
  <c r="D31" i="36"/>
  <c r="N30" i="36"/>
  <c r="O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N27" i="36" s="1"/>
  <c r="O27" i="36" s="1"/>
  <c r="E27" i="36"/>
  <c r="D27" i="36"/>
  <c r="N26" i="36"/>
  <c r="O26" i="36"/>
  <c r="M25" i="36"/>
  <c r="L25" i="36"/>
  <c r="K25" i="36"/>
  <c r="J25" i="36"/>
  <c r="I25" i="36"/>
  <c r="H25" i="36"/>
  <c r="G25" i="36"/>
  <c r="N25" i="36"/>
  <c r="O25" i="36" s="1"/>
  <c r="F25" i="36"/>
  <c r="E25" i="36"/>
  <c r="D25" i="36"/>
  <c r="N24" i="36"/>
  <c r="O24" i="36" s="1"/>
  <c r="N23" i="36"/>
  <c r="O23" i="36" s="1"/>
  <c r="M22" i="36"/>
  <c r="L22" i="36"/>
  <c r="K22" i="36"/>
  <c r="K35" i="36" s="1"/>
  <c r="J22" i="36"/>
  <c r="I22" i="36"/>
  <c r="H22" i="36"/>
  <c r="G22" i="36"/>
  <c r="F22" i="36"/>
  <c r="E22" i="36"/>
  <c r="N22" i="36" s="1"/>
  <c r="O22" i="36" s="1"/>
  <c r="D22" i="36"/>
  <c r="N21" i="36"/>
  <c r="O21" i="36" s="1"/>
  <c r="N20" i="36"/>
  <c r="O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N16" i="36"/>
  <c r="O16" i="36" s="1"/>
  <c r="N15" i="36"/>
  <c r="O15" i="36" s="1"/>
  <c r="N14" i="36"/>
  <c r="O14" i="36" s="1"/>
  <c r="M13" i="36"/>
  <c r="L13" i="36"/>
  <c r="N13" i="36" s="1"/>
  <c r="O13" i="36" s="1"/>
  <c r="K13" i="36"/>
  <c r="J13" i="36"/>
  <c r="J35" i="36" s="1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M35" i="36" s="1"/>
  <c r="L5" i="36"/>
  <c r="L35" i="36" s="1"/>
  <c r="K5" i="36"/>
  <c r="J5" i="36"/>
  <c r="I5" i="36"/>
  <c r="I35" i="36" s="1"/>
  <c r="H5" i="36"/>
  <c r="H35" i="36" s="1"/>
  <c r="G5" i="36"/>
  <c r="G35" i="36" s="1"/>
  <c r="F5" i="36"/>
  <c r="F35" i="36"/>
  <c r="E5" i="36"/>
  <c r="D5" i="36"/>
  <c r="D35" i="36" s="1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F35" i="35" s="1"/>
  <c r="N27" i="35"/>
  <c r="O27" i="35" s="1"/>
  <c r="E27" i="35"/>
  <c r="D27" i="35"/>
  <c r="N26" i="35"/>
  <c r="O26" i="35"/>
  <c r="M25" i="35"/>
  <c r="L25" i="35"/>
  <c r="K25" i="35"/>
  <c r="J25" i="35"/>
  <c r="I25" i="35"/>
  <c r="H25" i="35"/>
  <c r="H35" i="35" s="1"/>
  <c r="G25" i="35"/>
  <c r="N25" i="35" s="1"/>
  <c r="O25" i="35" s="1"/>
  <c r="F25" i="35"/>
  <c r="E25" i="35"/>
  <c r="D25" i="35"/>
  <c r="N24" i="35"/>
  <c r="O24" i="35"/>
  <c r="N23" i="35"/>
  <c r="O23" i="35" s="1"/>
  <c r="M22" i="35"/>
  <c r="L22" i="35"/>
  <c r="K22" i="35"/>
  <c r="J22" i="35"/>
  <c r="I22" i="35"/>
  <c r="H22" i="35"/>
  <c r="G22" i="35"/>
  <c r="G35" i="35" s="1"/>
  <c r="F22" i="35"/>
  <c r="E22" i="35"/>
  <c r="N22" i="35" s="1"/>
  <c r="O22" i="35" s="1"/>
  <c r="D22" i="35"/>
  <c r="N21" i="35"/>
  <c r="O21" i="35" s="1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/>
  <c r="N15" i="35"/>
  <c r="O15" i="35"/>
  <c r="N14" i="35"/>
  <c r="O14" i="35" s="1"/>
  <c r="M13" i="35"/>
  <c r="L13" i="35"/>
  <c r="K13" i="35"/>
  <c r="J13" i="35"/>
  <c r="J35" i="35" s="1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M35" i="35"/>
  <c r="L5" i="35"/>
  <c r="L35" i="35" s="1"/>
  <c r="K5" i="35"/>
  <c r="K35" i="35" s="1"/>
  <c r="J5" i="35"/>
  <c r="I5" i="35"/>
  <c r="I35" i="35" s="1"/>
  <c r="H5" i="35"/>
  <c r="G5" i="35"/>
  <c r="F5" i="35"/>
  <c r="E5" i="35"/>
  <c r="E35" i="35" s="1"/>
  <c r="N5" i="35"/>
  <c r="O5" i="35" s="1"/>
  <c r="D5" i="35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N31" i="34" s="1"/>
  <c r="O31" i="34" s="1"/>
  <c r="E31" i="34"/>
  <c r="D31" i="34"/>
  <c r="N30" i="34"/>
  <c r="O30" i="34" s="1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M25" i="34"/>
  <c r="L25" i="34"/>
  <c r="K25" i="34"/>
  <c r="J25" i="34"/>
  <c r="I25" i="34"/>
  <c r="H25" i="34"/>
  <c r="G25" i="34"/>
  <c r="N25" i="34"/>
  <c r="O25" i="34"/>
  <c r="F25" i="34"/>
  <c r="E25" i="34"/>
  <c r="D25" i="34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N16" i="34"/>
  <c r="O16" i="34" s="1"/>
  <c r="N15" i="34"/>
  <c r="O15" i="34"/>
  <c r="N14" i="34"/>
  <c r="O14" i="34" s="1"/>
  <c r="M13" i="34"/>
  <c r="L13" i="34"/>
  <c r="L34" i="34" s="1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M34" i="34" s="1"/>
  <c r="L5" i="34"/>
  <c r="K5" i="34"/>
  <c r="K34" i="34" s="1"/>
  <c r="J5" i="34"/>
  <c r="J34" i="34" s="1"/>
  <c r="I5" i="34"/>
  <c r="I34" i="34" s="1"/>
  <c r="H5" i="34"/>
  <c r="H34" i="34" s="1"/>
  <c r="G5" i="34"/>
  <c r="G34" i="34" s="1"/>
  <c r="F5" i="34"/>
  <c r="E5" i="34"/>
  <c r="E34" i="34" s="1"/>
  <c r="D5" i="34"/>
  <c r="D34" i="34" s="1"/>
  <c r="E30" i="33"/>
  <c r="F30" i="33"/>
  <c r="G30" i="33"/>
  <c r="H30" i="33"/>
  <c r="I30" i="33"/>
  <c r="J30" i="33"/>
  <c r="K30" i="33"/>
  <c r="L30" i="33"/>
  <c r="M30" i="33"/>
  <c r="D30" i="33"/>
  <c r="N30" i="33"/>
  <c r="O30" i="33"/>
  <c r="E26" i="33"/>
  <c r="F26" i="33"/>
  <c r="G26" i="33"/>
  <c r="H26" i="33"/>
  <c r="I26" i="33"/>
  <c r="J26" i="33"/>
  <c r="K26" i="33"/>
  <c r="L26" i="33"/>
  <c r="M26" i="33"/>
  <c r="E24" i="33"/>
  <c r="F24" i="33"/>
  <c r="N24" i="33" s="1"/>
  <c r="O24" i="33" s="1"/>
  <c r="G24" i="33"/>
  <c r="G33" i="33" s="1"/>
  <c r="H24" i="33"/>
  <c r="I24" i="33"/>
  <c r="J24" i="33"/>
  <c r="K24" i="33"/>
  <c r="L24" i="33"/>
  <c r="M24" i="33"/>
  <c r="E21" i="33"/>
  <c r="F21" i="33"/>
  <c r="G21" i="33"/>
  <c r="H21" i="33"/>
  <c r="N21" i="33" s="1"/>
  <c r="O21" i="33" s="1"/>
  <c r="I21" i="33"/>
  <c r="J21" i="33"/>
  <c r="K21" i="33"/>
  <c r="L21" i="33"/>
  <c r="M21" i="33"/>
  <c r="E17" i="33"/>
  <c r="F17" i="33"/>
  <c r="G17" i="33"/>
  <c r="H17" i="33"/>
  <c r="I17" i="33"/>
  <c r="J17" i="33"/>
  <c r="K17" i="33"/>
  <c r="N17" i="33" s="1"/>
  <c r="O17" i="33" s="1"/>
  <c r="K33" i="33"/>
  <c r="L17" i="33"/>
  <c r="M17" i="33"/>
  <c r="E12" i="33"/>
  <c r="F12" i="33"/>
  <c r="G12" i="33"/>
  <c r="H12" i="33"/>
  <c r="I12" i="33"/>
  <c r="J12" i="33"/>
  <c r="K12" i="33"/>
  <c r="L12" i="33"/>
  <c r="M12" i="33"/>
  <c r="E5" i="33"/>
  <c r="E33" i="33"/>
  <c r="F5" i="33"/>
  <c r="G5" i="33"/>
  <c r="H5" i="33"/>
  <c r="H33" i="33" s="1"/>
  <c r="I5" i="33"/>
  <c r="I33" i="33" s="1"/>
  <c r="J5" i="33"/>
  <c r="J33" i="33" s="1"/>
  <c r="K5" i="33"/>
  <c r="L5" i="33"/>
  <c r="N5" i="33" s="1"/>
  <c r="O5" i="33" s="1"/>
  <c r="L33" i="33"/>
  <c r="M5" i="33"/>
  <c r="M33" i="33" s="1"/>
  <c r="D26" i="33"/>
  <c r="D21" i="33"/>
  <c r="D17" i="33"/>
  <c r="D12" i="33"/>
  <c r="N12" i="33" s="1"/>
  <c r="O12" i="33" s="1"/>
  <c r="D5" i="33"/>
  <c r="N32" i="33"/>
  <c r="O32" i="33"/>
  <c r="N31" i="33"/>
  <c r="O31" i="33" s="1"/>
  <c r="N27" i="33"/>
  <c r="O27" i="33" s="1"/>
  <c r="N28" i="33"/>
  <c r="O28" i="33"/>
  <c r="N29" i="33"/>
  <c r="O29" i="33" s="1"/>
  <c r="D24" i="33"/>
  <c r="N25" i="33"/>
  <c r="O25" i="33" s="1"/>
  <c r="N23" i="33"/>
  <c r="O23" i="33"/>
  <c r="N22" i="33"/>
  <c r="O22" i="33"/>
  <c r="N14" i="33"/>
  <c r="O14" i="33"/>
  <c r="N15" i="33"/>
  <c r="O15" i="33" s="1"/>
  <c r="N16" i="33"/>
  <c r="O16" i="33" s="1"/>
  <c r="N7" i="33"/>
  <c r="O7" i="33" s="1"/>
  <c r="N8" i="33"/>
  <c r="O8" i="33"/>
  <c r="N9" i="33"/>
  <c r="O9" i="33"/>
  <c r="N10" i="33"/>
  <c r="O10" i="33"/>
  <c r="N11" i="33"/>
  <c r="O11" i="33" s="1"/>
  <c r="N6" i="33"/>
  <c r="O6" i="33" s="1"/>
  <c r="N18" i="33"/>
  <c r="O18" i="33" s="1"/>
  <c r="N19" i="33"/>
  <c r="O19" i="33"/>
  <c r="N20" i="33"/>
  <c r="O20" i="33"/>
  <c r="N13" i="33"/>
  <c r="O13" i="33"/>
  <c r="N21" i="37"/>
  <c r="O21" i="37" s="1"/>
  <c r="N5" i="34"/>
  <c r="O5" i="34" s="1"/>
  <c r="N26" i="33"/>
  <c r="O26" i="33" s="1"/>
  <c r="G31" i="38"/>
  <c r="N21" i="39"/>
  <c r="O21" i="39" s="1"/>
  <c r="D35" i="35"/>
  <c r="N30" i="37"/>
  <c r="O30" i="37" s="1"/>
  <c r="N18" i="35"/>
  <c r="O18" i="35"/>
  <c r="F34" i="34"/>
  <c r="N5" i="36"/>
  <c r="O5" i="36" s="1"/>
  <c r="E35" i="36"/>
  <c r="K34" i="37"/>
  <c r="N22" i="40"/>
  <c r="O22" i="40" s="1"/>
  <c r="N13" i="42"/>
  <c r="O13" i="42" s="1"/>
  <c r="N24" i="43"/>
  <c r="O24" i="43" s="1"/>
  <c r="N20" i="44"/>
  <c r="O20" i="44" s="1"/>
  <c r="N13" i="45"/>
  <c r="O13" i="45" s="1"/>
  <c r="N26" i="46"/>
  <c r="O26" i="46" s="1"/>
  <c r="N21" i="47"/>
  <c r="O21" i="47" s="1"/>
  <c r="O12" i="49"/>
  <c r="P12" i="49" s="1"/>
  <c r="O35" i="50" l="1"/>
  <c r="P35" i="50" s="1"/>
  <c r="N31" i="45"/>
  <c r="O31" i="45" s="1"/>
  <c r="N34" i="46"/>
  <c r="O34" i="46" s="1"/>
  <c r="N33" i="47"/>
  <c r="O33" i="47" s="1"/>
  <c r="N34" i="37"/>
  <c r="O34" i="37" s="1"/>
  <c r="N35" i="35"/>
  <c r="O35" i="35" s="1"/>
  <c r="N35" i="36"/>
  <c r="O35" i="36" s="1"/>
  <c r="N34" i="34"/>
  <c r="O34" i="34" s="1"/>
  <c r="N31" i="44"/>
  <c r="O31" i="44" s="1"/>
  <c r="O33" i="49"/>
  <c r="P33" i="49" s="1"/>
  <c r="I34" i="37"/>
  <c r="E31" i="38"/>
  <c r="L34" i="37"/>
  <c r="J34" i="39"/>
  <c r="N33" i="49"/>
  <c r="N5" i="47"/>
  <c r="O5" i="47" s="1"/>
  <c r="N5" i="44"/>
  <c r="O5" i="44" s="1"/>
  <c r="N28" i="43"/>
  <c r="O28" i="43" s="1"/>
  <c r="N5" i="40"/>
  <c r="O5" i="40" s="1"/>
  <c r="N13" i="34"/>
  <c r="O13" i="34" s="1"/>
  <c r="D33" i="33"/>
  <c r="D32" i="42"/>
  <c r="N32" i="42" s="1"/>
  <c r="O32" i="42" s="1"/>
  <c r="G31" i="45"/>
  <c r="N12" i="47"/>
  <c r="O12" i="47" s="1"/>
  <c r="F33" i="33"/>
  <c r="J31" i="38"/>
  <c r="D31" i="43"/>
  <c r="N31" i="43" s="1"/>
  <c r="O31" i="43" s="1"/>
  <c r="N5" i="46"/>
  <c r="O5" i="46" s="1"/>
  <c r="I31" i="38"/>
  <c r="N31" i="38" s="1"/>
  <c r="O31" i="38" s="1"/>
  <c r="N12" i="38"/>
  <c r="O12" i="38" s="1"/>
  <c r="N20" i="45"/>
  <c r="O20" i="45" s="1"/>
  <c r="N31" i="40"/>
  <c r="O31" i="40" s="1"/>
  <c r="N13" i="39"/>
  <c r="O13" i="39" s="1"/>
  <c r="D34" i="39"/>
  <c r="N17" i="46"/>
  <c r="O17" i="46" s="1"/>
  <c r="N33" i="33" l="1"/>
  <c r="O33" i="33" s="1"/>
  <c r="N34" i="39"/>
  <c r="O34" i="39" s="1"/>
</calcChain>
</file>

<file path=xl/sharedStrings.xml><?xml version="1.0" encoding="utf-8"?>
<sst xmlns="http://schemas.openxmlformats.org/spreadsheetml/2006/main" count="790" uniqueCount="100">
  <si>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</si>
  <si>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</si>
  <si>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</si>
  <si>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</si>
  <si>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</si>
  <si>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</si>
  <si>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</si>
  <si>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</si>
  <si>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</si>
  <si>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</si>
  <si>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</si>
  <si>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</si>
  <si>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</si>
  <si>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</si>
  <si>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</si>
  <si>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</si>
  <si>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</si>
  <si>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</si>
  <si>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</si>
  <si>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</si>
  <si>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</si>
  <si>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</si>
  <si>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</si>
  <si>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</si>
  <si>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</si>
  <si>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</si>
  <si>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</si>
  <si>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</si>
  <si>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</si>
  <si>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</si>
  <si>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</si>
  <si>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</si>
  <si>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</si>
  <si>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</si>
  <si>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</si>
  <si>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</si>
  <si>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Parking Facilities</t>
  </si>
  <si>
    <t>Economic Environment</t>
  </si>
  <si>
    <t>Industry Development</t>
  </si>
  <si>
    <t>Culture / Recreation</t>
  </si>
  <si>
    <t>Libraries</t>
  </si>
  <si>
    <t>Parks and Recreation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</si>
  <si>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</si>
  <si>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</si>
  <si>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</si>
  <si>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</si>
  <si>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</si>
  <si>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Lake Park Expenditures Reported by Account Code and Fund Type</t>
  </si>
  <si>
    <t>Local Fiscal Year Ended September 30, 2010</t>
  </si>
  <si>
    <t>Other General Government Services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</si>
  <si>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</si>
  <si>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</si>
  <si>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</si>
  <si>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</si>
  <si>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</si>
  <si>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</si>
  <si>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</si>
  <si>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</si>
  <si>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</si>
  <si>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</si>
  <si>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</si>
  <si>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</si>
  <si>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</si>
  <si>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</si>
  <si>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</si>
  <si>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</si>
  <si>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</si>
  <si>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</si>
  <si>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</si>
  <si>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</si>
  <si>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</si>
  <si>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</si>
  <si>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+</t>
  </si>
  <si>
    <t>Local Fiscal Year Ended September 30, 2015</t>
  </si>
  <si>
    <t>2015 Municipal Population:</t>
  </si>
  <si>
    <t>Local Fiscal Year Ended September 30, 2007</t>
  </si>
  <si>
    <t>Special Recreation Facilities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</si>
  <si>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</si>
  <si>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</si>
  <si>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</si>
  <si>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</si>
  <si>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</si>
  <si>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</si>
  <si>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</si>
  <si>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</si>
  <si>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Comprehensive Planning</t>
  </si>
  <si>
    <t>Sewer / Wastewater Services</t>
  </si>
  <si>
    <t>Special Facilities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</si>
  <si>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</si>
  <si>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</si>
  <si>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</si>
  <si>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</si>
  <si>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</si>
  <si>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</si>
  <si>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</si>
  <si>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</si>
  <si>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</si>
  <si>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</si>
  <si>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Economic Environment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</si>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</sst>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SUM(D6:D11)</f>
        <v>3643920</v>
      </c>
      <c r="E5" s="26">
        <f>SUM(E6:E11)</f>
        <v>0</v>
      </c>
      <c r="F5" s="26">
        <f>SUM(F6:F11)</f>
        <v>15</v>
      </c>
      <c r="G5" s="26">
        <f>SUM(G6:G11)</f>
        <v>0</v>
      </c>
      <c r="H5" s="26">
        <f>SUM(H6:H11)</f>
        <v>0</v>
      </c>
      <c r="I5" s="26">
        <f>SUM(I6:I11)</f>
        <v>0</v>
      </c>
      <c r="J5" s="26">
        <f>SUM(J6:J11)</f>
        <v>285131</v>
      </c>
      <c r="K5" s="26">
        <f>SUM(K6:K11)</f>
        <v>169675</v>
      </c>
      <c r="L5" s="26">
        <f>SUM(L6:L11)</f>
        <v>0</v>
      </c>
      <c r="M5" s="26">
        <f>SUM(M6:M11)</f>
        <v>0</v>
      </c>
      <c r="N5" s="26">
        <f>SUM(N6:N11)</f>
        <v>0</v>
      </c>
      <c r="O5" s="27">
        <f>SUM(D5:N5)</f>
        <v>4098741</v>
      </c>
      <c r="P5" s="32">
        <f>(O5/P$37)</f>
        <v>453.90265780730897</v>
      </c>
      <c r="Q5" s="6"/>
    </row>
    <row r="6" spans="1:134">
      <c r="A6" s="12"/>
      <c r="B6" s="44">
        <v>511</v>
      </c>
      <c r="C6" s="20" t="s">
        <v>19</v>
      </c>
      <c r="D6" s="46">
        <v>157656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157656</v>
      </c>
      <c r="P6" s="47">
        <f>(O6/P$37)</f>
        <v>17.459136212624585</v>
      </c>
      <c r="Q6" s="9"/>
    </row>
    <row r="7" spans="1:134">
      <c r="A7" s="12"/>
      <c r="B7" s="44">
        <v>512</v>
      </c>
      <c r="C7" s="20" t="s">
        <v>20</v>
      </c>
      <c r="D7" s="46">
        <v>1918714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1918714</v>
      </c>
      <c r="P7" s="47">
        <f>(O7/P$37)</f>
        <v>212.48217054263566</v>
      </c>
      <c r="Q7" s="9"/>
    </row>
    <row r="8" spans="1:134">
      <c r="A8" s="12"/>
      <c r="B8" s="44">
        <v>513</v>
      </c>
      <c r="C8" s="20" t="s">
        <v>21</v>
      </c>
      <c r="D8" s="46">
        <v>590937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590937</v>
      </c>
      <c r="P8" s="47">
        <f>(O8/P$37)</f>
        <v>65.441528239202654</v>
      </c>
      <c r="Q8" s="9"/>
    </row>
    <row r="9" spans="1:134">
      <c r="A9" s="12"/>
      <c r="B9" s="44">
        <v>514</v>
      </c>
      <c r="C9" s="20" t="s">
        <v>22</v>
      </c>
      <c r="D9" s="46">
        <v>214929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214929</v>
      </c>
      <c r="P9" s="47">
        <f>(O9/P$37)</f>
        <v>23.801661129568107</v>
      </c>
      <c r="Q9" s="9"/>
    </row>
    <row r="10" spans="1:134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169675</v>
      </c>
      <c r="L10" s="46">
        <v>0</v>
      </c>
      <c r="M10" s="46">
        <v>0</v>
      </c>
      <c r="N10" s="46">
        <v>0</v>
      </c>
      <c r="O10" s="46">
        <f t="shared" si="0"/>
        <v>169675</v>
      </c>
      <c r="P10" s="47">
        <f>(O10/P$37)</f>
        <v>18.790143964562571</v>
      </c>
      <c r="Q10" s="9"/>
    </row>
    <row r="11" spans="1:134">
      <c r="A11" s="12"/>
      <c r="B11" s="44">
        <v>519</v>
      </c>
      <c r="C11" s="20" t="s">
        <v>49</v>
      </c>
      <c r="D11" s="46">
        <v>761684</v>
      </c>
      <c r="E11" s="46">
        <v>0</v>
      </c>
      <c r="F11" s="46">
        <v>15</v>
      </c>
      <c r="G11" s="46">
        <v>0</v>
      </c>
      <c r="H11" s="46">
        <v>0</v>
      </c>
      <c r="I11" s="46">
        <v>0</v>
      </c>
      <c r="J11" s="46">
        <v>285131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1046830</v>
      </c>
      <c r="P11" s="47">
        <f>(O11/P$37)</f>
        <v>115.9280177187154</v>
      </c>
      <c r="Q11" s="9"/>
    </row>
    <row r="12" spans="1:134" ht="15.75">
      <c r="A12" s="28" t="s">
        <v>25</v>
      </c>
      <c r="B12" s="29"/>
      <c r="C12" s="30"/>
      <c r="D12" s="31">
        <f>SUM(D13:D15)</f>
        <v>5528944</v>
      </c>
      <c r="E12" s="31">
        <f>SUM(E13:E15)</f>
        <v>0</v>
      </c>
      <c r="F12" s="31">
        <f>SUM(F13:F15)</f>
        <v>0</v>
      </c>
      <c r="G12" s="31">
        <f>SUM(G13:G15)</f>
        <v>0</v>
      </c>
      <c r="H12" s="31">
        <f>SUM(H13:H15)</f>
        <v>0</v>
      </c>
      <c r="I12" s="31">
        <f>SUM(I13:I15)</f>
        <v>0</v>
      </c>
      <c r="J12" s="31">
        <f>SUM(J13:J15)</f>
        <v>0</v>
      </c>
      <c r="K12" s="31">
        <f>SUM(K13:K15)</f>
        <v>0</v>
      </c>
      <c r="L12" s="31">
        <f>SUM(L13:L15)</f>
        <v>0</v>
      </c>
      <c r="M12" s="31">
        <f>SUM(M13:M15)</f>
        <v>0</v>
      </c>
      <c r="N12" s="31">
        <f>SUM(N13:N15)</f>
        <v>0</v>
      </c>
      <c r="O12" s="42">
        <f>SUM(D12:N12)</f>
        <v>5528944</v>
      </c>
      <c r="P12" s="43">
        <f>(O12/P$37)</f>
        <v>612.28615725359907</v>
      </c>
      <c r="Q12" s="10"/>
    </row>
    <row r="13" spans="1:134">
      <c r="A13" s="12"/>
      <c r="B13" s="44">
        <v>521</v>
      </c>
      <c r="C13" s="20" t="s">
        <v>26</v>
      </c>
      <c r="D13" s="46">
        <v>1597788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1597788</v>
      </c>
      <c r="P13" s="47">
        <f>(O13/P$37)</f>
        <v>176.9421926910299</v>
      </c>
      <c r="Q13" s="9"/>
    </row>
    <row r="14" spans="1:134">
      <c r="A14" s="12"/>
      <c r="B14" s="44">
        <v>524</v>
      </c>
      <c r="C14" s="20" t="s">
        <v>28</v>
      </c>
      <c r="D14" s="46">
        <v>3916286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1">SUM(D14:N14)</f>
        <v>3916286</v>
      </c>
      <c r="P14" s="47">
        <f>(O14/P$37)</f>
        <v>433.69723145071981</v>
      </c>
      <c r="Q14" s="9"/>
    </row>
    <row r="15" spans="1:134">
      <c r="A15" s="12"/>
      <c r="B15" s="44">
        <v>525</v>
      </c>
      <c r="C15" s="20" t="s">
        <v>29</v>
      </c>
      <c r="D15" s="46">
        <v>14870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14870</v>
      </c>
      <c r="P15" s="47">
        <f>(O15/P$37)</f>
        <v>1.6467331118493909</v>
      </c>
      <c r="Q15" s="9"/>
    </row>
    <row r="16" spans="1:134" ht="15.75">
      <c r="A16" s="28" t="s">
        <v>30</v>
      </c>
      <c r="B16" s="29"/>
      <c r="C16" s="30"/>
      <c r="D16" s="31">
        <f>SUM(D17:D20)</f>
        <v>1161799</v>
      </c>
      <c r="E16" s="31">
        <f>SUM(E17:E20)</f>
        <v>0</v>
      </c>
      <c r="F16" s="31">
        <f>SUM(F17:F20)</f>
        <v>0</v>
      </c>
      <c r="G16" s="31">
        <f>SUM(G17:G20)</f>
        <v>80835</v>
      </c>
      <c r="H16" s="31">
        <f>SUM(H17:H20)</f>
        <v>0</v>
      </c>
      <c r="I16" s="31">
        <f>SUM(I17:I20)</f>
        <v>2607980</v>
      </c>
      <c r="J16" s="31">
        <f>SUM(J17:J20)</f>
        <v>0</v>
      </c>
      <c r="K16" s="31">
        <f>SUM(K17:K20)</f>
        <v>0</v>
      </c>
      <c r="L16" s="31">
        <f>SUM(L17:L20)</f>
        <v>0</v>
      </c>
      <c r="M16" s="31">
        <f>SUM(M17:M20)</f>
        <v>0</v>
      </c>
      <c r="N16" s="31">
        <f>SUM(N17:N20)</f>
        <v>0</v>
      </c>
      <c r="O16" s="42">
        <f>SUM(D16:N16)</f>
        <v>3850614</v>
      </c>
      <c r="P16" s="43">
        <f>(O16/P$37)</f>
        <v>426.42458471760796</v>
      </c>
      <c r="Q16" s="10"/>
    </row>
    <row r="17" spans="1:17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1968734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0" si="2">SUM(D17:N17)</f>
        <v>1968734</v>
      </c>
      <c r="P17" s="47">
        <f>(O17/P$37)</f>
        <v>218.02148394241416</v>
      </c>
      <c r="Q17" s="9"/>
    </row>
    <row r="18" spans="1:17">
      <c r="A18" s="12"/>
      <c r="B18" s="44">
        <v>535</v>
      </c>
      <c r="C18" s="20" t="s">
        <v>86</v>
      </c>
      <c r="D18" s="46">
        <v>9535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9535</v>
      </c>
      <c r="P18" s="47">
        <f>(O18/P$37)</f>
        <v>1.0559246954595791</v>
      </c>
      <c r="Q18" s="9"/>
    </row>
    <row r="19" spans="1:17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639246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639246</v>
      </c>
      <c r="P19" s="47">
        <f>(O19/P$37)</f>
        <v>70.791362126245843</v>
      </c>
      <c r="Q19" s="9"/>
    </row>
    <row r="20" spans="1:17">
      <c r="A20" s="12"/>
      <c r="B20" s="44">
        <v>539</v>
      </c>
      <c r="C20" s="20" t="s">
        <v>33</v>
      </c>
      <c r="D20" s="46">
        <v>1152264</v>
      </c>
      <c r="E20" s="46">
        <v>0</v>
      </c>
      <c r="F20" s="46">
        <v>0</v>
      </c>
      <c r="G20" s="46">
        <v>80835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1233099</v>
      </c>
      <c r="P20" s="47">
        <f>(O20/P$37)</f>
        <v>136.55581395348838</v>
      </c>
      <c r="Q20" s="9"/>
    </row>
    <row r="21" spans="1:17" ht="15.75">
      <c r="A21" s="28" t="s">
        <v>34</v>
      </c>
      <c r="B21" s="29"/>
      <c r="C21" s="30"/>
      <c r="D21" s="31">
        <f>SUM(D22:D22)</f>
        <v>0</v>
      </c>
      <c r="E21" s="31">
        <f>SUM(E22:E22)</f>
        <v>526046</v>
      </c>
      <c r="F21" s="31">
        <f>SUM(F22:F22)</f>
        <v>0</v>
      </c>
      <c r="G21" s="31">
        <f>SUM(G22:G22)</f>
        <v>109932</v>
      </c>
      <c r="H21" s="31">
        <f>SUM(H22:H22)</f>
        <v>0</v>
      </c>
      <c r="I21" s="31">
        <f>SUM(I22:I22)</f>
        <v>0</v>
      </c>
      <c r="J21" s="31">
        <f>SUM(J22:J22)</f>
        <v>0</v>
      </c>
      <c r="K21" s="31">
        <f>SUM(K22:K22)</f>
        <v>0</v>
      </c>
      <c r="L21" s="31">
        <f>SUM(L22:L22)</f>
        <v>0</v>
      </c>
      <c r="M21" s="31">
        <f>SUM(M22:M22)</f>
        <v>0</v>
      </c>
      <c r="N21" s="31">
        <f>SUM(N22:N22)</f>
        <v>0</v>
      </c>
      <c r="O21" s="31">
        <f t="shared" si="2"/>
        <v>635978</v>
      </c>
      <c r="P21" s="43">
        <f>(O21/P$37)</f>
        <v>70.42945736434109</v>
      </c>
      <c r="Q21" s="10"/>
    </row>
    <row r="22" spans="1:17">
      <c r="A22" s="12"/>
      <c r="B22" s="44">
        <v>541</v>
      </c>
      <c r="C22" s="20" t="s">
        <v>35</v>
      </c>
      <c r="D22" s="46">
        <v>0</v>
      </c>
      <c r="E22" s="46">
        <v>526046</v>
      </c>
      <c r="F22" s="46">
        <v>0</v>
      </c>
      <c r="G22" s="46">
        <v>109932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635978</v>
      </c>
      <c r="P22" s="47">
        <f>(O22/P$37)</f>
        <v>70.42945736434109</v>
      </c>
      <c r="Q22" s="9"/>
    </row>
    <row r="23" spans="1:17" ht="15.75">
      <c r="A23" s="28" t="s">
        <v>37</v>
      </c>
      <c r="B23" s="29"/>
      <c r="C23" s="30"/>
      <c r="D23" s="31">
        <f>SUM(D24:D25)</f>
        <v>0</v>
      </c>
      <c r="E23" s="31">
        <f>SUM(E24:E25)</f>
        <v>1269809</v>
      </c>
      <c r="F23" s="31">
        <f>SUM(F24:F25)</f>
        <v>0</v>
      </c>
      <c r="G23" s="31">
        <f>SUM(G24:G25)</f>
        <v>3299</v>
      </c>
      <c r="H23" s="31">
        <f>SUM(H24:H25)</f>
        <v>0</v>
      </c>
      <c r="I23" s="31">
        <f>SUM(I24:I25)</f>
        <v>0</v>
      </c>
      <c r="J23" s="31">
        <f>SUM(J24:J25)</f>
        <v>0</v>
      </c>
      <c r="K23" s="31">
        <f>SUM(K24:K25)</f>
        <v>0</v>
      </c>
      <c r="L23" s="31">
        <f>SUM(L24:L25)</f>
        <v>0</v>
      </c>
      <c r="M23" s="31">
        <f>SUM(M24:M25)</f>
        <v>0</v>
      </c>
      <c r="N23" s="31">
        <f>SUM(N24:N25)</f>
        <v>0</v>
      </c>
      <c r="O23" s="31">
        <f t="shared" si="2"/>
        <v>1273108</v>
      </c>
      <c r="P23" s="43">
        <f>(O23/P$37)</f>
        <v>140.98648947951273</v>
      </c>
      <c r="Q23" s="10"/>
    </row>
    <row r="24" spans="1:17">
      <c r="A24" s="13"/>
      <c r="B24" s="45">
        <v>552</v>
      </c>
      <c r="C24" s="21" t="s">
        <v>38</v>
      </c>
      <c r="D24" s="46">
        <v>0</v>
      </c>
      <c r="E24" s="46">
        <v>1089809</v>
      </c>
      <c r="F24" s="46">
        <v>0</v>
      </c>
      <c r="G24" s="46">
        <v>3299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1093108</v>
      </c>
      <c r="P24" s="47">
        <f>(O24/P$37)</f>
        <v>121.05293466223699</v>
      </c>
      <c r="Q24" s="9"/>
    </row>
    <row r="25" spans="1:17">
      <c r="A25" s="13"/>
      <c r="B25" s="45">
        <v>559</v>
      </c>
      <c r="C25" s="21" t="s">
        <v>98</v>
      </c>
      <c r="D25" s="46">
        <v>0</v>
      </c>
      <c r="E25" s="46">
        <v>180000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180000</v>
      </c>
      <c r="P25" s="47">
        <f>(O25/P$37)</f>
        <v>19.933554817275748</v>
      </c>
      <c r="Q25" s="9"/>
    </row>
    <row r="26" spans="1:17" ht="15.75">
      <c r="A26" s="28" t="s">
        <v>39</v>
      </c>
      <c r="B26" s="29"/>
      <c r="C26" s="30"/>
      <c r="D26" s="31">
        <f>SUM(D27:D30)</f>
        <v>1151398</v>
      </c>
      <c r="E26" s="31">
        <f>SUM(E27:E30)</f>
        <v>456633</v>
      </c>
      <c r="F26" s="31">
        <f>SUM(F27:F30)</f>
        <v>0</v>
      </c>
      <c r="G26" s="31">
        <f>SUM(G27:G30)</f>
        <v>0</v>
      </c>
      <c r="H26" s="31">
        <f>SUM(H27:H30)</f>
        <v>0</v>
      </c>
      <c r="I26" s="31">
        <f>SUM(I27:I30)</f>
        <v>2480069</v>
      </c>
      <c r="J26" s="31">
        <f>SUM(J27:J30)</f>
        <v>0</v>
      </c>
      <c r="K26" s="31">
        <f>SUM(K27:K30)</f>
        <v>0</v>
      </c>
      <c r="L26" s="31">
        <f>SUM(L27:L30)</f>
        <v>0</v>
      </c>
      <c r="M26" s="31">
        <f>SUM(M27:M30)</f>
        <v>0</v>
      </c>
      <c r="N26" s="31">
        <f>SUM(N27:N30)</f>
        <v>0</v>
      </c>
      <c r="O26" s="31">
        <f>SUM(D26:N26)</f>
        <v>4088100</v>
      </c>
      <c r="P26" s="43">
        <f>(O26/P$37)</f>
        <v>452.72425249169436</v>
      </c>
      <c r="Q26" s="9"/>
    </row>
    <row r="27" spans="1:17">
      <c r="A27" s="12"/>
      <c r="B27" s="44">
        <v>571</v>
      </c>
      <c r="C27" s="20" t="s">
        <v>40</v>
      </c>
      <c r="D27" s="46">
        <v>415904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415904</v>
      </c>
      <c r="P27" s="47">
        <f>(O27/P$37)</f>
        <v>46.058028792912516</v>
      </c>
      <c r="Q27" s="9"/>
    </row>
    <row r="28" spans="1:17">
      <c r="A28" s="12"/>
      <c r="B28" s="44">
        <v>572</v>
      </c>
      <c r="C28" s="20" t="s">
        <v>41</v>
      </c>
      <c r="D28" s="46">
        <v>730727</v>
      </c>
      <c r="E28" s="46">
        <v>456633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1187360</v>
      </c>
      <c r="P28" s="47">
        <f>(O28/P$37)</f>
        <v>131.4905869324474</v>
      </c>
      <c r="Q28" s="9"/>
    </row>
    <row r="29" spans="1:17">
      <c r="A29" s="12"/>
      <c r="B29" s="44">
        <v>575</v>
      </c>
      <c r="C29" s="20" t="s">
        <v>76</v>
      </c>
      <c r="D29" s="46">
        <v>4767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4767</v>
      </c>
      <c r="P29" s="47">
        <f>(O29/P$37)</f>
        <v>0.52790697674418607</v>
      </c>
      <c r="Q29" s="9"/>
    </row>
    <row r="30" spans="1:17">
      <c r="A30" s="12"/>
      <c r="B30" s="44">
        <v>579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2480069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2480069</v>
      </c>
      <c r="P30" s="47">
        <f>(O30/P$37)</f>
        <v>274.64772978959024</v>
      </c>
      <c r="Q30" s="9"/>
    </row>
    <row r="31" spans="1:17" ht="15.75">
      <c r="A31" s="28" t="s">
        <v>45</v>
      </c>
      <c r="B31" s="29"/>
      <c r="C31" s="30"/>
      <c r="D31" s="31">
        <f>SUM(D32:D34)</f>
        <v>959790</v>
      </c>
      <c r="E31" s="31">
        <f>SUM(E32:E34)</f>
        <v>578324.43999999994</v>
      </c>
      <c r="F31" s="31">
        <f>SUM(F32:F34)</f>
        <v>0</v>
      </c>
      <c r="G31" s="31">
        <f>SUM(G32:G34)</f>
        <v>821660</v>
      </c>
      <c r="H31" s="31">
        <f>SUM(H32:H34)</f>
        <v>0</v>
      </c>
      <c r="I31" s="31">
        <f>SUM(I32:I34)</f>
        <v>2522522</v>
      </c>
      <c r="J31" s="31">
        <f>SUM(J32:J34)</f>
        <v>0</v>
      </c>
      <c r="K31" s="31">
        <f>SUM(K32:K34)</f>
        <v>0</v>
      </c>
      <c r="L31" s="31">
        <f>SUM(L32:L34)</f>
        <v>0</v>
      </c>
      <c r="M31" s="31">
        <f>SUM(M32:M34)</f>
        <v>0</v>
      </c>
      <c r="N31" s="31">
        <f>SUM(N32:N34)</f>
        <v>0</v>
      </c>
      <c r="O31" s="31">
        <f>SUM(D31:N31)</f>
        <v>4882296.4399999995</v>
      </c>
      <c r="P31" s="43">
        <f>(O31/P$37)</f>
        <v>540.67513178294564</v>
      </c>
      <c r="Q31" s="9"/>
    </row>
    <row r="32" spans="1:17">
      <c r="A32" s="12"/>
      <c r="B32" s="44">
        <v>581</v>
      </c>
      <c r="C32" s="20" t="s">
        <v>95</v>
      </c>
      <c r="D32" s="46">
        <v>959790</v>
      </c>
      <c r="E32" s="46">
        <v>578324.43999999994</v>
      </c>
      <c r="F32" s="46">
        <v>0</v>
      </c>
      <c r="G32" s="46">
        <v>821660</v>
      </c>
      <c r="H32" s="46">
        <v>0</v>
      </c>
      <c r="I32" s="46">
        <v>10000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2369774.44</v>
      </c>
      <c r="P32" s="47">
        <f>(O32/P$37)</f>
        <v>262.43349280177188</v>
      </c>
      <c r="Q32" s="9"/>
    </row>
    <row r="33" spans="1:120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2400000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3">SUM(D33:N33)</f>
        <v>2400000</v>
      </c>
      <c r="P33" s="47">
        <f>(O33/P$37)</f>
        <v>265.78073089700996</v>
      </c>
      <c r="Q33" s="9"/>
    </row>
    <row r="34" spans="1:120" ht="15.75" thickBot="1">
      <c r="A34" s="12"/>
      <c r="B34" s="44">
        <v>591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112522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112522</v>
      </c>
      <c r="P34" s="47">
        <f>(O34/P$37)</f>
        <v>12.460908084163899</v>
      </c>
      <c r="Q34" s="9"/>
    </row>
    <row r="35" spans="1:120" ht="16.5" thickBot="1">
      <c r="A35" s="14" t="s">
        <v>10</v>
      </c>
      <c r="B35" s="23"/>
      <c r="C35" s="22"/>
      <c r="D35" s="15">
        <f>SUM(D5,D12,D16,D21,D23,D26,D31)</f>
        <v>12445851</v>
      </c>
      <c r="E35" s="15">
        <f t="shared" ref="E35:N35" si="4">SUM(E5,E12,E16,E21,E23,E26,E31)</f>
        <v>2830812.44</v>
      </c>
      <c r="F35" s="15">
        <f t="shared" si="4"/>
        <v>15</v>
      </c>
      <c r="G35" s="15">
        <f t="shared" si="4"/>
        <v>1015726</v>
      </c>
      <c r="H35" s="15">
        <f t="shared" si="4"/>
        <v>0</v>
      </c>
      <c r="I35" s="15">
        <f t="shared" si="4"/>
        <v>7610571</v>
      </c>
      <c r="J35" s="15">
        <f t="shared" si="4"/>
        <v>285131</v>
      </c>
      <c r="K35" s="15">
        <f t="shared" si="4"/>
        <v>169675</v>
      </c>
      <c r="L35" s="15">
        <f t="shared" si="4"/>
        <v>0</v>
      </c>
      <c r="M35" s="15">
        <f t="shared" si="4"/>
        <v>0</v>
      </c>
      <c r="N35" s="15">
        <f t="shared" si="4"/>
        <v>0</v>
      </c>
      <c r="O35" s="15">
        <f>SUM(D35:N35)</f>
        <v>24357781.439999998</v>
      </c>
      <c r="P35" s="37">
        <f>(O35/P$37)</f>
        <v>2697.4287308970097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99</v>
      </c>
      <c r="N37" s="93"/>
      <c r="O37" s="93"/>
      <c r="P37" s="41">
        <v>9030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1679834</v>
      </c>
      <c r="E5" s="26">
        <f t="shared" si="0"/>
        <v>0</v>
      </c>
      <c r="F5" s="26">
        <f t="shared" si="0"/>
        <v>768108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178546</v>
      </c>
      <c r="L5" s="26">
        <f t="shared" si="0"/>
        <v>0</v>
      </c>
      <c r="M5" s="26">
        <f t="shared" si="0"/>
        <v>0</v>
      </c>
      <c r="N5" s="27">
        <f>SUM(D5:M5)</f>
        <v>2626488</v>
      </c>
      <c r="O5" s="32">
        <f t="shared" ref="O5:O34" si="1">(N5/O$36)</f>
        <v>312.56551231702963</v>
      </c>
      <c r="P5" s="6"/>
    </row>
    <row r="6" spans="1:133">
      <c r="A6" s="12"/>
      <c r="B6" s="44">
        <v>511</v>
      </c>
      <c r="C6" s="20" t="s">
        <v>19</v>
      </c>
      <c r="D6" s="46">
        <v>91741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91741</v>
      </c>
      <c r="O6" s="47">
        <f t="shared" si="1"/>
        <v>10.917648458883733</v>
      </c>
      <c r="P6" s="9"/>
    </row>
    <row r="7" spans="1:133">
      <c r="A7" s="12"/>
      <c r="B7" s="44">
        <v>512</v>
      </c>
      <c r="C7" s="20" t="s">
        <v>20</v>
      </c>
      <c r="D7" s="46">
        <v>643465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643465</v>
      </c>
      <c r="O7" s="47">
        <f t="shared" si="1"/>
        <v>76.575627751993338</v>
      </c>
      <c r="P7" s="9"/>
    </row>
    <row r="8" spans="1:133">
      <c r="A8" s="12"/>
      <c r="B8" s="44">
        <v>513</v>
      </c>
      <c r="C8" s="20" t="s">
        <v>21</v>
      </c>
      <c r="D8" s="46">
        <v>407460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407460</v>
      </c>
      <c r="O8" s="47">
        <f t="shared" si="1"/>
        <v>48.489825062477685</v>
      </c>
      <c r="P8" s="9"/>
    </row>
    <row r="9" spans="1:133">
      <c r="A9" s="12"/>
      <c r="B9" s="44">
        <v>514</v>
      </c>
      <c r="C9" s="20" t="s">
        <v>22</v>
      </c>
      <c r="D9" s="46">
        <v>97869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97869</v>
      </c>
      <c r="O9" s="47">
        <f t="shared" si="1"/>
        <v>11.646911817208141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768108</v>
      </c>
      <c r="O10" s="47">
        <f t="shared" si="1"/>
        <v>91.40878257765084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178546</v>
      </c>
      <c r="L11" s="46">
        <v>0</v>
      </c>
      <c r="M11" s="46">
        <v>0</v>
      </c>
      <c r="N11" s="46">
        <f t="shared" si="2"/>
        <v>178546</v>
      </c>
      <c r="O11" s="47">
        <f t="shared" si="1"/>
        <v>21.247887659169344</v>
      </c>
      <c r="P11" s="9"/>
    </row>
    <row r="12" spans="1:133">
      <c r="A12" s="12"/>
      <c r="B12" s="44">
        <v>519</v>
      </c>
      <c r="C12" s="20" t="s">
        <v>49</v>
      </c>
      <c r="D12" s="46">
        <v>439299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439299</v>
      </c>
      <c r="O12" s="47">
        <f t="shared" si="1"/>
        <v>52.278828989646556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4581957</v>
      </c>
      <c r="E13" s="31">
        <f t="shared" si="3"/>
        <v>0</v>
      </c>
      <c r="F13" s="31">
        <f t="shared" si="3"/>
        <v>0</v>
      </c>
      <c r="G13" s="31">
        <f t="shared" si="3"/>
        <v>721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4582678</v>
      </c>
      <c r="O13" s="43">
        <f t="shared" si="1"/>
        <v>545.36213257170061</v>
      </c>
      <c r="P13" s="10"/>
    </row>
    <row r="14" spans="1:133">
      <c r="A14" s="12"/>
      <c r="B14" s="44">
        <v>521</v>
      </c>
      <c r="C14" s="20" t="s">
        <v>26</v>
      </c>
      <c r="D14" s="46">
        <v>2610559</v>
      </c>
      <c r="E14" s="46">
        <v>0</v>
      </c>
      <c r="F14" s="46">
        <v>0</v>
      </c>
      <c r="G14" s="46">
        <v>721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2611280</v>
      </c>
      <c r="O14" s="47">
        <f t="shared" si="1"/>
        <v>310.75568249434724</v>
      </c>
      <c r="P14" s="9"/>
    </row>
    <row r="15" spans="1:133">
      <c r="A15" s="12"/>
      <c r="B15" s="44">
        <v>522</v>
      </c>
      <c r="C15" s="20" t="s">
        <v>27</v>
      </c>
      <c r="D15" s="46">
        <v>1490976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1490976</v>
      </c>
      <c r="O15" s="47">
        <f t="shared" si="1"/>
        <v>177.43377365226704</v>
      </c>
      <c r="P15" s="9"/>
    </row>
    <row r="16" spans="1:133">
      <c r="A16" s="12"/>
      <c r="B16" s="44">
        <v>524</v>
      </c>
      <c r="C16" s="20" t="s">
        <v>28</v>
      </c>
      <c r="D16" s="46">
        <v>480422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480422</v>
      </c>
      <c r="O16" s="47">
        <f t="shared" si="1"/>
        <v>57.17267642508628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535817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1794311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2330128</v>
      </c>
      <c r="O17" s="43">
        <f t="shared" si="1"/>
        <v>277.29715577769844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1399312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1399312</v>
      </c>
      <c r="O18" s="47">
        <f t="shared" si="1"/>
        <v>166.52528858740925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394999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394999</v>
      </c>
      <c r="O19" s="47">
        <f t="shared" si="1"/>
        <v>47.006902296798764</v>
      </c>
      <c r="P19" s="9"/>
    </row>
    <row r="20" spans="1:16">
      <c r="A20" s="12"/>
      <c r="B20" s="44">
        <v>539</v>
      </c>
      <c r="C20" s="20" t="s">
        <v>33</v>
      </c>
      <c r="D20" s="46">
        <v>535817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535817</v>
      </c>
      <c r="O20" s="47">
        <f t="shared" si="1"/>
        <v>63.764964893490422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70350</v>
      </c>
      <c r="E21" s="31">
        <f t="shared" si="6"/>
        <v>188052</v>
      </c>
      <c r="F21" s="31">
        <f t="shared" si="6"/>
        <v>0</v>
      </c>
      <c r="G21" s="31">
        <f t="shared" si="6"/>
        <v>39895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298297</v>
      </c>
      <c r="O21" s="43">
        <f t="shared" si="1"/>
        <v>35.498869451386412</v>
      </c>
      <c r="P21" s="10"/>
    </row>
    <row r="22" spans="1:16">
      <c r="A22" s="12"/>
      <c r="B22" s="44">
        <v>541</v>
      </c>
      <c r="C22" s="20" t="s">
        <v>35</v>
      </c>
      <c r="D22" s="46">
        <v>0</v>
      </c>
      <c r="E22" s="46">
        <v>188052</v>
      </c>
      <c r="F22" s="46">
        <v>0</v>
      </c>
      <c r="G22" s="46">
        <v>39895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227947</v>
      </c>
      <c r="O22" s="47">
        <f t="shared" si="1"/>
        <v>27.126859454956563</v>
      </c>
      <c r="P22" s="9"/>
    </row>
    <row r="23" spans="1:16">
      <c r="A23" s="12"/>
      <c r="B23" s="44">
        <v>545</v>
      </c>
      <c r="C23" s="20" t="s">
        <v>36</v>
      </c>
      <c r="D23" s="46">
        <v>70350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70350</v>
      </c>
      <c r="O23" s="47">
        <f t="shared" si="1"/>
        <v>8.3720099964298473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132945</v>
      </c>
      <c r="F24" s="31">
        <f t="shared" si="7"/>
        <v>0</v>
      </c>
      <c r="G24" s="31">
        <f t="shared" si="7"/>
        <v>2954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135899</v>
      </c>
      <c r="O24" s="43">
        <f t="shared" si="1"/>
        <v>16.17267642508628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132945</v>
      </c>
      <c r="F25" s="46">
        <v>0</v>
      </c>
      <c r="G25" s="46">
        <v>2954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135899</v>
      </c>
      <c r="O25" s="47">
        <f t="shared" si="1"/>
        <v>16.17267642508628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784586</v>
      </c>
      <c r="E26" s="31">
        <f t="shared" si="8"/>
        <v>0</v>
      </c>
      <c r="F26" s="31">
        <f t="shared" si="8"/>
        <v>0</v>
      </c>
      <c r="G26" s="31">
        <f t="shared" si="8"/>
        <v>173</v>
      </c>
      <c r="H26" s="31">
        <f t="shared" si="8"/>
        <v>0</v>
      </c>
      <c r="I26" s="31">
        <f t="shared" si="8"/>
        <v>1374655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2159414</v>
      </c>
      <c r="O26" s="43">
        <f t="shared" si="1"/>
        <v>256.98131619659648</v>
      </c>
      <c r="P26" s="9"/>
    </row>
    <row r="27" spans="1:16">
      <c r="A27" s="12"/>
      <c r="B27" s="44">
        <v>571</v>
      </c>
      <c r="C27" s="20" t="s">
        <v>40</v>
      </c>
      <c r="D27" s="46">
        <v>251497</v>
      </c>
      <c r="E27" s="46">
        <v>0</v>
      </c>
      <c r="F27" s="46">
        <v>0</v>
      </c>
      <c r="G27" s="46">
        <v>173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251670</v>
      </c>
      <c r="O27" s="47">
        <f t="shared" si="1"/>
        <v>29.950017850767583</v>
      </c>
      <c r="P27" s="9"/>
    </row>
    <row r="28" spans="1:16">
      <c r="A28" s="12"/>
      <c r="B28" s="44">
        <v>572</v>
      </c>
      <c r="C28" s="20" t="s">
        <v>41</v>
      </c>
      <c r="D28" s="46">
        <v>533089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533089</v>
      </c>
      <c r="O28" s="47">
        <f t="shared" si="1"/>
        <v>63.440318933714153</v>
      </c>
      <c r="P28" s="9"/>
    </row>
    <row r="29" spans="1:16">
      <c r="A29" s="12"/>
      <c r="B29" s="44">
        <v>579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1374655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1374655</v>
      </c>
      <c r="O29" s="47">
        <f t="shared" si="1"/>
        <v>163.59097941211473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SUM(D31:D33)</f>
        <v>2725018</v>
      </c>
      <c r="E30" s="31">
        <f t="shared" si="9"/>
        <v>310625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971975</v>
      </c>
      <c r="J30" s="31">
        <f t="shared" si="9"/>
        <v>263211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4270829</v>
      </c>
      <c r="O30" s="43">
        <f t="shared" si="1"/>
        <v>508.25050577174818</v>
      </c>
      <c r="P30" s="9"/>
    </row>
    <row r="31" spans="1:16">
      <c r="A31" s="12"/>
      <c r="B31" s="44">
        <v>581</v>
      </c>
      <c r="C31" s="20" t="s">
        <v>43</v>
      </c>
      <c r="D31" s="46">
        <v>2725018</v>
      </c>
      <c r="E31" s="46">
        <v>310625</v>
      </c>
      <c r="F31" s="46">
        <v>0</v>
      </c>
      <c r="G31" s="46">
        <v>0</v>
      </c>
      <c r="H31" s="46">
        <v>0</v>
      </c>
      <c r="I31" s="46">
        <v>711300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3746943</v>
      </c>
      <c r="O31" s="47">
        <f t="shared" si="1"/>
        <v>445.90539093181008</v>
      </c>
      <c r="P31" s="9"/>
    </row>
    <row r="32" spans="1:16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263211</v>
      </c>
      <c r="K32" s="46">
        <v>0</v>
      </c>
      <c r="L32" s="46">
        <v>0</v>
      </c>
      <c r="M32" s="46">
        <v>0</v>
      </c>
      <c r="N32" s="46">
        <f t="shared" si="4"/>
        <v>263211</v>
      </c>
      <c r="O32" s="47">
        <f t="shared" si="1"/>
        <v>31.323455908604071</v>
      </c>
      <c r="P32" s="9"/>
    </row>
    <row r="33" spans="1:119" ht="15.75" thickBot="1">
      <c r="A33" s="12"/>
      <c r="B33" s="44">
        <v>591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260675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260675</v>
      </c>
      <c r="O33" s="47">
        <f t="shared" si="1"/>
        <v>31.021658931334049</v>
      </c>
      <c r="P33" s="9"/>
    </row>
    <row r="34" spans="1:119" ht="16.5" thickBot="1">
      <c r="A34" s="14" t="s">
        <v>10</v>
      </c>
      <c r="B34" s="23"/>
      <c r="C34" s="22"/>
      <c r="D34" s="15">
        <f>SUM(D5,D13,D17,D21,D24,D26,D30)</f>
        <v>10377562</v>
      </c>
      <c r="E34" s="15">
        <f t="shared" ref="E34:M34" si="10">SUM(E5,E13,E17,E21,E24,E26,E30)</f>
        <v>631622</v>
      </c>
      <c r="F34" s="15">
        <f t="shared" si="10"/>
        <v>768108</v>
      </c>
      <c r="G34" s="15">
        <f t="shared" si="10"/>
        <v>43743</v>
      </c>
      <c r="H34" s="15">
        <f t="shared" si="10"/>
        <v>0</v>
      </c>
      <c r="I34" s="15">
        <f t="shared" si="10"/>
        <v>4140941</v>
      </c>
      <c r="J34" s="15">
        <f t="shared" si="10"/>
        <v>263211</v>
      </c>
      <c r="K34" s="15">
        <f t="shared" si="10"/>
        <v>178546</v>
      </c>
      <c r="L34" s="15">
        <f t="shared" si="10"/>
        <v>0</v>
      </c>
      <c r="M34" s="15">
        <f t="shared" si="10"/>
        <v>0</v>
      </c>
      <c r="N34" s="15">
        <f t="shared" si="4"/>
        <v>16403733</v>
      </c>
      <c r="O34" s="37">
        <f t="shared" si="1"/>
        <v>1952.128168511246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58</v>
      </c>
      <c r="M36" s="93"/>
      <c r="N36" s="93"/>
      <c r="O36" s="41">
        <v>8403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1746187</v>
      </c>
      <c r="E5" s="26">
        <f t="shared" si="0"/>
        <v>0</v>
      </c>
      <c r="F5" s="26">
        <f t="shared" si="0"/>
        <v>768108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186956</v>
      </c>
      <c r="L5" s="26">
        <f t="shared" si="0"/>
        <v>0</v>
      </c>
      <c r="M5" s="26">
        <f t="shared" si="0"/>
        <v>0</v>
      </c>
      <c r="N5" s="27">
        <f>SUM(D5:M5)</f>
        <v>2701251</v>
      </c>
      <c r="O5" s="32">
        <f t="shared" ref="O5:O35" si="1">(N5/O$37)</f>
        <v>326.55355415860737</v>
      </c>
      <c r="P5" s="6"/>
    </row>
    <row r="6" spans="1:133">
      <c r="A6" s="12"/>
      <c r="B6" s="44">
        <v>511</v>
      </c>
      <c r="C6" s="20" t="s">
        <v>19</v>
      </c>
      <c r="D6" s="46">
        <v>81701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81701</v>
      </c>
      <c r="O6" s="47">
        <f t="shared" si="1"/>
        <v>9.8768133462282393</v>
      </c>
      <c r="P6" s="9"/>
    </row>
    <row r="7" spans="1:133">
      <c r="A7" s="12"/>
      <c r="B7" s="44">
        <v>512</v>
      </c>
      <c r="C7" s="20" t="s">
        <v>20</v>
      </c>
      <c r="D7" s="46">
        <v>682300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682300</v>
      </c>
      <c r="O7" s="47">
        <f t="shared" si="1"/>
        <v>82.483075435203091</v>
      </c>
      <c r="P7" s="9"/>
    </row>
    <row r="8" spans="1:133">
      <c r="A8" s="12"/>
      <c r="B8" s="44">
        <v>513</v>
      </c>
      <c r="C8" s="20" t="s">
        <v>21</v>
      </c>
      <c r="D8" s="46">
        <v>392911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392911</v>
      </c>
      <c r="O8" s="47">
        <f t="shared" si="1"/>
        <v>47.498911992263054</v>
      </c>
      <c r="P8" s="9"/>
    </row>
    <row r="9" spans="1:133">
      <c r="A9" s="12"/>
      <c r="B9" s="44">
        <v>514</v>
      </c>
      <c r="C9" s="20" t="s">
        <v>22</v>
      </c>
      <c r="D9" s="46">
        <v>101894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101894</v>
      </c>
      <c r="O9" s="47">
        <f t="shared" si="1"/>
        <v>12.31794003868472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768108</v>
      </c>
      <c r="O10" s="47">
        <f t="shared" si="1"/>
        <v>92.856382978723403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186956</v>
      </c>
      <c r="L11" s="46">
        <v>0</v>
      </c>
      <c r="M11" s="46">
        <v>0</v>
      </c>
      <c r="N11" s="46">
        <f t="shared" si="2"/>
        <v>186956</v>
      </c>
      <c r="O11" s="47">
        <f t="shared" si="1"/>
        <v>22.601063829787233</v>
      </c>
      <c r="P11" s="9"/>
    </row>
    <row r="12" spans="1:133">
      <c r="A12" s="12"/>
      <c r="B12" s="44">
        <v>519</v>
      </c>
      <c r="C12" s="20" t="s">
        <v>49</v>
      </c>
      <c r="D12" s="46">
        <v>487381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487381</v>
      </c>
      <c r="O12" s="47">
        <f t="shared" si="1"/>
        <v>58.9193665377176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4725084</v>
      </c>
      <c r="E13" s="31">
        <f t="shared" si="3"/>
        <v>0</v>
      </c>
      <c r="F13" s="31">
        <f t="shared" si="3"/>
        <v>0</v>
      </c>
      <c r="G13" s="31">
        <f t="shared" si="3"/>
        <v>41695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4766779</v>
      </c>
      <c r="O13" s="43">
        <f t="shared" si="1"/>
        <v>576.2547147001934</v>
      </c>
      <c r="P13" s="10"/>
    </row>
    <row r="14" spans="1:133">
      <c r="A14" s="12"/>
      <c r="B14" s="44">
        <v>521</v>
      </c>
      <c r="C14" s="20" t="s">
        <v>26</v>
      </c>
      <c r="D14" s="46">
        <v>2688374</v>
      </c>
      <c r="E14" s="46">
        <v>0</v>
      </c>
      <c r="F14" s="46">
        <v>0</v>
      </c>
      <c r="G14" s="46">
        <v>41695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2730069</v>
      </c>
      <c r="O14" s="47">
        <f t="shared" si="1"/>
        <v>330.03735493230175</v>
      </c>
      <c r="P14" s="9"/>
    </row>
    <row r="15" spans="1:133">
      <c r="A15" s="12"/>
      <c r="B15" s="44">
        <v>522</v>
      </c>
      <c r="C15" s="20" t="s">
        <v>27</v>
      </c>
      <c r="D15" s="46">
        <v>1545931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1545931</v>
      </c>
      <c r="O15" s="47">
        <f t="shared" si="1"/>
        <v>186.88720986460348</v>
      </c>
      <c r="P15" s="9"/>
    </row>
    <row r="16" spans="1:133">
      <c r="A16" s="12"/>
      <c r="B16" s="44">
        <v>524</v>
      </c>
      <c r="C16" s="20" t="s">
        <v>28</v>
      </c>
      <c r="D16" s="46">
        <v>490630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490630</v>
      </c>
      <c r="O16" s="47">
        <f t="shared" si="1"/>
        <v>59.312137330754354</v>
      </c>
      <c r="P16" s="9"/>
    </row>
    <row r="17" spans="1:16">
      <c r="A17" s="12"/>
      <c r="B17" s="44">
        <v>525</v>
      </c>
      <c r="C17" s="20" t="s">
        <v>29</v>
      </c>
      <c r="D17" s="46">
        <v>149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</v>
      </c>
      <c r="O17" s="47">
        <f t="shared" si="1"/>
        <v>1.8012572533849129E-2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614909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1757559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2372468</v>
      </c>
      <c r="O18" s="43">
        <f t="shared" si="1"/>
        <v>286.8070599613153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1396543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1396543</v>
      </c>
      <c r="O19" s="47">
        <f t="shared" si="1"/>
        <v>168.82773210831721</v>
      </c>
      <c r="P19" s="9"/>
    </row>
    <row r="20" spans="1:16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361016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361016</v>
      </c>
      <c r="O20" s="47">
        <f t="shared" si="1"/>
        <v>43.6431334622824</v>
      </c>
      <c r="P20" s="9"/>
    </row>
    <row r="21" spans="1:16">
      <c r="A21" s="12"/>
      <c r="B21" s="44">
        <v>539</v>
      </c>
      <c r="C21" s="20" t="s">
        <v>33</v>
      </c>
      <c r="D21" s="46">
        <v>614909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614909</v>
      </c>
      <c r="O21" s="47">
        <f t="shared" si="1"/>
        <v>74.336194390715661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SUM(D23:D24)</f>
        <v>54588</v>
      </c>
      <c r="E22" s="31">
        <f t="shared" si="6"/>
        <v>224539</v>
      </c>
      <c r="F22" s="31">
        <f t="shared" si="6"/>
        <v>0</v>
      </c>
      <c r="G22" s="31">
        <f t="shared" si="6"/>
        <v>15909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295036</v>
      </c>
      <c r="O22" s="43">
        <f t="shared" si="1"/>
        <v>35.666827852998068</v>
      </c>
      <c r="P22" s="10"/>
    </row>
    <row r="23" spans="1:16">
      <c r="A23" s="12"/>
      <c r="B23" s="44">
        <v>541</v>
      </c>
      <c r="C23" s="20" t="s">
        <v>35</v>
      </c>
      <c r="D23" s="46">
        <v>0</v>
      </c>
      <c r="E23" s="46">
        <v>224539</v>
      </c>
      <c r="F23" s="46">
        <v>0</v>
      </c>
      <c r="G23" s="46">
        <v>15909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240448</v>
      </c>
      <c r="O23" s="47">
        <f t="shared" si="1"/>
        <v>29.067698259187623</v>
      </c>
      <c r="P23" s="9"/>
    </row>
    <row r="24" spans="1:16">
      <c r="A24" s="12"/>
      <c r="B24" s="44">
        <v>545</v>
      </c>
      <c r="C24" s="20" t="s">
        <v>36</v>
      </c>
      <c r="D24" s="46">
        <v>54588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54588</v>
      </c>
      <c r="O24" s="47">
        <f t="shared" si="1"/>
        <v>6.5991295938104448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565278</v>
      </c>
      <c r="F25" s="31">
        <f t="shared" si="7"/>
        <v>0</v>
      </c>
      <c r="G25" s="31">
        <f t="shared" si="7"/>
        <v>2948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568226</v>
      </c>
      <c r="O25" s="43">
        <f t="shared" si="1"/>
        <v>68.692698259187623</v>
      </c>
      <c r="P25" s="10"/>
    </row>
    <row r="26" spans="1:16">
      <c r="A26" s="13"/>
      <c r="B26" s="45">
        <v>552</v>
      </c>
      <c r="C26" s="21" t="s">
        <v>38</v>
      </c>
      <c r="D26" s="46">
        <v>0</v>
      </c>
      <c r="E26" s="46">
        <v>565278</v>
      </c>
      <c r="F26" s="46">
        <v>0</v>
      </c>
      <c r="G26" s="46">
        <v>2948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568226</v>
      </c>
      <c r="O26" s="47">
        <f t="shared" si="1"/>
        <v>68.692698259187623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727287</v>
      </c>
      <c r="E27" s="31">
        <f t="shared" si="8"/>
        <v>0</v>
      </c>
      <c r="F27" s="31">
        <f t="shared" si="8"/>
        <v>0</v>
      </c>
      <c r="G27" s="31">
        <f t="shared" si="8"/>
        <v>53377</v>
      </c>
      <c r="H27" s="31">
        <f t="shared" si="8"/>
        <v>0</v>
      </c>
      <c r="I27" s="31">
        <f t="shared" si="8"/>
        <v>1409889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2190553</v>
      </c>
      <c r="O27" s="43">
        <f t="shared" si="1"/>
        <v>264.81540135396517</v>
      </c>
      <c r="P27" s="9"/>
    </row>
    <row r="28" spans="1:16">
      <c r="A28" s="12"/>
      <c r="B28" s="44">
        <v>571</v>
      </c>
      <c r="C28" s="20" t="s">
        <v>40</v>
      </c>
      <c r="D28" s="46">
        <v>249156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249156</v>
      </c>
      <c r="O28" s="47">
        <f t="shared" si="1"/>
        <v>30.120406189555126</v>
      </c>
      <c r="P28" s="9"/>
    </row>
    <row r="29" spans="1:16">
      <c r="A29" s="12"/>
      <c r="B29" s="44">
        <v>572</v>
      </c>
      <c r="C29" s="20" t="s">
        <v>41</v>
      </c>
      <c r="D29" s="46">
        <v>478131</v>
      </c>
      <c r="E29" s="46">
        <v>0</v>
      </c>
      <c r="F29" s="46">
        <v>0</v>
      </c>
      <c r="G29" s="46">
        <v>53377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531508</v>
      </c>
      <c r="O29" s="47">
        <f t="shared" si="1"/>
        <v>64.253868471953581</v>
      </c>
      <c r="P29" s="9"/>
    </row>
    <row r="30" spans="1:16">
      <c r="A30" s="12"/>
      <c r="B30" s="44">
        <v>579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1409889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1409889</v>
      </c>
      <c r="O30" s="47">
        <f t="shared" si="1"/>
        <v>170.44112669245649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292910</v>
      </c>
      <c r="E31" s="31">
        <f t="shared" si="9"/>
        <v>368962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605351</v>
      </c>
      <c r="J31" s="31">
        <f t="shared" si="9"/>
        <v>242504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1509727</v>
      </c>
      <c r="O31" s="43">
        <f t="shared" si="1"/>
        <v>182.5105174081238</v>
      </c>
      <c r="P31" s="9"/>
    </row>
    <row r="32" spans="1:16">
      <c r="A32" s="12"/>
      <c r="B32" s="44">
        <v>581</v>
      </c>
      <c r="C32" s="20" t="s">
        <v>43</v>
      </c>
      <c r="D32" s="46">
        <v>292910</v>
      </c>
      <c r="E32" s="46">
        <v>368962</v>
      </c>
      <c r="F32" s="46">
        <v>0</v>
      </c>
      <c r="G32" s="46">
        <v>0</v>
      </c>
      <c r="H32" s="46">
        <v>0</v>
      </c>
      <c r="I32" s="46">
        <v>329450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991322</v>
      </c>
      <c r="O32" s="47">
        <f t="shared" si="1"/>
        <v>119.84066731141199</v>
      </c>
      <c r="P32" s="9"/>
    </row>
    <row r="33" spans="1:119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242504</v>
      </c>
      <c r="K33" s="46">
        <v>0</v>
      </c>
      <c r="L33" s="46">
        <v>0</v>
      </c>
      <c r="M33" s="46">
        <v>0</v>
      </c>
      <c r="N33" s="46">
        <f t="shared" si="4"/>
        <v>242504</v>
      </c>
      <c r="O33" s="47">
        <f t="shared" si="1"/>
        <v>29.31624758220503</v>
      </c>
      <c r="P33" s="9"/>
    </row>
    <row r="34" spans="1:119" ht="15.75" thickBot="1">
      <c r="A34" s="12"/>
      <c r="B34" s="44">
        <v>591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275901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275901</v>
      </c>
      <c r="O34" s="47">
        <f t="shared" si="1"/>
        <v>33.353602514506768</v>
      </c>
      <c r="P34" s="9"/>
    </row>
    <row r="35" spans="1:119" ht="16.5" thickBot="1">
      <c r="A35" s="14" t="s">
        <v>10</v>
      </c>
      <c r="B35" s="23"/>
      <c r="C35" s="22"/>
      <c r="D35" s="15">
        <f>SUM(D5,D13,D18,D22,D25,D27,D31)</f>
        <v>8160965</v>
      </c>
      <c r="E35" s="15">
        <f t="shared" ref="E35:M35" si="10">SUM(E5,E13,E18,E22,E25,E27,E31)</f>
        <v>1158779</v>
      </c>
      <c r="F35" s="15">
        <f t="shared" si="10"/>
        <v>768108</v>
      </c>
      <c r="G35" s="15">
        <f t="shared" si="10"/>
        <v>113929</v>
      </c>
      <c r="H35" s="15">
        <f t="shared" si="10"/>
        <v>0</v>
      </c>
      <c r="I35" s="15">
        <f t="shared" si="10"/>
        <v>3772799</v>
      </c>
      <c r="J35" s="15">
        <f t="shared" si="10"/>
        <v>242504</v>
      </c>
      <c r="K35" s="15">
        <f t="shared" si="10"/>
        <v>186956</v>
      </c>
      <c r="L35" s="15">
        <f t="shared" si="10"/>
        <v>0</v>
      </c>
      <c r="M35" s="15">
        <f t="shared" si="10"/>
        <v>0</v>
      </c>
      <c r="N35" s="15">
        <f t="shared" si="4"/>
        <v>14404040</v>
      </c>
      <c r="O35" s="37">
        <f t="shared" si="1"/>
        <v>1741.3007736943907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56</v>
      </c>
      <c r="M37" s="93"/>
      <c r="N37" s="93"/>
      <c r="O37" s="41">
        <v>8272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1929077</v>
      </c>
      <c r="E5" s="26">
        <f t="shared" si="0"/>
        <v>0</v>
      </c>
      <c r="F5" s="26">
        <f t="shared" si="0"/>
        <v>768107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188622</v>
      </c>
      <c r="L5" s="26">
        <f t="shared" si="0"/>
        <v>0</v>
      </c>
      <c r="M5" s="26">
        <f t="shared" si="0"/>
        <v>0</v>
      </c>
      <c r="N5" s="27">
        <f>SUM(D5:M5)</f>
        <v>2885806</v>
      </c>
      <c r="O5" s="32">
        <f t="shared" ref="O5:O35" si="1">(N5/O$37)</f>
        <v>352.01341790680652</v>
      </c>
      <c r="P5" s="6"/>
    </row>
    <row r="6" spans="1:133">
      <c r="A6" s="12"/>
      <c r="B6" s="44">
        <v>511</v>
      </c>
      <c r="C6" s="20" t="s">
        <v>19</v>
      </c>
      <c r="D6" s="46">
        <v>88525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88525</v>
      </c>
      <c r="O6" s="47">
        <f t="shared" si="1"/>
        <v>10.798365454989021</v>
      </c>
      <c r="P6" s="9"/>
    </row>
    <row r="7" spans="1:133">
      <c r="A7" s="12"/>
      <c r="B7" s="44">
        <v>512</v>
      </c>
      <c r="C7" s="20" t="s">
        <v>20</v>
      </c>
      <c r="D7" s="46">
        <v>759248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759248</v>
      </c>
      <c r="O7" s="47">
        <f t="shared" si="1"/>
        <v>92.613808245913631</v>
      </c>
      <c r="P7" s="9"/>
    </row>
    <row r="8" spans="1:133">
      <c r="A8" s="12"/>
      <c r="B8" s="44">
        <v>513</v>
      </c>
      <c r="C8" s="20" t="s">
        <v>21</v>
      </c>
      <c r="D8" s="46">
        <v>453709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453709</v>
      </c>
      <c r="O8" s="47">
        <f t="shared" si="1"/>
        <v>55.343864357160285</v>
      </c>
      <c r="P8" s="9"/>
    </row>
    <row r="9" spans="1:133">
      <c r="A9" s="12"/>
      <c r="B9" s="44">
        <v>514</v>
      </c>
      <c r="C9" s="20" t="s">
        <v>22</v>
      </c>
      <c r="D9" s="46">
        <v>127220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127220</v>
      </c>
      <c r="O9" s="47">
        <f t="shared" si="1"/>
        <v>15.518419126616248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768107</v>
      </c>
      <c r="O10" s="47">
        <f t="shared" si="1"/>
        <v>93.694437667723832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188622</v>
      </c>
      <c r="L11" s="46">
        <v>0</v>
      </c>
      <c r="M11" s="46">
        <v>0</v>
      </c>
      <c r="N11" s="46">
        <f t="shared" si="2"/>
        <v>188622</v>
      </c>
      <c r="O11" s="47">
        <f t="shared" si="1"/>
        <v>23.008294706025861</v>
      </c>
      <c r="P11" s="9"/>
    </row>
    <row r="12" spans="1:133">
      <c r="A12" s="12"/>
      <c r="B12" s="44">
        <v>519</v>
      </c>
      <c r="C12" s="20" t="s">
        <v>49</v>
      </c>
      <c r="D12" s="46">
        <v>500375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500375</v>
      </c>
      <c r="O12" s="47">
        <f t="shared" si="1"/>
        <v>61.036228348377655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4906546</v>
      </c>
      <c r="E13" s="31">
        <f t="shared" si="3"/>
        <v>0</v>
      </c>
      <c r="F13" s="31">
        <f t="shared" si="3"/>
        <v>0</v>
      </c>
      <c r="G13" s="31">
        <f t="shared" si="3"/>
        <v>10344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4916890</v>
      </c>
      <c r="O13" s="43">
        <f t="shared" si="1"/>
        <v>599.76701634545009</v>
      </c>
      <c r="P13" s="10"/>
    </row>
    <row r="14" spans="1:133">
      <c r="A14" s="12"/>
      <c r="B14" s="44">
        <v>521</v>
      </c>
      <c r="C14" s="20" t="s">
        <v>26</v>
      </c>
      <c r="D14" s="46">
        <v>2774468</v>
      </c>
      <c r="E14" s="46">
        <v>0</v>
      </c>
      <c r="F14" s="46">
        <v>0</v>
      </c>
      <c r="G14" s="46">
        <v>10344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2784812</v>
      </c>
      <c r="O14" s="47">
        <f t="shared" si="1"/>
        <v>339.69407172481095</v>
      </c>
      <c r="P14" s="9"/>
    </row>
    <row r="15" spans="1:133">
      <c r="A15" s="12"/>
      <c r="B15" s="44">
        <v>522</v>
      </c>
      <c r="C15" s="20" t="s">
        <v>27</v>
      </c>
      <c r="D15" s="46">
        <v>1634102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1634102</v>
      </c>
      <c r="O15" s="47">
        <f t="shared" si="1"/>
        <v>199.32934862161503</v>
      </c>
      <c r="P15" s="9"/>
    </row>
    <row r="16" spans="1:133">
      <c r="A16" s="12"/>
      <c r="B16" s="44">
        <v>524</v>
      </c>
      <c r="C16" s="20" t="s">
        <v>28</v>
      </c>
      <c r="D16" s="46">
        <v>496769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496769</v>
      </c>
      <c r="O16" s="47">
        <f t="shared" si="1"/>
        <v>60.596364967065135</v>
      </c>
      <c r="P16" s="9"/>
    </row>
    <row r="17" spans="1:16">
      <c r="A17" s="12"/>
      <c r="B17" s="44">
        <v>525</v>
      </c>
      <c r="C17" s="20" t="s">
        <v>29</v>
      </c>
      <c r="D17" s="46">
        <v>1207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1207</v>
      </c>
      <c r="O17" s="47">
        <f t="shared" si="1"/>
        <v>0.14723103195901438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595435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1792992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2388427</v>
      </c>
      <c r="O18" s="43">
        <f t="shared" si="1"/>
        <v>291.34264454745062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1450161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1450161</v>
      </c>
      <c r="O19" s="47">
        <f t="shared" si="1"/>
        <v>176.89204684069284</v>
      </c>
      <c r="P19" s="9"/>
    </row>
    <row r="20" spans="1:16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342831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342831</v>
      </c>
      <c r="O20" s="47">
        <f t="shared" si="1"/>
        <v>41.818858258111732</v>
      </c>
      <c r="P20" s="9"/>
    </row>
    <row r="21" spans="1:16">
      <c r="A21" s="12"/>
      <c r="B21" s="44">
        <v>539</v>
      </c>
      <c r="C21" s="20" t="s">
        <v>33</v>
      </c>
      <c r="D21" s="46">
        <v>595435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595435</v>
      </c>
      <c r="O21" s="47">
        <f t="shared" si="1"/>
        <v>72.631739448646016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SUM(D23:D24)</f>
        <v>56042</v>
      </c>
      <c r="E22" s="31">
        <f t="shared" si="6"/>
        <v>254620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310662</v>
      </c>
      <c r="O22" s="43">
        <f t="shared" si="1"/>
        <v>37.894852403025126</v>
      </c>
      <c r="P22" s="10"/>
    </row>
    <row r="23" spans="1:16">
      <c r="A23" s="12"/>
      <c r="B23" s="44">
        <v>541</v>
      </c>
      <c r="C23" s="20" t="s">
        <v>35</v>
      </c>
      <c r="D23" s="46">
        <v>0</v>
      </c>
      <c r="E23" s="46">
        <v>254620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254620</v>
      </c>
      <c r="O23" s="47">
        <f t="shared" si="1"/>
        <v>31.058794828006832</v>
      </c>
      <c r="P23" s="9"/>
    </row>
    <row r="24" spans="1:16">
      <c r="A24" s="12"/>
      <c r="B24" s="44">
        <v>545</v>
      </c>
      <c r="C24" s="20" t="s">
        <v>36</v>
      </c>
      <c r="D24" s="46">
        <v>56042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56042</v>
      </c>
      <c r="O24" s="47">
        <f t="shared" si="1"/>
        <v>6.8360575750182972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985419</v>
      </c>
      <c r="F25" s="31">
        <f t="shared" si="7"/>
        <v>0</v>
      </c>
      <c r="G25" s="31">
        <f t="shared" si="7"/>
        <v>3094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988513</v>
      </c>
      <c r="O25" s="43">
        <f t="shared" si="1"/>
        <v>120.57977555501341</v>
      </c>
      <c r="P25" s="10"/>
    </row>
    <row r="26" spans="1:16">
      <c r="A26" s="13"/>
      <c r="B26" s="45">
        <v>552</v>
      </c>
      <c r="C26" s="21" t="s">
        <v>38</v>
      </c>
      <c r="D26" s="46">
        <v>0</v>
      </c>
      <c r="E26" s="46">
        <v>985419</v>
      </c>
      <c r="F26" s="46">
        <v>0</v>
      </c>
      <c r="G26" s="46">
        <v>3094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988513</v>
      </c>
      <c r="O26" s="47">
        <f t="shared" si="1"/>
        <v>120.57977555501341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812694</v>
      </c>
      <c r="E27" s="31">
        <f t="shared" si="8"/>
        <v>0</v>
      </c>
      <c r="F27" s="31">
        <f t="shared" si="8"/>
        <v>0</v>
      </c>
      <c r="G27" s="31">
        <f t="shared" si="8"/>
        <v>66710</v>
      </c>
      <c r="H27" s="31">
        <f t="shared" si="8"/>
        <v>0</v>
      </c>
      <c r="I27" s="31">
        <f t="shared" si="8"/>
        <v>1615982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2495386</v>
      </c>
      <c r="O27" s="43">
        <f t="shared" si="1"/>
        <v>304.38960722127348</v>
      </c>
      <c r="P27" s="9"/>
    </row>
    <row r="28" spans="1:16">
      <c r="A28" s="12"/>
      <c r="B28" s="44">
        <v>571</v>
      </c>
      <c r="C28" s="20" t="s">
        <v>40</v>
      </c>
      <c r="D28" s="46">
        <v>304766</v>
      </c>
      <c r="E28" s="46">
        <v>0</v>
      </c>
      <c r="F28" s="46">
        <v>0</v>
      </c>
      <c r="G28" s="46">
        <v>1311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306077</v>
      </c>
      <c r="O28" s="47">
        <f t="shared" si="1"/>
        <v>37.335569651134421</v>
      </c>
      <c r="P28" s="9"/>
    </row>
    <row r="29" spans="1:16">
      <c r="A29" s="12"/>
      <c r="B29" s="44">
        <v>572</v>
      </c>
      <c r="C29" s="20" t="s">
        <v>41</v>
      </c>
      <c r="D29" s="46">
        <v>507928</v>
      </c>
      <c r="E29" s="46">
        <v>0</v>
      </c>
      <c r="F29" s="46">
        <v>0</v>
      </c>
      <c r="G29" s="46">
        <v>65399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573327</v>
      </c>
      <c r="O29" s="47">
        <f t="shared" si="1"/>
        <v>69.93498414247378</v>
      </c>
      <c r="P29" s="9"/>
    </row>
    <row r="30" spans="1:16">
      <c r="A30" s="12"/>
      <c r="B30" s="44">
        <v>579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1615982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1615982</v>
      </c>
      <c r="O30" s="47">
        <f t="shared" si="1"/>
        <v>197.11905342766528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354462</v>
      </c>
      <c r="E31" s="31">
        <f t="shared" si="9"/>
        <v>469194</v>
      </c>
      <c r="F31" s="31">
        <f t="shared" si="9"/>
        <v>0</v>
      </c>
      <c r="G31" s="31">
        <f t="shared" si="9"/>
        <v>1668</v>
      </c>
      <c r="H31" s="31">
        <f t="shared" si="9"/>
        <v>0</v>
      </c>
      <c r="I31" s="31">
        <f t="shared" si="9"/>
        <v>574753</v>
      </c>
      <c r="J31" s="31">
        <f t="shared" si="9"/>
        <v>217406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1617483</v>
      </c>
      <c r="O31" s="43">
        <f t="shared" si="1"/>
        <v>197.30214686508904</v>
      </c>
      <c r="P31" s="9"/>
    </row>
    <row r="32" spans="1:16">
      <c r="A32" s="12"/>
      <c r="B32" s="44">
        <v>581</v>
      </c>
      <c r="C32" s="20" t="s">
        <v>43</v>
      </c>
      <c r="D32" s="46">
        <v>354462</v>
      </c>
      <c r="E32" s="46">
        <v>469194</v>
      </c>
      <c r="F32" s="46">
        <v>0</v>
      </c>
      <c r="G32" s="46">
        <v>1668</v>
      </c>
      <c r="H32" s="46">
        <v>0</v>
      </c>
      <c r="I32" s="46">
        <v>303225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1128549</v>
      </c>
      <c r="O32" s="47">
        <f t="shared" si="1"/>
        <v>137.66150280556232</v>
      </c>
      <c r="P32" s="9"/>
    </row>
    <row r="33" spans="1:119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217406</v>
      </c>
      <c r="K33" s="46">
        <v>0</v>
      </c>
      <c r="L33" s="46">
        <v>0</v>
      </c>
      <c r="M33" s="46">
        <v>0</v>
      </c>
      <c r="N33" s="46">
        <f t="shared" si="4"/>
        <v>217406</v>
      </c>
      <c r="O33" s="47">
        <f t="shared" si="1"/>
        <v>26.519394974383996</v>
      </c>
      <c r="P33" s="9"/>
    </row>
    <row r="34" spans="1:119" ht="15.75" thickBot="1">
      <c r="A34" s="12"/>
      <c r="B34" s="44">
        <v>591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271528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271528</v>
      </c>
      <c r="O34" s="47">
        <f t="shared" si="1"/>
        <v>33.121249085142715</v>
      </c>
      <c r="P34" s="9"/>
    </row>
    <row r="35" spans="1:119" ht="16.5" thickBot="1">
      <c r="A35" s="14" t="s">
        <v>10</v>
      </c>
      <c r="B35" s="23"/>
      <c r="C35" s="22"/>
      <c r="D35" s="15">
        <f>SUM(D5,D13,D18,D22,D25,D27,D31)</f>
        <v>8654256</v>
      </c>
      <c r="E35" s="15">
        <f t="shared" ref="E35:M35" si="10">SUM(E5,E13,E18,E22,E25,E27,E31)</f>
        <v>1709233</v>
      </c>
      <c r="F35" s="15">
        <f t="shared" si="10"/>
        <v>768107</v>
      </c>
      <c r="G35" s="15">
        <f t="shared" si="10"/>
        <v>81816</v>
      </c>
      <c r="H35" s="15">
        <f t="shared" si="10"/>
        <v>0</v>
      </c>
      <c r="I35" s="15">
        <f t="shared" si="10"/>
        <v>3983727</v>
      </c>
      <c r="J35" s="15">
        <f t="shared" si="10"/>
        <v>217406</v>
      </c>
      <c r="K35" s="15">
        <f t="shared" si="10"/>
        <v>188622</v>
      </c>
      <c r="L35" s="15">
        <f t="shared" si="10"/>
        <v>0</v>
      </c>
      <c r="M35" s="15">
        <f t="shared" si="10"/>
        <v>0</v>
      </c>
      <c r="N35" s="15">
        <f t="shared" si="4"/>
        <v>15603167</v>
      </c>
      <c r="O35" s="37">
        <f t="shared" si="1"/>
        <v>1903.2894608441084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54</v>
      </c>
      <c r="M37" s="93"/>
      <c r="N37" s="93"/>
      <c r="O37" s="41">
        <v>8198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1927558</v>
      </c>
      <c r="E5" s="26">
        <f t="shared" ref="E5:M5" si="0">SUM(E6:E12)</f>
        <v>0</v>
      </c>
      <c r="F5" s="26">
        <f t="shared" si="0"/>
        <v>768108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289964</v>
      </c>
      <c r="K5" s="26">
        <f t="shared" si="0"/>
        <v>176215</v>
      </c>
      <c r="L5" s="26">
        <f t="shared" si="0"/>
        <v>0</v>
      </c>
      <c r="M5" s="26">
        <f t="shared" si="0"/>
        <v>0</v>
      </c>
      <c r="N5" s="27">
        <f>SUM(D5:M5)</f>
        <v>3161845</v>
      </c>
      <c r="O5" s="32">
        <f t="shared" ref="O5:O34" si="1">(N5/O$36)</f>
        <v>387.71857755977925</v>
      </c>
      <c r="P5" s="6"/>
    </row>
    <row r="6" spans="1:133">
      <c r="A6" s="12"/>
      <c r="B6" s="44">
        <v>511</v>
      </c>
      <c r="C6" s="20" t="s">
        <v>19</v>
      </c>
      <c r="D6" s="46">
        <v>91056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91056</v>
      </c>
      <c r="O6" s="47">
        <f t="shared" si="1"/>
        <v>11.165665236051503</v>
      </c>
      <c r="P6" s="9"/>
    </row>
    <row r="7" spans="1:133">
      <c r="A7" s="12"/>
      <c r="B7" s="44">
        <v>512</v>
      </c>
      <c r="C7" s="20" t="s">
        <v>20</v>
      </c>
      <c r="D7" s="46">
        <v>795470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795470</v>
      </c>
      <c r="O7" s="47">
        <f t="shared" si="1"/>
        <v>97.543838136112811</v>
      </c>
      <c r="P7" s="9"/>
    </row>
    <row r="8" spans="1:133">
      <c r="A8" s="12"/>
      <c r="B8" s="44">
        <v>513</v>
      </c>
      <c r="C8" s="20" t="s">
        <v>21</v>
      </c>
      <c r="D8" s="46">
        <v>448111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448111</v>
      </c>
      <c r="O8" s="47">
        <f t="shared" si="1"/>
        <v>54.94923359901901</v>
      </c>
      <c r="P8" s="9"/>
    </row>
    <row r="9" spans="1:133">
      <c r="A9" s="12"/>
      <c r="B9" s="44">
        <v>514</v>
      </c>
      <c r="C9" s="20" t="s">
        <v>22</v>
      </c>
      <c r="D9" s="46">
        <v>185667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185667</v>
      </c>
      <c r="O9" s="47">
        <f t="shared" si="1"/>
        <v>22.767259350091969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768108</v>
      </c>
      <c r="O10" s="47">
        <f t="shared" si="1"/>
        <v>94.188595953402825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176215</v>
      </c>
      <c r="L11" s="46">
        <v>0</v>
      </c>
      <c r="M11" s="46">
        <v>0</v>
      </c>
      <c r="N11" s="46">
        <f t="shared" si="2"/>
        <v>176215</v>
      </c>
      <c r="O11" s="47">
        <f t="shared" si="1"/>
        <v>21.608215818516246</v>
      </c>
      <c r="P11" s="9"/>
    </row>
    <row r="12" spans="1:133">
      <c r="A12" s="12"/>
      <c r="B12" s="44">
        <v>519</v>
      </c>
      <c r="C12" s="20" t="s">
        <v>49</v>
      </c>
      <c r="D12" s="46">
        <v>407254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289964</v>
      </c>
      <c r="K12" s="46">
        <v>0</v>
      </c>
      <c r="L12" s="46">
        <v>0</v>
      </c>
      <c r="M12" s="46">
        <v>0</v>
      </c>
      <c r="N12" s="46">
        <f t="shared" si="2"/>
        <v>697218</v>
      </c>
      <c r="O12" s="47">
        <f t="shared" si="1"/>
        <v>85.495769466584917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5484119</v>
      </c>
      <c r="E13" s="31">
        <f t="shared" si="3"/>
        <v>0</v>
      </c>
      <c r="F13" s="31">
        <f t="shared" si="3"/>
        <v>0</v>
      </c>
      <c r="G13" s="31">
        <f t="shared" si="3"/>
        <v>8645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5492764</v>
      </c>
      <c r="O13" s="43">
        <f t="shared" si="1"/>
        <v>673.54555487431026</v>
      </c>
      <c r="P13" s="10"/>
    </row>
    <row r="14" spans="1:133">
      <c r="A14" s="12"/>
      <c r="B14" s="44">
        <v>521</v>
      </c>
      <c r="C14" s="20" t="s">
        <v>26</v>
      </c>
      <c r="D14" s="46">
        <v>2908413</v>
      </c>
      <c r="E14" s="46">
        <v>0</v>
      </c>
      <c r="F14" s="46">
        <v>0</v>
      </c>
      <c r="G14" s="46">
        <v>8645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2917058</v>
      </c>
      <c r="O14" s="47">
        <f t="shared" si="1"/>
        <v>357.70177805027589</v>
      </c>
      <c r="P14" s="9"/>
    </row>
    <row r="15" spans="1:133">
      <c r="A15" s="12"/>
      <c r="B15" s="44">
        <v>522</v>
      </c>
      <c r="C15" s="20" t="s">
        <v>27</v>
      </c>
      <c r="D15" s="46">
        <v>2001820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2001820</v>
      </c>
      <c r="O15" s="47">
        <f t="shared" si="1"/>
        <v>245.47148988350705</v>
      </c>
      <c r="P15" s="9"/>
    </row>
    <row r="16" spans="1:133">
      <c r="A16" s="12"/>
      <c r="B16" s="44">
        <v>524</v>
      </c>
      <c r="C16" s="20" t="s">
        <v>28</v>
      </c>
      <c r="D16" s="46">
        <v>572651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572651</v>
      </c>
      <c r="O16" s="47">
        <f t="shared" si="1"/>
        <v>70.220846106683013</v>
      </c>
      <c r="P16" s="9"/>
    </row>
    <row r="17" spans="1:16">
      <c r="A17" s="12"/>
      <c r="B17" s="44">
        <v>525</v>
      </c>
      <c r="C17" s="20" t="s">
        <v>29</v>
      </c>
      <c r="D17" s="46">
        <v>1235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1235</v>
      </c>
      <c r="O17" s="47">
        <f t="shared" si="1"/>
        <v>0.15144083384426732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647726</v>
      </c>
      <c r="E18" s="31">
        <f t="shared" si="5"/>
        <v>0</v>
      </c>
      <c r="F18" s="31">
        <f t="shared" si="5"/>
        <v>0</v>
      </c>
      <c r="G18" s="31">
        <f t="shared" si="5"/>
        <v>2805</v>
      </c>
      <c r="H18" s="31">
        <f t="shared" si="5"/>
        <v>0</v>
      </c>
      <c r="I18" s="31">
        <f t="shared" si="5"/>
        <v>1695343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2345874</v>
      </c>
      <c r="O18" s="43">
        <f t="shared" si="1"/>
        <v>287.66082158185162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1394613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1394613</v>
      </c>
      <c r="O19" s="47">
        <f t="shared" si="1"/>
        <v>171.01324340895155</v>
      </c>
      <c r="P19" s="9"/>
    </row>
    <row r="20" spans="1:16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300730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300730</v>
      </c>
      <c r="O20" s="47">
        <f t="shared" si="1"/>
        <v>36.876762722256288</v>
      </c>
      <c r="P20" s="9"/>
    </row>
    <row r="21" spans="1:16">
      <c r="A21" s="12"/>
      <c r="B21" s="44">
        <v>539</v>
      </c>
      <c r="C21" s="20" t="s">
        <v>33</v>
      </c>
      <c r="D21" s="46">
        <v>647726</v>
      </c>
      <c r="E21" s="46">
        <v>0</v>
      </c>
      <c r="F21" s="46">
        <v>0</v>
      </c>
      <c r="G21" s="46">
        <v>2805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650531</v>
      </c>
      <c r="O21" s="47">
        <f t="shared" si="1"/>
        <v>79.770815450643781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SUM(D23:D24)</f>
        <v>175052</v>
      </c>
      <c r="E22" s="31">
        <f t="shared" si="6"/>
        <v>278824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453876</v>
      </c>
      <c r="O22" s="43">
        <f t="shared" si="1"/>
        <v>55.656161863887185</v>
      </c>
      <c r="P22" s="10"/>
    </row>
    <row r="23" spans="1:16">
      <c r="A23" s="12"/>
      <c r="B23" s="44">
        <v>541</v>
      </c>
      <c r="C23" s="20" t="s">
        <v>35</v>
      </c>
      <c r="D23" s="46">
        <v>0</v>
      </c>
      <c r="E23" s="46">
        <v>278824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278824</v>
      </c>
      <c r="O23" s="47">
        <f t="shared" si="1"/>
        <v>34.190557939914164</v>
      </c>
      <c r="P23" s="9"/>
    </row>
    <row r="24" spans="1:16">
      <c r="A24" s="12"/>
      <c r="B24" s="44">
        <v>545</v>
      </c>
      <c r="C24" s="20" t="s">
        <v>36</v>
      </c>
      <c r="D24" s="46">
        <v>175052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175052</v>
      </c>
      <c r="O24" s="47">
        <f t="shared" si="1"/>
        <v>21.465603923973024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1242596</v>
      </c>
      <c r="F25" s="31">
        <f t="shared" si="7"/>
        <v>0</v>
      </c>
      <c r="G25" s="31">
        <f t="shared" si="7"/>
        <v>4813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1247409</v>
      </c>
      <c r="O25" s="43">
        <f t="shared" si="1"/>
        <v>152.96247700797056</v>
      </c>
      <c r="P25" s="10"/>
    </row>
    <row r="26" spans="1:16">
      <c r="A26" s="13"/>
      <c r="B26" s="45">
        <v>552</v>
      </c>
      <c r="C26" s="21" t="s">
        <v>38</v>
      </c>
      <c r="D26" s="46">
        <v>0</v>
      </c>
      <c r="E26" s="46">
        <v>1242596</v>
      </c>
      <c r="F26" s="46">
        <v>0</v>
      </c>
      <c r="G26" s="46">
        <v>4813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1247409</v>
      </c>
      <c r="O26" s="47">
        <f t="shared" si="1"/>
        <v>152.96247700797056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819632</v>
      </c>
      <c r="E27" s="31">
        <f t="shared" si="8"/>
        <v>0</v>
      </c>
      <c r="F27" s="31">
        <f t="shared" si="8"/>
        <v>0</v>
      </c>
      <c r="G27" s="31">
        <f t="shared" si="8"/>
        <v>37214</v>
      </c>
      <c r="H27" s="31">
        <f t="shared" si="8"/>
        <v>0</v>
      </c>
      <c r="I27" s="31">
        <f t="shared" si="8"/>
        <v>1758936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2615782</v>
      </c>
      <c r="O27" s="43">
        <f t="shared" si="1"/>
        <v>320.75806253832008</v>
      </c>
      <c r="P27" s="9"/>
    </row>
    <row r="28" spans="1:16">
      <c r="A28" s="12"/>
      <c r="B28" s="44">
        <v>571</v>
      </c>
      <c r="C28" s="20" t="s">
        <v>40</v>
      </c>
      <c r="D28" s="46">
        <v>265961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265961</v>
      </c>
      <c r="O28" s="47">
        <f t="shared" si="1"/>
        <v>32.613243408951561</v>
      </c>
      <c r="P28" s="9"/>
    </row>
    <row r="29" spans="1:16">
      <c r="A29" s="12"/>
      <c r="B29" s="44">
        <v>572</v>
      </c>
      <c r="C29" s="20" t="s">
        <v>41</v>
      </c>
      <c r="D29" s="46">
        <v>553671</v>
      </c>
      <c r="E29" s="46">
        <v>0</v>
      </c>
      <c r="F29" s="46">
        <v>0</v>
      </c>
      <c r="G29" s="46">
        <v>37214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590885</v>
      </c>
      <c r="O29" s="47">
        <f t="shared" si="1"/>
        <v>72.456774984671981</v>
      </c>
      <c r="P29" s="9"/>
    </row>
    <row r="30" spans="1:16">
      <c r="A30" s="12"/>
      <c r="B30" s="44">
        <v>579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1758936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1758936</v>
      </c>
      <c r="O30" s="47">
        <f t="shared" si="1"/>
        <v>215.68804414469651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580324</v>
      </c>
      <c r="E31" s="31">
        <f t="shared" si="9"/>
        <v>383779</v>
      </c>
      <c r="F31" s="31">
        <f t="shared" si="9"/>
        <v>0</v>
      </c>
      <c r="G31" s="31">
        <f t="shared" si="9"/>
        <v>2912</v>
      </c>
      <c r="H31" s="31">
        <f t="shared" si="9"/>
        <v>0</v>
      </c>
      <c r="I31" s="31">
        <f t="shared" si="9"/>
        <v>585307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1552322</v>
      </c>
      <c r="O31" s="43">
        <f t="shared" si="1"/>
        <v>190.35217657878601</v>
      </c>
      <c r="P31" s="9"/>
    </row>
    <row r="32" spans="1:16">
      <c r="A32" s="12"/>
      <c r="B32" s="44">
        <v>581</v>
      </c>
      <c r="C32" s="20" t="s">
        <v>43</v>
      </c>
      <c r="D32" s="46">
        <v>580324</v>
      </c>
      <c r="E32" s="46">
        <v>383779</v>
      </c>
      <c r="F32" s="46">
        <v>0</v>
      </c>
      <c r="G32" s="46">
        <v>2912</v>
      </c>
      <c r="H32" s="46">
        <v>0</v>
      </c>
      <c r="I32" s="46">
        <v>299301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1266316</v>
      </c>
      <c r="O32" s="47">
        <f t="shared" si="1"/>
        <v>155.28093194359289</v>
      </c>
      <c r="P32" s="9"/>
    </row>
    <row r="33" spans="1:119" ht="15.75" thickBot="1">
      <c r="A33" s="12"/>
      <c r="B33" s="44">
        <v>591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286006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286006</v>
      </c>
      <c r="O33" s="47">
        <f t="shared" si="1"/>
        <v>35.071244635193132</v>
      </c>
      <c r="P33" s="9"/>
    </row>
    <row r="34" spans="1:119" ht="16.5" thickBot="1">
      <c r="A34" s="14" t="s">
        <v>10</v>
      </c>
      <c r="B34" s="23"/>
      <c r="C34" s="22"/>
      <c r="D34" s="15">
        <f>SUM(D5,D13,D18,D22,D25,D27,D31)</f>
        <v>9634411</v>
      </c>
      <c r="E34" s="15">
        <f t="shared" ref="E34:M34" si="10">SUM(E5,E13,E18,E22,E25,E27,E31)</f>
        <v>1905199</v>
      </c>
      <c r="F34" s="15">
        <f t="shared" si="10"/>
        <v>768108</v>
      </c>
      <c r="G34" s="15">
        <f t="shared" si="10"/>
        <v>56389</v>
      </c>
      <c r="H34" s="15">
        <f t="shared" si="10"/>
        <v>0</v>
      </c>
      <c r="I34" s="15">
        <f t="shared" si="10"/>
        <v>4039586</v>
      </c>
      <c r="J34" s="15">
        <f t="shared" si="10"/>
        <v>289964</v>
      </c>
      <c r="K34" s="15">
        <f t="shared" si="10"/>
        <v>176215</v>
      </c>
      <c r="L34" s="15">
        <f t="shared" si="10"/>
        <v>0</v>
      </c>
      <c r="M34" s="15">
        <f t="shared" si="10"/>
        <v>0</v>
      </c>
      <c r="N34" s="15">
        <f t="shared" si="4"/>
        <v>16869872</v>
      </c>
      <c r="O34" s="37">
        <f t="shared" si="1"/>
        <v>2068.6538320049049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51</v>
      </c>
      <c r="M36" s="93"/>
      <c r="N36" s="93"/>
      <c r="O36" s="41">
        <v>8155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1700418</v>
      </c>
      <c r="E5" s="26">
        <f t="shared" si="0"/>
        <v>0</v>
      </c>
      <c r="F5" s="26">
        <f t="shared" si="0"/>
        <v>769107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178183</v>
      </c>
      <c r="L5" s="26">
        <f t="shared" si="0"/>
        <v>0</v>
      </c>
      <c r="M5" s="26">
        <f t="shared" si="0"/>
        <v>0</v>
      </c>
      <c r="N5" s="27">
        <f t="shared" ref="N5:N33" si="1">SUM(D5:M5)</f>
        <v>2647708</v>
      </c>
      <c r="O5" s="32">
        <f t="shared" ref="O5:O33" si="2">(N5/O$35)</f>
        <v>290.38254003070847</v>
      </c>
      <c r="P5" s="6"/>
    </row>
    <row r="6" spans="1:133">
      <c r="A6" s="12"/>
      <c r="B6" s="44">
        <v>511</v>
      </c>
      <c r="C6" s="20" t="s">
        <v>19</v>
      </c>
      <c r="D6" s="46">
        <v>105095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105095</v>
      </c>
      <c r="O6" s="47">
        <f t="shared" si="2"/>
        <v>11.526102215398113</v>
      </c>
      <c r="P6" s="9"/>
    </row>
    <row r="7" spans="1:133">
      <c r="A7" s="12"/>
      <c r="B7" s="44">
        <v>512</v>
      </c>
      <c r="C7" s="20" t="s">
        <v>20</v>
      </c>
      <c r="D7" s="46">
        <v>906024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906024</v>
      </c>
      <c r="O7" s="47">
        <f t="shared" si="2"/>
        <v>99.366527747313</v>
      </c>
      <c r="P7" s="9"/>
    </row>
    <row r="8" spans="1:133">
      <c r="A8" s="12"/>
      <c r="B8" s="44">
        <v>513</v>
      </c>
      <c r="C8" s="20" t="s">
        <v>21</v>
      </c>
      <c r="D8" s="46">
        <v>463191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463191</v>
      </c>
      <c r="O8" s="47">
        <f t="shared" si="2"/>
        <v>50.799627111208601</v>
      </c>
      <c r="P8" s="9"/>
    </row>
    <row r="9" spans="1:133">
      <c r="A9" s="12"/>
      <c r="B9" s="44">
        <v>514</v>
      </c>
      <c r="C9" s="20" t="s">
        <v>22</v>
      </c>
      <c r="D9" s="46">
        <v>226108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226108</v>
      </c>
      <c r="O9" s="47">
        <f t="shared" si="2"/>
        <v>24.797982013599473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769107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769107</v>
      </c>
      <c r="O10" s="47">
        <f t="shared" si="2"/>
        <v>84.350405790743579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178183</v>
      </c>
      <c r="L11" s="46">
        <v>0</v>
      </c>
      <c r="M11" s="46">
        <v>0</v>
      </c>
      <c r="N11" s="46">
        <f t="shared" si="1"/>
        <v>178183</v>
      </c>
      <c r="O11" s="47">
        <f t="shared" si="2"/>
        <v>19.541895152445711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5430657</v>
      </c>
      <c r="E12" s="31">
        <f t="shared" si="3"/>
        <v>0</v>
      </c>
      <c r="F12" s="31">
        <f t="shared" si="3"/>
        <v>0</v>
      </c>
      <c r="G12" s="31">
        <f t="shared" si="3"/>
        <v>4295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5434952</v>
      </c>
      <c r="O12" s="43">
        <f t="shared" si="2"/>
        <v>596.06843606053963</v>
      </c>
      <c r="P12" s="10"/>
    </row>
    <row r="13" spans="1:133">
      <c r="A13" s="12"/>
      <c r="B13" s="44">
        <v>521</v>
      </c>
      <c r="C13" s="20" t="s">
        <v>26</v>
      </c>
      <c r="D13" s="46">
        <v>2688203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2688203</v>
      </c>
      <c r="O13" s="47">
        <f t="shared" si="2"/>
        <v>294.82375520947573</v>
      </c>
      <c r="P13" s="9"/>
    </row>
    <row r="14" spans="1:133">
      <c r="A14" s="12"/>
      <c r="B14" s="44">
        <v>522</v>
      </c>
      <c r="C14" s="20" t="s">
        <v>27</v>
      </c>
      <c r="D14" s="46">
        <v>2023882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2023882</v>
      </c>
      <c r="O14" s="47">
        <f t="shared" si="2"/>
        <v>221.96556262338231</v>
      </c>
      <c r="P14" s="9"/>
    </row>
    <row r="15" spans="1:133">
      <c r="A15" s="12"/>
      <c r="B15" s="44">
        <v>524</v>
      </c>
      <c r="C15" s="20" t="s">
        <v>28</v>
      </c>
      <c r="D15" s="46">
        <v>694180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694180</v>
      </c>
      <c r="O15" s="47">
        <f t="shared" si="2"/>
        <v>76.132923886817281</v>
      </c>
      <c r="P15" s="9"/>
    </row>
    <row r="16" spans="1:133">
      <c r="A16" s="12"/>
      <c r="B16" s="44">
        <v>525</v>
      </c>
      <c r="C16" s="20" t="s">
        <v>29</v>
      </c>
      <c r="D16" s="46">
        <v>24392</v>
      </c>
      <c r="E16" s="46">
        <v>0</v>
      </c>
      <c r="F16" s="46">
        <v>0</v>
      </c>
      <c r="G16" s="46">
        <v>4295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28687</v>
      </c>
      <c r="O16" s="47">
        <f t="shared" si="2"/>
        <v>3.1461943408642248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SUM(D18:D20)</f>
        <v>748392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1659126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2407518</v>
      </c>
      <c r="O17" s="43">
        <f t="shared" si="2"/>
        <v>264.04014038166264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1449340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1449340</v>
      </c>
      <c r="O18" s="47">
        <f t="shared" si="2"/>
        <v>158.95371792059663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209786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209786</v>
      </c>
      <c r="O19" s="47">
        <f t="shared" si="2"/>
        <v>23.0078964685238</v>
      </c>
      <c r="P19" s="9"/>
    </row>
    <row r="20" spans="1:16">
      <c r="A20" s="12"/>
      <c r="B20" s="44">
        <v>539</v>
      </c>
      <c r="C20" s="20" t="s">
        <v>33</v>
      </c>
      <c r="D20" s="46">
        <v>748392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748392</v>
      </c>
      <c r="O20" s="47">
        <f t="shared" si="2"/>
        <v>82.078525992542225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12871</v>
      </c>
      <c r="E21" s="31">
        <f t="shared" si="5"/>
        <v>256167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269038</v>
      </c>
      <c r="O21" s="43">
        <f t="shared" si="2"/>
        <v>29.506251370914676</v>
      </c>
      <c r="P21" s="10"/>
    </row>
    <row r="22" spans="1:16">
      <c r="A22" s="12"/>
      <c r="B22" s="44">
        <v>541</v>
      </c>
      <c r="C22" s="20" t="s">
        <v>35</v>
      </c>
      <c r="D22" s="46">
        <v>0</v>
      </c>
      <c r="E22" s="46">
        <v>256167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256167</v>
      </c>
      <c r="O22" s="47">
        <f t="shared" si="2"/>
        <v>28.094647949111646</v>
      </c>
      <c r="P22" s="9"/>
    </row>
    <row r="23" spans="1:16">
      <c r="A23" s="12"/>
      <c r="B23" s="44">
        <v>545</v>
      </c>
      <c r="C23" s="20" t="s">
        <v>36</v>
      </c>
      <c r="D23" s="46">
        <v>12871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12871</v>
      </c>
      <c r="O23" s="47">
        <f t="shared" si="2"/>
        <v>1.4116034218030269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0</v>
      </c>
      <c r="E24" s="31">
        <f t="shared" si="6"/>
        <v>2646756</v>
      </c>
      <c r="F24" s="31">
        <f t="shared" si="6"/>
        <v>0</v>
      </c>
      <c r="G24" s="31">
        <f t="shared" si="6"/>
        <v>3768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2650524</v>
      </c>
      <c r="O24" s="43">
        <f t="shared" si="2"/>
        <v>290.69137968852817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2646756</v>
      </c>
      <c r="F25" s="46">
        <v>0</v>
      </c>
      <c r="G25" s="46">
        <v>3768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2650524</v>
      </c>
      <c r="O25" s="47">
        <f t="shared" si="2"/>
        <v>290.69137968852817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1165898</v>
      </c>
      <c r="E26" s="31">
        <f t="shared" si="7"/>
        <v>0</v>
      </c>
      <c r="F26" s="31">
        <f t="shared" si="7"/>
        <v>0</v>
      </c>
      <c r="G26" s="31">
        <f t="shared" si="7"/>
        <v>151007</v>
      </c>
      <c r="H26" s="31">
        <f t="shared" si="7"/>
        <v>0</v>
      </c>
      <c r="I26" s="31">
        <f t="shared" si="7"/>
        <v>1745737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3062642</v>
      </c>
      <c r="O26" s="43">
        <f t="shared" si="2"/>
        <v>335.88966878701467</v>
      </c>
      <c r="P26" s="9"/>
    </row>
    <row r="27" spans="1:16">
      <c r="A27" s="12"/>
      <c r="B27" s="44">
        <v>571</v>
      </c>
      <c r="C27" s="20" t="s">
        <v>40</v>
      </c>
      <c r="D27" s="46">
        <v>349175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349175</v>
      </c>
      <c r="O27" s="47">
        <f t="shared" si="2"/>
        <v>38.295130511076991</v>
      </c>
      <c r="P27" s="9"/>
    </row>
    <row r="28" spans="1:16">
      <c r="A28" s="12"/>
      <c r="B28" s="44">
        <v>572</v>
      </c>
      <c r="C28" s="20" t="s">
        <v>41</v>
      </c>
      <c r="D28" s="46">
        <v>816723</v>
      </c>
      <c r="E28" s="46">
        <v>0</v>
      </c>
      <c r="F28" s="46">
        <v>0</v>
      </c>
      <c r="G28" s="46">
        <v>151007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967730</v>
      </c>
      <c r="O28" s="47">
        <f t="shared" si="2"/>
        <v>106.1340206185567</v>
      </c>
      <c r="P28" s="9"/>
    </row>
    <row r="29" spans="1:16">
      <c r="A29" s="12"/>
      <c r="B29" s="44">
        <v>579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1745737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1745737</v>
      </c>
      <c r="O29" s="47">
        <f t="shared" si="2"/>
        <v>191.46051765738102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SUM(D31:D32)</f>
        <v>1166401</v>
      </c>
      <c r="E30" s="31">
        <f t="shared" si="8"/>
        <v>361500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231924</v>
      </c>
      <c r="J30" s="31">
        <f t="shared" si="8"/>
        <v>359818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2119643</v>
      </c>
      <c r="O30" s="43">
        <f t="shared" si="2"/>
        <v>232.46797543320903</v>
      </c>
      <c r="P30" s="9"/>
    </row>
    <row r="31" spans="1:16">
      <c r="A31" s="12"/>
      <c r="B31" s="44">
        <v>581</v>
      </c>
      <c r="C31" s="20" t="s">
        <v>43</v>
      </c>
      <c r="D31" s="46">
        <v>818659</v>
      </c>
      <c r="E31" s="46">
        <v>361500</v>
      </c>
      <c r="F31" s="46">
        <v>0</v>
      </c>
      <c r="G31" s="46">
        <v>0</v>
      </c>
      <c r="H31" s="46">
        <v>0</v>
      </c>
      <c r="I31" s="46">
        <v>231924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1412083</v>
      </c>
      <c r="O31" s="47">
        <f t="shared" si="2"/>
        <v>154.86762447905244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347742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359818</v>
      </c>
      <c r="K32" s="46">
        <v>0</v>
      </c>
      <c r="L32" s="46">
        <v>0</v>
      </c>
      <c r="M32" s="46">
        <v>0</v>
      </c>
      <c r="N32" s="46">
        <f t="shared" si="1"/>
        <v>707560</v>
      </c>
      <c r="O32" s="47">
        <f t="shared" si="2"/>
        <v>77.60035095415661</v>
      </c>
      <c r="P32" s="9"/>
    </row>
    <row r="33" spans="1:119" ht="16.5" thickBot="1">
      <c r="A33" s="14" t="s">
        <v>10</v>
      </c>
      <c r="B33" s="23"/>
      <c r="C33" s="22"/>
      <c r="D33" s="15">
        <f>SUM(D5,D12,D17,D21,D24,D26,D30)</f>
        <v>10224637</v>
      </c>
      <c r="E33" s="15">
        <f t="shared" ref="E33:M33" si="9">SUM(E5,E12,E17,E21,E24,E26,E30)</f>
        <v>3264423</v>
      </c>
      <c r="F33" s="15">
        <f t="shared" si="9"/>
        <v>769107</v>
      </c>
      <c r="G33" s="15">
        <f t="shared" si="9"/>
        <v>159070</v>
      </c>
      <c r="H33" s="15">
        <f t="shared" si="9"/>
        <v>0</v>
      </c>
      <c r="I33" s="15">
        <f t="shared" si="9"/>
        <v>3636787</v>
      </c>
      <c r="J33" s="15">
        <f t="shared" si="9"/>
        <v>359818</v>
      </c>
      <c r="K33" s="15">
        <f t="shared" si="9"/>
        <v>178183</v>
      </c>
      <c r="L33" s="15">
        <f t="shared" si="9"/>
        <v>0</v>
      </c>
      <c r="M33" s="15">
        <f t="shared" si="9"/>
        <v>0</v>
      </c>
      <c r="N33" s="15">
        <f t="shared" si="1"/>
        <v>18592025</v>
      </c>
      <c r="O33" s="37">
        <f t="shared" si="2"/>
        <v>2039.0463917525774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9118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1591802</v>
      </c>
      <c r="E5" s="26">
        <f t="shared" si="0"/>
        <v>0</v>
      </c>
      <c r="F5" s="26">
        <f t="shared" si="0"/>
        <v>768107</v>
      </c>
      <c r="G5" s="26">
        <f t="shared" si="0"/>
        <v>950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754038</v>
      </c>
      <c r="L5" s="26">
        <f t="shared" si="0"/>
        <v>0</v>
      </c>
      <c r="M5" s="26">
        <f t="shared" si="0"/>
        <v>0</v>
      </c>
      <c r="N5" s="27">
        <f t="shared" ref="N5:N31" si="1">SUM(D5:M5)</f>
        <v>3114897</v>
      </c>
      <c r="O5" s="32">
        <f t="shared" ref="O5:O31" si="2">(N5/O$33)</f>
        <v>341.84558823529414</v>
      </c>
      <c r="P5" s="6"/>
    </row>
    <row r="6" spans="1:133">
      <c r="A6" s="12"/>
      <c r="B6" s="44">
        <v>511</v>
      </c>
      <c r="C6" s="20" t="s">
        <v>19</v>
      </c>
      <c r="D6" s="46">
        <v>102026</v>
      </c>
      <c r="E6" s="46">
        <v>0</v>
      </c>
      <c r="F6" s="46">
        <v>0</v>
      </c>
      <c r="G6" s="46">
        <v>950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102976</v>
      </c>
      <c r="O6" s="47">
        <f t="shared" si="2"/>
        <v>11.301141352063214</v>
      </c>
      <c r="P6" s="9"/>
    </row>
    <row r="7" spans="1:133">
      <c r="A7" s="12"/>
      <c r="B7" s="44">
        <v>512</v>
      </c>
      <c r="C7" s="20" t="s">
        <v>20</v>
      </c>
      <c r="D7" s="46">
        <v>859585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859585</v>
      </c>
      <c r="O7" s="47">
        <f t="shared" si="2"/>
        <v>94.335491659350311</v>
      </c>
      <c r="P7" s="9"/>
    </row>
    <row r="8" spans="1:133">
      <c r="A8" s="12"/>
      <c r="B8" s="44">
        <v>513</v>
      </c>
      <c r="C8" s="20" t="s">
        <v>21</v>
      </c>
      <c r="D8" s="46">
        <v>446704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446704</v>
      </c>
      <c r="O8" s="47">
        <f t="shared" si="2"/>
        <v>49.023705004389818</v>
      </c>
      <c r="P8" s="9"/>
    </row>
    <row r="9" spans="1:133">
      <c r="A9" s="12"/>
      <c r="B9" s="44">
        <v>514</v>
      </c>
      <c r="C9" s="20" t="s">
        <v>22</v>
      </c>
      <c r="D9" s="46">
        <v>183487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183487</v>
      </c>
      <c r="O9" s="47">
        <f t="shared" si="2"/>
        <v>20.136852502194909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768107</v>
      </c>
      <c r="O10" s="47">
        <f t="shared" si="2"/>
        <v>84.296202809481997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754038</v>
      </c>
      <c r="L11" s="46">
        <v>0</v>
      </c>
      <c r="M11" s="46">
        <v>0</v>
      </c>
      <c r="N11" s="46">
        <f t="shared" si="1"/>
        <v>754038</v>
      </c>
      <c r="O11" s="47">
        <f t="shared" si="2"/>
        <v>82.752194907813873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5273467</v>
      </c>
      <c r="E12" s="31">
        <f t="shared" si="3"/>
        <v>0</v>
      </c>
      <c r="F12" s="31">
        <f t="shared" si="3"/>
        <v>0</v>
      </c>
      <c r="G12" s="31">
        <f t="shared" si="3"/>
        <v>8637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5282104</v>
      </c>
      <c r="O12" s="43">
        <f t="shared" si="2"/>
        <v>579.68656716417911</v>
      </c>
      <c r="P12" s="10"/>
    </row>
    <row r="13" spans="1:133">
      <c r="A13" s="12"/>
      <c r="B13" s="44">
        <v>521</v>
      </c>
      <c r="C13" s="20" t="s">
        <v>26</v>
      </c>
      <c r="D13" s="46">
        <v>2553596</v>
      </c>
      <c r="E13" s="46">
        <v>0</v>
      </c>
      <c r="F13" s="46">
        <v>0</v>
      </c>
      <c r="G13" s="46">
        <v>8637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2562233</v>
      </c>
      <c r="O13" s="47">
        <f t="shared" si="2"/>
        <v>281.19326163301139</v>
      </c>
      <c r="P13" s="9"/>
    </row>
    <row r="14" spans="1:133">
      <c r="A14" s="12"/>
      <c r="B14" s="44">
        <v>522</v>
      </c>
      <c r="C14" s="20" t="s">
        <v>27</v>
      </c>
      <c r="D14" s="46">
        <v>2038488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2038488</v>
      </c>
      <c r="O14" s="47">
        <f t="shared" si="2"/>
        <v>223.71466198419665</v>
      </c>
      <c r="P14" s="9"/>
    </row>
    <row r="15" spans="1:133">
      <c r="A15" s="12"/>
      <c r="B15" s="44">
        <v>524</v>
      </c>
      <c r="C15" s="20" t="s">
        <v>28</v>
      </c>
      <c r="D15" s="46">
        <v>627208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627208</v>
      </c>
      <c r="O15" s="47">
        <f t="shared" si="2"/>
        <v>68.833187006145735</v>
      </c>
      <c r="P15" s="9"/>
    </row>
    <row r="16" spans="1:133">
      <c r="A16" s="12"/>
      <c r="B16" s="44">
        <v>525</v>
      </c>
      <c r="C16" s="20" t="s">
        <v>29</v>
      </c>
      <c r="D16" s="46">
        <v>54175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54175</v>
      </c>
      <c r="O16" s="47">
        <f t="shared" si="2"/>
        <v>5.9454565408252851</v>
      </c>
      <c r="P16" s="9"/>
    </row>
    <row r="17" spans="1:119" ht="15.75">
      <c r="A17" s="28" t="s">
        <v>30</v>
      </c>
      <c r="B17" s="29"/>
      <c r="C17" s="30"/>
      <c r="D17" s="31">
        <f t="shared" ref="D17:M17" si="4">SUM(D18:D19)</f>
        <v>792199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1355926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2148125</v>
      </c>
      <c r="O17" s="43">
        <f t="shared" si="2"/>
        <v>235.74681738366988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1355926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1355926</v>
      </c>
      <c r="O18" s="47">
        <f t="shared" si="2"/>
        <v>148.80662862159789</v>
      </c>
      <c r="P18" s="9"/>
    </row>
    <row r="19" spans="1:119">
      <c r="A19" s="12"/>
      <c r="B19" s="44">
        <v>539</v>
      </c>
      <c r="C19" s="20" t="s">
        <v>33</v>
      </c>
      <c r="D19" s="46">
        <v>792199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792199</v>
      </c>
      <c r="O19" s="47">
        <f t="shared" si="2"/>
        <v>86.940188762071998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0</v>
      </c>
      <c r="E20" s="31">
        <f t="shared" si="5"/>
        <v>369448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369448</v>
      </c>
      <c r="O20" s="43">
        <f t="shared" si="2"/>
        <v>40.545215100965763</v>
      </c>
      <c r="P20" s="10"/>
    </row>
    <row r="21" spans="1:119">
      <c r="A21" s="12"/>
      <c r="B21" s="44">
        <v>541</v>
      </c>
      <c r="C21" s="20" t="s">
        <v>35</v>
      </c>
      <c r="D21" s="46">
        <v>0</v>
      </c>
      <c r="E21" s="46">
        <v>369448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369448</v>
      </c>
      <c r="O21" s="47">
        <f t="shared" si="2"/>
        <v>40.545215100965763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2139231</v>
      </c>
      <c r="F22" s="31">
        <f t="shared" si="6"/>
        <v>0</v>
      </c>
      <c r="G22" s="31">
        <f t="shared" si="6"/>
        <v>5915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2145146</v>
      </c>
      <c r="O22" s="43">
        <f t="shared" si="2"/>
        <v>235.41988586479368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2139231</v>
      </c>
      <c r="F23" s="46">
        <v>0</v>
      </c>
      <c r="G23" s="46">
        <v>5915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2145146</v>
      </c>
      <c r="O23" s="47">
        <f t="shared" si="2"/>
        <v>235.41988586479368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SUM(D25:D27)</f>
        <v>1210453</v>
      </c>
      <c r="E24" s="31">
        <f t="shared" si="7"/>
        <v>0</v>
      </c>
      <c r="F24" s="31">
        <f t="shared" si="7"/>
        <v>0</v>
      </c>
      <c r="G24" s="31">
        <f t="shared" si="7"/>
        <v>546909</v>
      </c>
      <c r="H24" s="31">
        <f t="shared" si="7"/>
        <v>0</v>
      </c>
      <c r="I24" s="31">
        <f t="shared" si="7"/>
        <v>1903261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3660623</v>
      </c>
      <c r="O24" s="43">
        <f t="shared" si="2"/>
        <v>401.73650131694467</v>
      </c>
      <c r="P24" s="9"/>
    </row>
    <row r="25" spans="1:119">
      <c r="A25" s="12"/>
      <c r="B25" s="44">
        <v>571</v>
      </c>
      <c r="C25" s="20" t="s">
        <v>40</v>
      </c>
      <c r="D25" s="46">
        <v>341388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341388</v>
      </c>
      <c r="O25" s="47">
        <f t="shared" si="2"/>
        <v>37.465759438103596</v>
      </c>
      <c r="P25" s="9"/>
    </row>
    <row r="26" spans="1:119">
      <c r="A26" s="12"/>
      <c r="B26" s="44">
        <v>572</v>
      </c>
      <c r="C26" s="20" t="s">
        <v>41</v>
      </c>
      <c r="D26" s="46">
        <v>869065</v>
      </c>
      <c r="E26" s="46">
        <v>0</v>
      </c>
      <c r="F26" s="46">
        <v>0</v>
      </c>
      <c r="G26" s="46">
        <v>546909</v>
      </c>
      <c r="H26" s="46">
        <v>0</v>
      </c>
      <c r="I26" s="46">
        <v>226591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1642565</v>
      </c>
      <c r="O26" s="47">
        <f t="shared" si="2"/>
        <v>180.26393766461808</v>
      </c>
      <c r="P26" s="9"/>
    </row>
    <row r="27" spans="1:119">
      <c r="A27" s="12"/>
      <c r="B27" s="44">
        <v>579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1676670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1676670</v>
      </c>
      <c r="O27" s="47">
        <f t="shared" si="2"/>
        <v>184.006804214223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4520543</v>
      </c>
      <c r="E28" s="31">
        <f t="shared" si="8"/>
        <v>99996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321996</v>
      </c>
      <c r="J28" s="31">
        <f t="shared" si="8"/>
        <v>434190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5376725</v>
      </c>
      <c r="O28" s="43">
        <f t="shared" si="2"/>
        <v>590.07078577699735</v>
      </c>
      <c r="P28" s="9"/>
    </row>
    <row r="29" spans="1:119">
      <c r="A29" s="12"/>
      <c r="B29" s="44">
        <v>581</v>
      </c>
      <c r="C29" s="20" t="s">
        <v>43</v>
      </c>
      <c r="D29" s="46">
        <v>3155494</v>
      </c>
      <c r="E29" s="46">
        <v>99996</v>
      </c>
      <c r="F29" s="46">
        <v>0</v>
      </c>
      <c r="G29" s="46">
        <v>0</v>
      </c>
      <c r="H29" s="46">
        <v>0</v>
      </c>
      <c r="I29" s="46">
        <v>321996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3577486</v>
      </c>
      <c r="O29" s="47">
        <f t="shared" si="2"/>
        <v>392.6125987708516</v>
      </c>
      <c r="P29" s="9"/>
    </row>
    <row r="30" spans="1:119" ht="15.75" thickBot="1">
      <c r="A30" s="12"/>
      <c r="B30" s="44">
        <v>590</v>
      </c>
      <c r="C30" s="20" t="s">
        <v>44</v>
      </c>
      <c r="D30" s="46">
        <v>1365049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434190</v>
      </c>
      <c r="K30" s="46">
        <v>0</v>
      </c>
      <c r="L30" s="46">
        <v>0</v>
      </c>
      <c r="M30" s="46">
        <v>0</v>
      </c>
      <c r="N30" s="46">
        <f t="shared" si="1"/>
        <v>1799239</v>
      </c>
      <c r="O30" s="47">
        <f t="shared" si="2"/>
        <v>197.45818700614575</v>
      </c>
      <c r="P30" s="9"/>
    </row>
    <row r="31" spans="1:119" ht="16.5" thickBot="1">
      <c r="A31" s="14" t="s">
        <v>10</v>
      </c>
      <c r="B31" s="23"/>
      <c r="C31" s="22"/>
      <c r="D31" s="15">
        <f>SUM(D5,D12,D17,D20,D22,D24,D28)</f>
        <v>13388464</v>
      </c>
      <c r="E31" s="15">
        <f t="shared" ref="E31:M31" si="9">SUM(E5,E12,E17,E20,E22,E24,E28)</f>
        <v>2608675</v>
      </c>
      <c r="F31" s="15">
        <f t="shared" si="9"/>
        <v>768107</v>
      </c>
      <c r="G31" s="15">
        <f t="shared" si="9"/>
        <v>562411</v>
      </c>
      <c r="H31" s="15">
        <f t="shared" si="9"/>
        <v>0</v>
      </c>
      <c r="I31" s="15">
        <f t="shared" si="9"/>
        <v>3581183</v>
      </c>
      <c r="J31" s="15">
        <f t="shared" si="9"/>
        <v>434190</v>
      </c>
      <c r="K31" s="15">
        <f t="shared" si="9"/>
        <v>754038</v>
      </c>
      <c r="L31" s="15">
        <f t="shared" si="9"/>
        <v>0</v>
      </c>
      <c r="M31" s="15">
        <f t="shared" si="9"/>
        <v>0</v>
      </c>
      <c r="N31" s="15">
        <f t="shared" si="1"/>
        <v>22097068</v>
      </c>
      <c r="O31" s="37">
        <f t="shared" si="2"/>
        <v>2425.0513608428446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60</v>
      </c>
      <c r="M33" s="93"/>
      <c r="N33" s="93"/>
      <c r="O33" s="41">
        <v>9112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2069933</v>
      </c>
      <c r="E5" s="26">
        <f t="shared" si="0"/>
        <v>0</v>
      </c>
      <c r="F5" s="26">
        <f t="shared" si="0"/>
        <v>768107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1064450</v>
      </c>
      <c r="L5" s="26">
        <f t="shared" si="0"/>
        <v>0</v>
      </c>
      <c r="M5" s="26">
        <f t="shared" si="0"/>
        <v>0</v>
      </c>
      <c r="N5" s="27">
        <f>SUM(D5:M5)</f>
        <v>3902490</v>
      </c>
      <c r="O5" s="32">
        <f t="shared" ref="O5:O32" si="1">(N5/O$34)</f>
        <v>431.93027116768121</v>
      </c>
      <c r="P5" s="6"/>
    </row>
    <row r="6" spans="1:133">
      <c r="A6" s="12"/>
      <c r="B6" s="44">
        <v>511</v>
      </c>
      <c r="C6" s="20" t="s">
        <v>19</v>
      </c>
      <c r="D6" s="46">
        <v>116739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116739</v>
      </c>
      <c r="O6" s="47">
        <f t="shared" si="1"/>
        <v>12.920752628666298</v>
      </c>
      <c r="P6" s="9"/>
    </row>
    <row r="7" spans="1:133">
      <c r="A7" s="12"/>
      <c r="B7" s="44">
        <v>512</v>
      </c>
      <c r="C7" s="20" t="s">
        <v>20</v>
      </c>
      <c r="D7" s="46">
        <v>775283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775283</v>
      </c>
      <c r="O7" s="47">
        <f t="shared" si="1"/>
        <v>85.808854454897627</v>
      </c>
      <c r="P7" s="9"/>
    </row>
    <row r="8" spans="1:133">
      <c r="A8" s="12"/>
      <c r="B8" s="44">
        <v>513</v>
      </c>
      <c r="C8" s="20" t="s">
        <v>21</v>
      </c>
      <c r="D8" s="46">
        <v>403168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403168</v>
      </c>
      <c r="O8" s="47">
        <f t="shared" si="1"/>
        <v>44.622910902047593</v>
      </c>
      <c r="P8" s="9"/>
    </row>
    <row r="9" spans="1:133">
      <c r="A9" s="12"/>
      <c r="B9" s="44">
        <v>514</v>
      </c>
      <c r="C9" s="20" t="s">
        <v>22</v>
      </c>
      <c r="D9" s="46">
        <v>291812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291812</v>
      </c>
      <c r="O9" s="47">
        <f t="shared" si="1"/>
        <v>32.297952407304926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768107</v>
      </c>
      <c r="O10" s="47">
        <f t="shared" si="1"/>
        <v>85.014609850581067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1064450</v>
      </c>
      <c r="L11" s="46">
        <v>0</v>
      </c>
      <c r="M11" s="46">
        <v>0</v>
      </c>
      <c r="N11" s="46">
        <f t="shared" si="2"/>
        <v>1064450</v>
      </c>
      <c r="O11" s="47">
        <f t="shared" si="1"/>
        <v>117.81405644714997</v>
      </c>
      <c r="P11" s="9"/>
    </row>
    <row r="12" spans="1:133">
      <c r="A12" s="12"/>
      <c r="B12" s="44">
        <v>519</v>
      </c>
      <c r="C12" s="20" t="s">
        <v>49</v>
      </c>
      <c r="D12" s="46">
        <v>482931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482931</v>
      </c>
      <c r="O12" s="47">
        <f t="shared" si="1"/>
        <v>53.451134477033754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4996350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4996350</v>
      </c>
      <c r="O13" s="43">
        <f t="shared" si="1"/>
        <v>552.99944659656887</v>
      </c>
      <c r="P13" s="10"/>
    </row>
    <row r="14" spans="1:133">
      <c r="A14" s="12"/>
      <c r="B14" s="44">
        <v>521</v>
      </c>
      <c r="C14" s="20" t="s">
        <v>26</v>
      </c>
      <c r="D14" s="46">
        <v>2432956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2432956</v>
      </c>
      <c r="O14" s="47">
        <f t="shared" si="1"/>
        <v>269.28123962368568</v>
      </c>
      <c r="P14" s="9"/>
    </row>
    <row r="15" spans="1:133">
      <c r="A15" s="12"/>
      <c r="B15" s="44">
        <v>522</v>
      </c>
      <c r="C15" s="20" t="s">
        <v>27</v>
      </c>
      <c r="D15" s="46">
        <v>1983757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1983757</v>
      </c>
      <c r="O15" s="47">
        <f t="shared" si="1"/>
        <v>219.56358605423353</v>
      </c>
      <c r="P15" s="9"/>
    </row>
    <row r="16" spans="1:133">
      <c r="A16" s="12"/>
      <c r="B16" s="44">
        <v>524</v>
      </c>
      <c r="C16" s="20" t="s">
        <v>28</v>
      </c>
      <c r="D16" s="46">
        <v>579637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579637</v>
      </c>
      <c r="O16" s="47">
        <f t="shared" si="1"/>
        <v>64.154620918649698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SUM(D18:D19)</f>
        <v>465265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1283851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1749116</v>
      </c>
      <c r="O17" s="43">
        <f t="shared" si="1"/>
        <v>193.59335915882679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1283851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1283851</v>
      </c>
      <c r="O18" s="47">
        <f t="shared" si="1"/>
        <v>142.09750968456004</v>
      </c>
      <c r="P18" s="9"/>
    </row>
    <row r="19" spans="1:119">
      <c r="A19" s="12"/>
      <c r="B19" s="44">
        <v>539</v>
      </c>
      <c r="C19" s="20" t="s">
        <v>33</v>
      </c>
      <c r="D19" s="46">
        <v>465265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465265</v>
      </c>
      <c r="O19" s="47">
        <f t="shared" si="1"/>
        <v>51.495849474266741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453565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453565</v>
      </c>
      <c r="O20" s="43">
        <f t="shared" si="1"/>
        <v>50.20088544548976</v>
      </c>
      <c r="P20" s="10"/>
    </row>
    <row r="21" spans="1:119">
      <c r="A21" s="12"/>
      <c r="B21" s="44">
        <v>541</v>
      </c>
      <c r="C21" s="20" t="s">
        <v>35</v>
      </c>
      <c r="D21" s="46">
        <v>0</v>
      </c>
      <c r="E21" s="46">
        <v>453565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453565</v>
      </c>
      <c r="O21" s="47">
        <f t="shared" si="1"/>
        <v>50.20088544548976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SUM(D23:D23)</f>
        <v>0</v>
      </c>
      <c r="E22" s="31">
        <f t="shared" si="7"/>
        <v>206268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206268</v>
      </c>
      <c r="O22" s="43">
        <f t="shared" si="1"/>
        <v>22.82988378527947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206268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206268</v>
      </c>
      <c r="O23" s="47">
        <f t="shared" si="1"/>
        <v>22.82988378527947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SUM(D25:D28)</f>
        <v>1370578</v>
      </c>
      <c r="E24" s="31">
        <f t="shared" si="8"/>
        <v>230301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1606698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3207577</v>
      </c>
      <c r="O24" s="43">
        <f t="shared" si="1"/>
        <v>355.0168234643055</v>
      </c>
      <c r="P24" s="9"/>
    </row>
    <row r="25" spans="1:119">
      <c r="A25" s="12"/>
      <c r="B25" s="44">
        <v>571</v>
      </c>
      <c r="C25" s="20" t="s">
        <v>40</v>
      </c>
      <c r="D25" s="46">
        <v>454431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454431</v>
      </c>
      <c r="O25" s="47">
        <f t="shared" si="1"/>
        <v>50.296734919756503</v>
      </c>
      <c r="P25" s="9"/>
    </row>
    <row r="26" spans="1:119">
      <c r="A26" s="12"/>
      <c r="B26" s="44">
        <v>572</v>
      </c>
      <c r="C26" s="20" t="s">
        <v>41</v>
      </c>
      <c r="D26" s="46">
        <v>916147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916147</v>
      </c>
      <c r="O26" s="47">
        <f t="shared" si="1"/>
        <v>101.39977863862757</v>
      </c>
      <c r="P26" s="9"/>
    </row>
    <row r="27" spans="1:119">
      <c r="A27" s="12"/>
      <c r="B27" s="44">
        <v>575</v>
      </c>
      <c r="C27" s="20" t="s">
        <v>76</v>
      </c>
      <c r="D27" s="46">
        <v>0</v>
      </c>
      <c r="E27" s="46">
        <v>230301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230301</v>
      </c>
      <c r="O27" s="47">
        <f t="shared" si="1"/>
        <v>25.489872717210847</v>
      </c>
      <c r="P27" s="9"/>
    </row>
    <row r="28" spans="1:119">
      <c r="A28" s="12"/>
      <c r="B28" s="44">
        <v>579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1606698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1606698</v>
      </c>
      <c r="O28" s="47">
        <f t="shared" si="1"/>
        <v>177.83043718871056</v>
      </c>
      <c r="P28" s="9"/>
    </row>
    <row r="29" spans="1:119" ht="15.75">
      <c r="A29" s="28" t="s">
        <v>45</v>
      </c>
      <c r="B29" s="29"/>
      <c r="C29" s="30"/>
      <c r="D29" s="31">
        <f t="shared" ref="D29:M29" si="9">SUM(D30:D31)</f>
        <v>1337935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75000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1412935</v>
      </c>
      <c r="O29" s="43">
        <f t="shared" si="1"/>
        <v>156.38461538461539</v>
      </c>
      <c r="P29" s="9"/>
    </row>
    <row r="30" spans="1:119">
      <c r="A30" s="12"/>
      <c r="B30" s="44">
        <v>581</v>
      </c>
      <c r="C30" s="20" t="s">
        <v>43</v>
      </c>
      <c r="D30" s="46">
        <v>792005</v>
      </c>
      <c r="E30" s="46">
        <v>0</v>
      </c>
      <c r="F30" s="46">
        <v>0</v>
      </c>
      <c r="G30" s="46">
        <v>0</v>
      </c>
      <c r="H30" s="46">
        <v>0</v>
      </c>
      <c r="I30" s="46">
        <v>75000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867005</v>
      </c>
      <c r="O30" s="47">
        <f t="shared" si="1"/>
        <v>95.960708356391805</v>
      </c>
      <c r="P30" s="9"/>
    </row>
    <row r="31" spans="1:119" ht="15.75" thickBot="1">
      <c r="A31" s="12"/>
      <c r="B31" s="44">
        <v>590</v>
      </c>
      <c r="C31" s="20" t="s">
        <v>44</v>
      </c>
      <c r="D31" s="46">
        <v>545930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545930</v>
      </c>
      <c r="O31" s="47">
        <f t="shared" si="1"/>
        <v>60.423907028223574</v>
      </c>
      <c r="P31" s="9"/>
    </row>
    <row r="32" spans="1:119" ht="16.5" thickBot="1">
      <c r="A32" s="14" t="s">
        <v>10</v>
      </c>
      <c r="B32" s="23"/>
      <c r="C32" s="22"/>
      <c r="D32" s="15">
        <f>SUM(D5,D13,D17,D20,D22,D24,D29)</f>
        <v>10240061</v>
      </c>
      <c r="E32" s="15">
        <f t="shared" ref="E32:M32" si="10">SUM(E5,E13,E17,E20,E22,E24,E29)</f>
        <v>890134</v>
      </c>
      <c r="F32" s="15">
        <f t="shared" si="10"/>
        <v>768107</v>
      </c>
      <c r="G32" s="15">
        <f t="shared" si="10"/>
        <v>0</v>
      </c>
      <c r="H32" s="15">
        <f t="shared" si="10"/>
        <v>0</v>
      </c>
      <c r="I32" s="15">
        <f t="shared" si="10"/>
        <v>2965549</v>
      </c>
      <c r="J32" s="15">
        <f t="shared" si="10"/>
        <v>0</v>
      </c>
      <c r="K32" s="15">
        <f t="shared" si="10"/>
        <v>1064450</v>
      </c>
      <c r="L32" s="15">
        <f t="shared" si="10"/>
        <v>0</v>
      </c>
      <c r="M32" s="15">
        <f t="shared" si="10"/>
        <v>0</v>
      </c>
      <c r="N32" s="15">
        <f t="shared" si="4"/>
        <v>15928301</v>
      </c>
      <c r="O32" s="37">
        <f t="shared" si="1"/>
        <v>1762.9552850027669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77</v>
      </c>
      <c r="M34" s="93"/>
      <c r="N34" s="93"/>
      <c r="O34" s="41">
        <v>9035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3094448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201413</v>
      </c>
      <c r="K5" s="26">
        <f t="shared" si="0"/>
        <v>166592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3" si="1">SUM(D5:N5)</f>
        <v>3462453</v>
      </c>
      <c r="P5" s="32">
        <f t="shared" ref="P5:P33" si="2">(O5/P$35)</f>
        <v>383.05708596083639</v>
      </c>
      <c r="Q5" s="6"/>
    </row>
    <row r="6" spans="1:134">
      <c r="A6" s="12"/>
      <c r="B6" s="44">
        <v>511</v>
      </c>
      <c r="C6" s="20" t="s">
        <v>19</v>
      </c>
      <c r="D6" s="46">
        <v>138736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138736</v>
      </c>
      <c r="P6" s="47">
        <f t="shared" si="2"/>
        <v>15.348600508905852</v>
      </c>
      <c r="Q6" s="9"/>
    </row>
    <row r="7" spans="1:134">
      <c r="A7" s="12"/>
      <c r="B7" s="44">
        <v>512</v>
      </c>
      <c r="C7" s="20" t="s">
        <v>20</v>
      </c>
      <c r="D7" s="46">
        <v>1580210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1580210</v>
      </c>
      <c r="P7" s="47">
        <f t="shared" si="2"/>
        <v>174.82132979311871</v>
      </c>
      <c r="Q7" s="9"/>
    </row>
    <row r="8" spans="1:134">
      <c r="A8" s="12"/>
      <c r="B8" s="44">
        <v>513</v>
      </c>
      <c r="C8" s="20" t="s">
        <v>21</v>
      </c>
      <c r="D8" s="46">
        <v>577847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577847</v>
      </c>
      <c r="P8" s="47">
        <f t="shared" si="2"/>
        <v>63.92820002212634</v>
      </c>
      <c r="Q8" s="9"/>
    </row>
    <row r="9" spans="1:134">
      <c r="A9" s="12"/>
      <c r="B9" s="44">
        <v>514</v>
      </c>
      <c r="C9" s="20" t="s">
        <v>22</v>
      </c>
      <c r="D9" s="46">
        <v>174111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174111</v>
      </c>
      <c r="P9" s="47">
        <f t="shared" si="2"/>
        <v>19.262197145701958</v>
      </c>
      <c r="Q9" s="9"/>
    </row>
    <row r="10" spans="1:134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166592</v>
      </c>
      <c r="L10" s="46">
        <v>0</v>
      </c>
      <c r="M10" s="46">
        <v>0</v>
      </c>
      <c r="N10" s="46">
        <v>0</v>
      </c>
      <c r="O10" s="46">
        <f t="shared" si="1"/>
        <v>166592</v>
      </c>
      <c r="P10" s="47">
        <f t="shared" si="2"/>
        <v>18.430357340413764</v>
      </c>
      <c r="Q10" s="9"/>
    </row>
    <row r="11" spans="1:134">
      <c r="A11" s="12"/>
      <c r="B11" s="44">
        <v>519</v>
      </c>
      <c r="C11" s="20" t="s">
        <v>49</v>
      </c>
      <c r="D11" s="46">
        <v>623544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201413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824957</v>
      </c>
      <c r="P11" s="47">
        <f t="shared" si="2"/>
        <v>91.266401150569749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4211378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4211378</v>
      </c>
      <c r="P12" s="43">
        <f t="shared" si="2"/>
        <v>465.91193716119039</v>
      </c>
      <c r="Q12" s="10"/>
    </row>
    <row r="13" spans="1:134">
      <c r="A13" s="12"/>
      <c r="B13" s="44">
        <v>521</v>
      </c>
      <c r="C13" s="20" t="s">
        <v>26</v>
      </c>
      <c r="D13" s="46">
        <v>3138193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3138193</v>
      </c>
      <c r="P13" s="47">
        <f t="shared" si="2"/>
        <v>347.1836486336984</v>
      </c>
      <c r="Q13" s="9"/>
    </row>
    <row r="14" spans="1:134">
      <c r="A14" s="12"/>
      <c r="B14" s="44">
        <v>524</v>
      </c>
      <c r="C14" s="20" t="s">
        <v>28</v>
      </c>
      <c r="D14" s="46">
        <v>1070650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1070650</v>
      </c>
      <c r="P14" s="47">
        <f t="shared" si="2"/>
        <v>118.44783715012723</v>
      </c>
      <c r="Q14" s="9"/>
    </row>
    <row r="15" spans="1:134">
      <c r="A15" s="12"/>
      <c r="B15" s="44">
        <v>525</v>
      </c>
      <c r="C15" s="20" t="s">
        <v>29</v>
      </c>
      <c r="D15" s="46">
        <v>2535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2535</v>
      </c>
      <c r="P15" s="47">
        <f t="shared" si="2"/>
        <v>0.28045137736475273</v>
      </c>
      <c r="Q15" s="9"/>
    </row>
    <row r="16" spans="1:134" ht="15.75">
      <c r="A16" s="28" t="s">
        <v>30</v>
      </c>
      <c r="B16" s="29"/>
      <c r="C16" s="30"/>
      <c r="D16" s="31">
        <f t="shared" ref="D16:N16" si="4">SUM(D17:D20)</f>
        <v>1041416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2769051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3810467</v>
      </c>
      <c r="P16" s="43">
        <f t="shared" si="2"/>
        <v>421.55846885717449</v>
      </c>
      <c r="Q16" s="10"/>
    </row>
    <row r="17" spans="1:17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2070814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2070814</v>
      </c>
      <c r="P17" s="47">
        <f t="shared" si="2"/>
        <v>229.09768779732272</v>
      </c>
      <c r="Q17" s="9"/>
    </row>
    <row r="18" spans="1:17">
      <c r="A18" s="12"/>
      <c r="B18" s="44">
        <v>535</v>
      </c>
      <c r="C18" s="20" t="s">
        <v>86</v>
      </c>
      <c r="D18" s="46">
        <v>6225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6225</v>
      </c>
      <c r="P18" s="47">
        <f t="shared" si="2"/>
        <v>0.68868237636906737</v>
      </c>
      <c r="Q18" s="9"/>
    </row>
    <row r="19" spans="1:17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698237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698237</v>
      </c>
      <c r="P19" s="47">
        <f t="shared" si="2"/>
        <v>77.247151233543534</v>
      </c>
      <c r="Q19" s="9"/>
    </row>
    <row r="20" spans="1:17">
      <c r="A20" s="12"/>
      <c r="B20" s="44">
        <v>539</v>
      </c>
      <c r="C20" s="20" t="s">
        <v>33</v>
      </c>
      <c r="D20" s="46">
        <v>1035191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1035191</v>
      </c>
      <c r="P20" s="47">
        <f t="shared" si="2"/>
        <v>114.52494744993915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SUM(D22:D22)</f>
        <v>0</v>
      </c>
      <c r="E21" s="31">
        <f t="shared" si="5"/>
        <v>468795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31">
        <f t="shared" si="1"/>
        <v>468795</v>
      </c>
      <c r="P21" s="43">
        <f t="shared" si="2"/>
        <v>51.863591105210752</v>
      </c>
      <c r="Q21" s="10"/>
    </row>
    <row r="22" spans="1:17">
      <c r="A22" s="12"/>
      <c r="B22" s="44">
        <v>541</v>
      </c>
      <c r="C22" s="20" t="s">
        <v>35</v>
      </c>
      <c r="D22" s="46">
        <v>0</v>
      </c>
      <c r="E22" s="46">
        <v>468795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468795</v>
      </c>
      <c r="P22" s="47">
        <f t="shared" si="2"/>
        <v>51.863591105210752</v>
      </c>
      <c r="Q22" s="9"/>
    </row>
    <row r="23" spans="1:17" ht="15.75">
      <c r="A23" s="28" t="s">
        <v>37</v>
      </c>
      <c r="B23" s="29"/>
      <c r="C23" s="30"/>
      <c r="D23" s="31">
        <f t="shared" ref="D23:N23" si="6">SUM(D24:D24)</f>
        <v>0</v>
      </c>
      <c r="E23" s="31">
        <f t="shared" si="6"/>
        <v>1064574</v>
      </c>
      <c r="F23" s="31">
        <f t="shared" si="6"/>
        <v>0</v>
      </c>
      <c r="G23" s="31">
        <f t="shared" si="6"/>
        <v>3469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1"/>
        <v>1068043</v>
      </c>
      <c r="P23" s="43">
        <f t="shared" si="2"/>
        <v>118.15942028985508</v>
      </c>
      <c r="Q23" s="10"/>
    </row>
    <row r="24" spans="1:17">
      <c r="A24" s="13"/>
      <c r="B24" s="45">
        <v>552</v>
      </c>
      <c r="C24" s="21" t="s">
        <v>38</v>
      </c>
      <c r="D24" s="46">
        <v>0</v>
      </c>
      <c r="E24" s="46">
        <v>1064574</v>
      </c>
      <c r="F24" s="46">
        <v>0</v>
      </c>
      <c r="G24" s="46">
        <v>3469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1068043</v>
      </c>
      <c r="P24" s="47">
        <f t="shared" si="2"/>
        <v>118.15942028985508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SUM(D26:D29)</f>
        <v>1038974</v>
      </c>
      <c r="E25" s="31">
        <f t="shared" si="7"/>
        <v>2555</v>
      </c>
      <c r="F25" s="31">
        <f t="shared" si="7"/>
        <v>0</v>
      </c>
      <c r="G25" s="31">
        <f t="shared" si="7"/>
        <v>805011</v>
      </c>
      <c r="H25" s="31">
        <f t="shared" si="7"/>
        <v>0</v>
      </c>
      <c r="I25" s="31">
        <f t="shared" si="7"/>
        <v>2271798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1"/>
        <v>4118338</v>
      </c>
      <c r="P25" s="43">
        <f t="shared" si="2"/>
        <v>455.6187631375152</v>
      </c>
      <c r="Q25" s="9"/>
    </row>
    <row r="26" spans="1:17">
      <c r="A26" s="12"/>
      <c r="B26" s="44">
        <v>571</v>
      </c>
      <c r="C26" s="20" t="s">
        <v>40</v>
      </c>
      <c r="D26" s="46">
        <v>394721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394721</v>
      </c>
      <c r="P26" s="47">
        <f t="shared" si="2"/>
        <v>43.66865803739352</v>
      </c>
      <c r="Q26" s="9"/>
    </row>
    <row r="27" spans="1:17">
      <c r="A27" s="12"/>
      <c r="B27" s="44">
        <v>572</v>
      </c>
      <c r="C27" s="20" t="s">
        <v>41</v>
      </c>
      <c r="D27" s="46">
        <v>639761</v>
      </c>
      <c r="E27" s="46">
        <v>2555</v>
      </c>
      <c r="F27" s="46">
        <v>0</v>
      </c>
      <c r="G27" s="46">
        <v>805011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1447327</v>
      </c>
      <c r="P27" s="47">
        <f t="shared" si="2"/>
        <v>160.12025666556036</v>
      </c>
      <c r="Q27" s="9"/>
    </row>
    <row r="28" spans="1:17">
      <c r="A28" s="12"/>
      <c r="B28" s="44">
        <v>575</v>
      </c>
      <c r="C28" s="20" t="s">
        <v>76</v>
      </c>
      <c r="D28" s="46">
        <v>4492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4492</v>
      </c>
      <c r="P28" s="47">
        <f t="shared" si="2"/>
        <v>0.49695762805620092</v>
      </c>
      <c r="Q28" s="9"/>
    </row>
    <row r="29" spans="1:17">
      <c r="A29" s="12"/>
      <c r="B29" s="44">
        <v>579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2271798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2271798</v>
      </c>
      <c r="P29" s="47">
        <f t="shared" si="2"/>
        <v>251.33289080650513</v>
      </c>
      <c r="Q29" s="9"/>
    </row>
    <row r="30" spans="1:17" ht="15.75">
      <c r="A30" s="28" t="s">
        <v>45</v>
      </c>
      <c r="B30" s="29"/>
      <c r="C30" s="30"/>
      <c r="D30" s="31">
        <f t="shared" ref="D30:N30" si="8">SUM(D31:D32)</f>
        <v>986598</v>
      </c>
      <c r="E30" s="31">
        <f t="shared" si="8"/>
        <v>472639</v>
      </c>
      <c r="F30" s="31">
        <f t="shared" si="8"/>
        <v>0</v>
      </c>
      <c r="G30" s="31">
        <f t="shared" si="8"/>
        <v>556571</v>
      </c>
      <c r="H30" s="31">
        <f t="shared" si="8"/>
        <v>0</v>
      </c>
      <c r="I30" s="31">
        <f t="shared" si="8"/>
        <v>126256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1"/>
        <v>2142064</v>
      </c>
      <c r="P30" s="43">
        <f t="shared" si="2"/>
        <v>236.98019692443853</v>
      </c>
      <c r="Q30" s="9"/>
    </row>
    <row r="31" spans="1:17">
      <c r="A31" s="12"/>
      <c r="B31" s="44">
        <v>581</v>
      </c>
      <c r="C31" s="20" t="s">
        <v>95</v>
      </c>
      <c r="D31" s="46">
        <v>986598</v>
      </c>
      <c r="E31" s="46">
        <v>472639</v>
      </c>
      <c r="F31" s="46">
        <v>0</v>
      </c>
      <c r="G31" s="46">
        <v>556571</v>
      </c>
      <c r="H31" s="46">
        <v>0</v>
      </c>
      <c r="I31" s="46">
        <v>10000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2025808</v>
      </c>
      <c r="P31" s="47">
        <f t="shared" si="2"/>
        <v>224.11859718995464</v>
      </c>
      <c r="Q31" s="9"/>
    </row>
    <row r="32" spans="1:17" ht="15.75" thickBot="1">
      <c r="A32" s="12"/>
      <c r="B32" s="44">
        <v>591</v>
      </c>
      <c r="C32" s="20" t="s">
        <v>50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116256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116256</v>
      </c>
      <c r="P32" s="47">
        <f t="shared" si="2"/>
        <v>12.861599734483903</v>
      </c>
      <c r="Q32" s="9"/>
    </row>
    <row r="33" spans="1:120" ht="16.5" thickBot="1">
      <c r="A33" s="14" t="s">
        <v>10</v>
      </c>
      <c r="B33" s="23"/>
      <c r="C33" s="22"/>
      <c r="D33" s="15">
        <f>SUM(D5,D12,D16,D21,D23,D25,D30)</f>
        <v>10372814</v>
      </c>
      <c r="E33" s="15">
        <f t="shared" ref="E33:N33" si="9">SUM(E5,E12,E16,E21,E23,E25,E30)</f>
        <v>2008563</v>
      </c>
      <c r="F33" s="15">
        <f t="shared" si="9"/>
        <v>0</v>
      </c>
      <c r="G33" s="15">
        <f t="shared" si="9"/>
        <v>1365051</v>
      </c>
      <c r="H33" s="15">
        <f t="shared" si="9"/>
        <v>0</v>
      </c>
      <c r="I33" s="15">
        <f t="shared" si="9"/>
        <v>5167105</v>
      </c>
      <c r="J33" s="15">
        <f t="shared" si="9"/>
        <v>201413</v>
      </c>
      <c r="K33" s="15">
        <f t="shared" si="9"/>
        <v>166592</v>
      </c>
      <c r="L33" s="15">
        <f t="shared" si="9"/>
        <v>0</v>
      </c>
      <c r="M33" s="15">
        <f t="shared" si="9"/>
        <v>0</v>
      </c>
      <c r="N33" s="15">
        <f t="shared" si="9"/>
        <v>0</v>
      </c>
      <c r="O33" s="15">
        <f t="shared" si="1"/>
        <v>19281538</v>
      </c>
      <c r="P33" s="37">
        <f t="shared" si="2"/>
        <v>2133.1494634362207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96</v>
      </c>
      <c r="N35" s="93"/>
      <c r="O35" s="93"/>
      <c r="P35" s="41">
        <v>9039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2781689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177152</v>
      </c>
      <c r="K5" s="26">
        <f t="shared" si="0"/>
        <v>174339</v>
      </c>
      <c r="L5" s="26">
        <f t="shared" si="0"/>
        <v>0</v>
      </c>
      <c r="M5" s="26">
        <f t="shared" si="0"/>
        <v>0</v>
      </c>
      <c r="N5" s="27">
        <f t="shared" ref="N5:N33" si="1">SUM(D5:M5)</f>
        <v>3133180</v>
      </c>
      <c r="O5" s="32">
        <f t="shared" ref="O5:O33" si="2">(N5/O$35)</f>
        <v>351.56867145421904</v>
      </c>
      <c r="P5" s="6"/>
    </row>
    <row r="6" spans="1:133">
      <c r="A6" s="12"/>
      <c r="B6" s="44">
        <v>511</v>
      </c>
      <c r="C6" s="20" t="s">
        <v>19</v>
      </c>
      <c r="D6" s="46">
        <v>82524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82524</v>
      </c>
      <c r="O6" s="47">
        <f t="shared" si="2"/>
        <v>9.2598743267504489</v>
      </c>
      <c r="P6" s="9"/>
    </row>
    <row r="7" spans="1:133">
      <c r="A7" s="12"/>
      <c r="B7" s="44">
        <v>512</v>
      </c>
      <c r="C7" s="20" t="s">
        <v>20</v>
      </c>
      <c r="D7" s="46">
        <v>1308701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1308701</v>
      </c>
      <c r="O7" s="47">
        <f t="shared" si="2"/>
        <v>146.84706014362658</v>
      </c>
      <c r="P7" s="9"/>
    </row>
    <row r="8" spans="1:133">
      <c r="A8" s="12"/>
      <c r="B8" s="44">
        <v>513</v>
      </c>
      <c r="C8" s="20" t="s">
        <v>21</v>
      </c>
      <c r="D8" s="46">
        <v>626098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626098</v>
      </c>
      <c r="O8" s="47">
        <f t="shared" si="2"/>
        <v>70.253366247755835</v>
      </c>
      <c r="P8" s="9"/>
    </row>
    <row r="9" spans="1:133">
      <c r="A9" s="12"/>
      <c r="B9" s="44">
        <v>514</v>
      </c>
      <c r="C9" s="20" t="s">
        <v>22</v>
      </c>
      <c r="D9" s="46">
        <v>173455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173455</v>
      </c>
      <c r="O9" s="47">
        <f t="shared" si="2"/>
        <v>19.463083482944345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174339</v>
      </c>
      <c r="L10" s="46">
        <v>0</v>
      </c>
      <c r="M10" s="46">
        <v>0</v>
      </c>
      <c r="N10" s="46">
        <f t="shared" si="1"/>
        <v>174339</v>
      </c>
      <c r="O10" s="47">
        <f t="shared" si="2"/>
        <v>19.562275583482943</v>
      </c>
      <c r="P10" s="9"/>
    </row>
    <row r="11" spans="1:133">
      <c r="A11" s="12"/>
      <c r="B11" s="44">
        <v>519</v>
      </c>
      <c r="C11" s="20" t="s">
        <v>62</v>
      </c>
      <c r="D11" s="46">
        <v>590911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177152</v>
      </c>
      <c r="K11" s="46">
        <v>0</v>
      </c>
      <c r="L11" s="46">
        <v>0</v>
      </c>
      <c r="M11" s="46">
        <v>0</v>
      </c>
      <c r="N11" s="46">
        <f t="shared" si="1"/>
        <v>768063</v>
      </c>
      <c r="O11" s="47">
        <f t="shared" si="2"/>
        <v>86.183011669658882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3987837</v>
      </c>
      <c r="E12" s="31">
        <f t="shared" si="3"/>
        <v>0</v>
      </c>
      <c r="F12" s="31">
        <f t="shared" si="3"/>
        <v>0</v>
      </c>
      <c r="G12" s="31">
        <f t="shared" si="3"/>
        <v>5934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3993771</v>
      </c>
      <c r="O12" s="43">
        <f t="shared" si="2"/>
        <v>448.13408886894075</v>
      </c>
      <c r="P12" s="10"/>
    </row>
    <row r="13" spans="1:133">
      <c r="A13" s="12"/>
      <c r="B13" s="44">
        <v>521</v>
      </c>
      <c r="C13" s="20" t="s">
        <v>26</v>
      </c>
      <c r="D13" s="46">
        <v>3101770</v>
      </c>
      <c r="E13" s="46">
        <v>0</v>
      </c>
      <c r="F13" s="46">
        <v>0</v>
      </c>
      <c r="G13" s="46">
        <v>5934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3107704</v>
      </c>
      <c r="O13" s="47">
        <f t="shared" si="2"/>
        <v>348.71005385996409</v>
      </c>
      <c r="P13" s="9"/>
    </row>
    <row r="14" spans="1:133">
      <c r="A14" s="12"/>
      <c r="B14" s="44">
        <v>524</v>
      </c>
      <c r="C14" s="20" t="s">
        <v>28</v>
      </c>
      <c r="D14" s="46">
        <v>877369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877369</v>
      </c>
      <c r="O14" s="47">
        <f t="shared" si="2"/>
        <v>98.448047576301619</v>
      </c>
      <c r="P14" s="9"/>
    </row>
    <row r="15" spans="1:133">
      <c r="A15" s="12"/>
      <c r="B15" s="44">
        <v>525</v>
      </c>
      <c r="C15" s="20" t="s">
        <v>29</v>
      </c>
      <c r="D15" s="46">
        <v>8698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8698</v>
      </c>
      <c r="O15" s="47">
        <f t="shared" si="2"/>
        <v>0.97598743267504484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SUM(D17:D20)</f>
        <v>1002983</v>
      </c>
      <c r="E16" s="31">
        <f t="shared" si="4"/>
        <v>0</v>
      </c>
      <c r="F16" s="31">
        <f t="shared" si="4"/>
        <v>0</v>
      </c>
      <c r="G16" s="31">
        <f t="shared" si="4"/>
        <v>36689</v>
      </c>
      <c r="H16" s="31">
        <f t="shared" si="4"/>
        <v>0</v>
      </c>
      <c r="I16" s="31">
        <f t="shared" si="4"/>
        <v>2321831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3361503</v>
      </c>
      <c r="O16" s="43">
        <f t="shared" si="2"/>
        <v>377.18839766606823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1727235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1727235</v>
      </c>
      <c r="O17" s="47">
        <f t="shared" si="2"/>
        <v>193.81003141831238</v>
      </c>
      <c r="P17" s="9"/>
    </row>
    <row r="18" spans="1:16">
      <c r="A18" s="12"/>
      <c r="B18" s="44">
        <v>535</v>
      </c>
      <c r="C18" s="20" t="s">
        <v>86</v>
      </c>
      <c r="D18" s="46">
        <v>4728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4728</v>
      </c>
      <c r="O18" s="47">
        <f t="shared" si="2"/>
        <v>0.53052064631956908</v>
      </c>
      <c r="P18" s="9"/>
    </row>
    <row r="19" spans="1:16">
      <c r="A19" s="12"/>
      <c r="B19" s="44">
        <v>538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594596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594596</v>
      </c>
      <c r="O19" s="47">
        <f t="shared" si="2"/>
        <v>66.718581687612215</v>
      </c>
      <c r="P19" s="9"/>
    </row>
    <row r="20" spans="1:16">
      <c r="A20" s="12"/>
      <c r="B20" s="44">
        <v>539</v>
      </c>
      <c r="C20" s="20" t="s">
        <v>33</v>
      </c>
      <c r="D20" s="46">
        <v>998255</v>
      </c>
      <c r="E20" s="46">
        <v>0</v>
      </c>
      <c r="F20" s="46">
        <v>0</v>
      </c>
      <c r="G20" s="46">
        <v>36689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1034944</v>
      </c>
      <c r="O20" s="47">
        <f t="shared" si="2"/>
        <v>116.12926391382406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0</v>
      </c>
      <c r="E21" s="31">
        <f t="shared" si="5"/>
        <v>399266</v>
      </c>
      <c r="F21" s="31">
        <f t="shared" si="5"/>
        <v>0</v>
      </c>
      <c r="G21" s="31">
        <f t="shared" si="5"/>
        <v>118238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517504</v>
      </c>
      <c r="O21" s="43">
        <f t="shared" si="2"/>
        <v>58.068222621184923</v>
      </c>
      <c r="P21" s="10"/>
    </row>
    <row r="22" spans="1:16">
      <c r="A22" s="12"/>
      <c r="B22" s="44">
        <v>541</v>
      </c>
      <c r="C22" s="20" t="s">
        <v>65</v>
      </c>
      <c r="D22" s="46">
        <v>0</v>
      </c>
      <c r="E22" s="46">
        <v>399266</v>
      </c>
      <c r="F22" s="46">
        <v>0</v>
      </c>
      <c r="G22" s="46">
        <v>118238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517504</v>
      </c>
      <c r="O22" s="47">
        <f t="shared" si="2"/>
        <v>58.068222621184923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0</v>
      </c>
      <c r="E23" s="31">
        <f t="shared" si="6"/>
        <v>786273</v>
      </c>
      <c r="F23" s="31">
        <f t="shared" si="6"/>
        <v>0</v>
      </c>
      <c r="G23" s="31">
        <f t="shared" si="6"/>
        <v>3382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789655</v>
      </c>
      <c r="O23" s="43">
        <f t="shared" si="2"/>
        <v>88.605812387791744</v>
      </c>
      <c r="P23" s="10"/>
    </row>
    <row r="24" spans="1:16">
      <c r="A24" s="13"/>
      <c r="B24" s="45">
        <v>552</v>
      </c>
      <c r="C24" s="21" t="s">
        <v>38</v>
      </c>
      <c r="D24" s="46">
        <v>0</v>
      </c>
      <c r="E24" s="46">
        <v>786273</v>
      </c>
      <c r="F24" s="46">
        <v>0</v>
      </c>
      <c r="G24" s="46">
        <v>3382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789655</v>
      </c>
      <c r="O24" s="47">
        <f t="shared" si="2"/>
        <v>88.605812387791744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SUM(D26:D29)</f>
        <v>1084289</v>
      </c>
      <c r="E25" s="31">
        <f t="shared" si="7"/>
        <v>0</v>
      </c>
      <c r="F25" s="31">
        <f t="shared" si="7"/>
        <v>0</v>
      </c>
      <c r="G25" s="31">
        <f t="shared" si="7"/>
        <v>166693</v>
      </c>
      <c r="H25" s="31">
        <f t="shared" si="7"/>
        <v>0</v>
      </c>
      <c r="I25" s="31">
        <f t="shared" si="7"/>
        <v>1657234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2908216</v>
      </c>
      <c r="O25" s="43">
        <f t="shared" si="2"/>
        <v>326.3258527827648</v>
      </c>
      <c r="P25" s="9"/>
    </row>
    <row r="26" spans="1:16">
      <c r="A26" s="12"/>
      <c r="B26" s="44">
        <v>571</v>
      </c>
      <c r="C26" s="20" t="s">
        <v>40</v>
      </c>
      <c r="D26" s="46">
        <v>405843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405843</v>
      </c>
      <c r="O26" s="47">
        <f t="shared" si="2"/>
        <v>45.538936265709154</v>
      </c>
      <c r="P26" s="9"/>
    </row>
    <row r="27" spans="1:16">
      <c r="A27" s="12"/>
      <c r="B27" s="44">
        <v>572</v>
      </c>
      <c r="C27" s="20" t="s">
        <v>66</v>
      </c>
      <c r="D27" s="46">
        <v>673718</v>
      </c>
      <c r="E27" s="46">
        <v>0</v>
      </c>
      <c r="F27" s="46">
        <v>0</v>
      </c>
      <c r="G27" s="46">
        <v>166693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840411</v>
      </c>
      <c r="O27" s="47">
        <f t="shared" si="2"/>
        <v>94.301054757630155</v>
      </c>
      <c r="P27" s="9"/>
    </row>
    <row r="28" spans="1:16">
      <c r="A28" s="12"/>
      <c r="B28" s="44">
        <v>575</v>
      </c>
      <c r="C28" s="20" t="s">
        <v>87</v>
      </c>
      <c r="D28" s="46">
        <v>4728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4728</v>
      </c>
      <c r="O28" s="47">
        <f t="shared" si="2"/>
        <v>0.53052064631956908</v>
      </c>
      <c r="P28" s="9"/>
    </row>
    <row r="29" spans="1:16">
      <c r="A29" s="12"/>
      <c r="B29" s="44">
        <v>579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1657234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1657234</v>
      </c>
      <c r="O29" s="47">
        <f t="shared" si="2"/>
        <v>185.95534111310593</v>
      </c>
      <c r="P29" s="9"/>
    </row>
    <row r="30" spans="1:16" ht="15.75">
      <c r="A30" s="28" t="s">
        <v>67</v>
      </c>
      <c r="B30" s="29"/>
      <c r="C30" s="30"/>
      <c r="D30" s="31">
        <f t="shared" ref="D30:M30" si="8">SUM(D31:D32)</f>
        <v>783106</v>
      </c>
      <c r="E30" s="31">
        <f t="shared" si="8"/>
        <v>189633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132730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1105469</v>
      </c>
      <c r="O30" s="43">
        <f t="shared" si="2"/>
        <v>124.0427513464991</v>
      </c>
      <c r="P30" s="9"/>
    </row>
    <row r="31" spans="1:16">
      <c r="A31" s="12"/>
      <c r="B31" s="44">
        <v>581</v>
      </c>
      <c r="C31" s="20" t="s">
        <v>68</v>
      </c>
      <c r="D31" s="46">
        <v>783106</v>
      </c>
      <c r="E31" s="46">
        <v>189633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972739</v>
      </c>
      <c r="O31" s="47">
        <f t="shared" si="2"/>
        <v>109.14934919210054</v>
      </c>
      <c r="P31" s="9"/>
    </row>
    <row r="32" spans="1:16" ht="15.75" thickBot="1">
      <c r="A32" s="12"/>
      <c r="B32" s="44">
        <v>591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132730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132730</v>
      </c>
      <c r="O32" s="47">
        <f t="shared" si="2"/>
        <v>14.893402154398563</v>
      </c>
      <c r="P32" s="9"/>
    </row>
    <row r="33" spans="1:119" ht="16.5" thickBot="1">
      <c r="A33" s="14" t="s">
        <v>10</v>
      </c>
      <c r="B33" s="23"/>
      <c r="C33" s="22"/>
      <c r="D33" s="15">
        <f>SUM(D5,D12,D16,D21,D23,D25,D30)</f>
        <v>9639904</v>
      </c>
      <c r="E33" s="15">
        <f t="shared" ref="E33:M33" si="9">SUM(E5,E12,E16,E21,E23,E25,E30)</f>
        <v>1375172</v>
      </c>
      <c r="F33" s="15">
        <f t="shared" si="9"/>
        <v>0</v>
      </c>
      <c r="G33" s="15">
        <f t="shared" si="9"/>
        <v>330936</v>
      </c>
      <c r="H33" s="15">
        <f t="shared" si="9"/>
        <v>0</v>
      </c>
      <c r="I33" s="15">
        <f t="shared" si="9"/>
        <v>4111795</v>
      </c>
      <c r="J33" s="15">
        <f t="shared" si="9"/>
        <v>177152</v>
      </c>
      <c r="K33" s="15">
        <f t="shared" si="9"/>
        <v>174339</v>
      </c>
      <c r="L33" s="15">
        <f t="shared" si="9"/>
        <v>0</v>
      </c>
      <c r="M33" s="15">
        <f t="shared" si="9"/>
        <v>0</v>
      </c>
      <c r="N33" s="15">
        <f t="shared" si="1"/>
        <v>15809298</v>
      </c>
      <c r="O33" s="37">
        <f t="shared" si="2"/>
        <v>1773.9337971274686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90</v>
      </c>
      <c r="M35" s="93"/>
      <c r="N35" s="93"/>
      <c r="O35" s="41">
        <v>8912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2410623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184677</v>
      </c>
      <c r="K5" s="26">
        <f t="shared" si="0"/>
        <v>165839</v>
      </c>
      <c r="L5" s="26">
        <f t="shared" si="0"/>
        <v>0</v>
      </c>
      <c r="M5" s="26">
        <f t="shared" si="0"/>
        <v>0</v>
      </c>
      <c r="N5" s="27">
        <f>SUM(D5:M5)</f>
        <v>2761139</v>
      </c>
      <c r="O5" s="32">
        <f t="shared" ref="O5:O34" si="1">(N5/O$36)</f>
        <v>309.68360251233736</v>
      </c>
      <c r="P5" s="6"/>
    </row>
    <row r="6" spans="1:133">
      <c r="A6" s="12"/>
      <c r="B6" s="44">
        <v>511</v>
      </c>
      <c r="C6" s="20" t="s">
        <v>19</v>
      </c>
      <c r="D6" s="46">
        <v>84728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84728</v>
      </c>
      <c r="O6" s="47">
        <f t="shared" si="1"/>
        <v>9.502916105877075</v>
      </c>
      <c r="P6" s="9"/>
    </row>
    <row r="7" spans="1:133">
      <c r="A7" s="12"/>
      <c r="B7" s="44">
        <v>512</v>
      </c>
      <c r="C7" s="20" t="s">
        <v>20</v>
      </c>
      <c r="D7" s="46">
        <v>1057507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1057507</v>
      </c>
      <c r="O7" s="47">
        <f t="shared" si="1"/>
        <v>118.60778375953342</v>
      </c>
      <c r="P7" s="9"/>
    </row>
    <row r="8" spans="1:133">
      <c r="A8" s="12"/>
      <c r="B8" s="44">
        <v>513</v>
      </c>
      <c r="C8" s="20" t="s">
        <v>21</v>
      </c>
      <c r="D8" s="46">
        <v>573540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573540</v>
      </c>
      <c r="O8" s="47">
        <f t="shared" si="1"/>
        <v>64.327052489905782</v>
      </c>
      <c r="P8" s="9"/>
    </row>
    <row r="9" spans="1:133">
      <c r="A9" s="12"/>
      <c r="B9" s="44">
        <v>514</v>
      </c>
      <c r="C9" s="20" t="s">
        <v>22</v>
      </c>
      <c r="D9" s="46">
        <v>164018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164018</v>
      </c>
      <c r="O9" s="47">
        <f t="shared" si="1"/>
        <v>18.395917451772096</v>
      </c>
      <c r="P9" s="9"/>
    </row>
    <row r="10" spans="1:133">
      <c r="A10" s="12"/>
      <c r="B10" s="44">
        <v>515</v>
      </c>
      <c r="C10" s="20" t="s">
        <v>85</v>
      </c>
      <c r="D10" s="46">
        <v>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</v>
      </c>
      <c r="O10" s="47">
        <f t="shared" si="1"/>
        <v>2.0188425302826378E-2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165839</v>
      </c>
      <c r="L11" s="46">
        <v>0</v>
      </c>
      <c r="M11" s="46">
        <v>0</v>
      </c>
      <c r="N11" s="46">
        <f t="shared" si="2"/>
        <v>165839</v>
      </c>
      <c r="O11" s="47">
        <f t="shared" si="1"/>
        <v>18.600157021085689</v>
      </c>
      <c r="P11" s="9"/>
    </row>
    <row r="12" spans="1:133">
      <c r="A12" s="12"/>
      <c r="B12" s="44">
        <v>519</v>
      </c>
      <c r="C12" s="20" t="s">
        <v>62</v>
      </c>
      <c r="D12" s="46">
        <v>530650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184677</v>
      </c>
      <c r="K12" s="46">
        <v>0</v>
      </c>
      <c r="L12" s="46">
        <v>0</v>
      </c>
      <c r="M12" s="46">
        <v>0</v>
      </c>
      <c r="N12" s="46">
        <f t="shared" si="2"/>
        <v>715327</v>
      </c>
      <c r="O12" s="47">
        <f t="shared" si="1"/>
        <v>80.229587258860477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3872115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3872115</v>
      </c>
      <c r="O13" s="43">
        <f t="shared" si="1"/>
        <v>434.28835800807536</v>
      </c>
      <c r="P13" s="10"/>
    </row>
    <row r="14" spans="1:133">
      <c r="A14" s="12"/>
      <c r="B14" s="44">
        <v>521</v>
      </c>
      <c r="C14" s="20" t="s">
        <v>26</v>
      </c>
      <c r="D14" s="46">
        <v>3022485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3022485</v>
      </c>
      <c r="O14" s="47">
        <f t="shared" si="1"/>
        <v>338.99562584118439</v>
      </c>
      <c r="P14" s="9"/>
    </row>
    <row r="15" spans="1:133">
      <c r="A15" s="12"/>
      <c r="B15" s="44">
        <v>524</v>
      </c>
      <c r="C15" s="20" t="s">
        <v>28</v>
      </c>
      <c r="D15" s="46">
        <v>800776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800776</v>
      </c>
      <c r="O15" s="47">
        <f t="shared" si="1"/>
        <v>89.813369223867198</v>
      </c>
      <c r="P15" s="9"/>
    </row>
    <row r="16" spans="1:133">
      <c r="A16" s="12"/>
      <c r="B16" s="44">
        <v>525</v>
      </c>
      <c r="C16" s="20" t="s">
        <v>29</v>
      </c>
      <c r="D16" s="46">
        <v>48854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48854</v>
      </c>
      <c r="O16" s="47">
        <f t="shared" si="1"/>
        <v>5.4793629430237774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729930</v>
      </c>
      <c r="E17" s="31">
        <f t="shared" si="5"/>
        <v>0</v>
      </c>
      <c r="F17" s="31">
        <f t="shared" si="5"/>
        <v>0</v>
      </c>
      <c r="G17" s="31">
        <f t="shared" si="5"/>
        <v>1494679</v>
      </c>
      <c r="H17" s="31">
        <f t="shared" si="5"/>
        <v>0</v>
      </c>
      <c r="I17" s="31">
        <f t="shared" si="5"/>
        <v>1990094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4214703</v>
      </c>
      <c r="O17" s="43">
        <f t="shared" si="1"/>
        <v>472.71231493943475</v>
      </c>
      <c r="P17" s="10"/>
    </row>
    <row r="18" spans="1:16">
      <c r="A18" s="12"/>
      <c r="B18" s="44">
        <v>534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1414161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1414161</v>
      </c>
      <c r="O18" s="47">
        <f t="shared" si="1"/>
        <v>158.60935397039032</v>
      </c>
      <c r="P18" s="9"/>
    </row>
    <row r="19" spans="1:16">
      <c r="A19" s="12"/>
      <c r="B19" s="44">
        <v>535</v>
      </c>
      <c r="C19" s="20" t="s">
        <v>86</v>
      </c>
      <c r="D19" s="46">
        <v>3940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3940</v>
      </c>
      <c r="O19" s="47">
        <f t="shared" si="1"/>
        <v>0.44190219829519967</v>
      </c>
      <c r="P19" s="9"/>
    </row>
    <row r="20" spans="1:16">
      <c r="A20" s="12"/>
      <c r="B20" s="44">
        <v>538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575933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575933</v>
      </c>
      <c r="O20" s="47">
        <f t="shared" si="1"/>
        <v>64.595446388515029</v>
      </c>
      <c r="P20" s="9"/>
    </row>
    <row r="21" spans="1:16">
      <c r="A21" s="12"/>
      <c r="B21" s="44">
        <v>539</v>
      </c>
      <c r="C21" s="20" t="s">
        <v>33</v>
      </c>
      <c r="D21" s="46">
        <v>725990</v>
      </c>
      <c r="E21" s="46">
        <v>0</v>
      </c>
      <c r="F21" s="46">
        <v>0</v>
      </c>
      <c r="G21" s="46">
        <v>1494679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2220669</v>
      </c>
      <c r="O21" s="47">
        <f t="shared" si="1"/>
        <v>249.06561238223418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326813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326813</v>
      </c>
      <c r="O22" s="43">
        <f t="shared" si="1"/>
        <v>36.654665769403323</v>
      </c>
      <c r="P22" s="10"/>
    </row>
    <row r="23" spans="1:16">
      <c r="A23" s="12"/>
      <c r="B23" s="44">
        <v>541</v>
      </c>
      <c r="C23" s="20" t="s">
        <v>65</v>
      </c>
      <c r="D23" s="46">
        <v>0</v>
      </c>
      <c r="E23" s="46">
        <v>326813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326813</v>
      </c>
      <c r="O23" s="47">
        <f t="shared" si="1"/>
        <v>36.654665769403323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574968</v>
      </c>
      <c r="F24" s="31">
        <f t="shared" si="7"/>
        <v>0</v>
      </c>
      <c r="G24" s="31">
        <f t="shared" si="7"/>
        <v>3517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578485</v>
      </c>
      <c r="O24" s="43">
        <f t="shared" si="1"/>
        <v>64.881673396141764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574968</v>
      </c>
      <c r="F25" s="46">
        <v>0</v>
      </c>
      <c r="G25" s="46">
        <v>3517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578485</v>
      </c>
      <c r="O25" s="47">
        <f t="shared" si="1"/>
        <v>64.881673396141764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1039273</v>
      </c>
      <c r="E26" s="31">
        <f t="shared" si="8"/>
        <v>0</v>
      </c>
      <c r="F26" s="31">
        <f t="shared" si="8"/>
        <v>0</v>
      </c>
      <c r="G26" s="31">
        <f t="shared" si="8"/>
        <v>510307</v>
      </c>
      <c r="H26" s="31">
        <f t="shared" si="8"/>
        <v>0</v>
      </c>
      <c r="I26" s="31">
        <f t="shared" si="8"/>
        <v>1768154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3317734</v>
      </c>
      <c r="O26" s="43">
        <f t="shared" si="1"/>
        <v>372.11013907581878</v>
      </c>
      <c r="P26" s="9"/>
    </row>
    <row r="27" spans="1:16">
      <c r="A27" s="12"/>
      <c r="B27" s="44">
        <v>571</v>
      </c>
      <c r="C27" s="20" t="s">
        <v>40</v>
      </c>
      <c r="D27" s="46">
        <v>390123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390123</v>
      </c>
      <c r="O27" s="47">
        <f t="shared" si="1"/>
        <v>43.755383580080753</v>
      </c>
      <c r="P27" s="9"/>
    </row>
    <row r="28" spans="1:16">
      <c r="A28" s="12"/>
      <c r="B28" s="44">
        <v>572</v>
      </c>
      <c r="C28" s="20" t="s">
        <v>66</v>
      </c>
      <c r="D28" s="46">
        <v>644028</v>
      </c>
      <c r="E28" s="46">
        <v>0</v>
      </c>
      <c r="F28" s="46">
        <v>0</v>
      </c>
      <c r="G28" s="46">
        <v>510307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1154335</v>
      </c>
      <c r="O28" s="47">
        <f t="shared" si="1"/>
        <v>129.46781067743382</v>
      </c>
      <c r="P28" s="9"/>
    </row>
    <row r="29" spans="1:16">
      <c r="A29" s="12"/>
      <c r="B29" s="44">
        <v>575</v>
      </c>
      <c r="C29" s="20" t="s">
        <v>87</v>
      </c>
      <c r="D29" s="46">
        <v>5122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5122</v>
      </c>
      <c r="O29" s="47">
        <f t="shared" si="1"/>
        <v>0.57447285778375956</v>
      </c>
      <c r="P29" s="9"/>
    </row>
    <row r="30" spans="1:16">
      <c r="A30" s="12"/>
      <c r="B30" s="44">
        <v>579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1768154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1768154</v>
      </c>
      <c r="O30" s="47">
        <f t="shared" si="1"/>
        <v>198.31247196052041</v>
      </c>
      <c r="P30" s="9"/>
    </row>
    <row r="31" spans="1:16" ht="15.75">
      <c r="A31" s="28" t="s">
        <v>67</v>
      </c>
      <c r="B31" s="29"/>
      <c r="C31" s="30"/>
      <c r="D31" s="31">
        <f t="shared" ref="D31:M31" si="9">SUM(D32:D33)</f>
        <v>647102</v>
      </c>
      <c r="E31" s="31">
        <f t="shared" si="9"/>
        <v>286232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456106</v>
      </c>
      <c r="J31" s="31">
        <f t="shared" si="9"/>
        <v>1667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1391107</v>
      </c>
      <c r="O31" s="43">
        <f t="shared" si="1"/>
        <v>156.02366532077164</v>
      </c>
      <c r="P31" s="9"/>
    </row>
    <row r="32" spans="1:16">
      <c r="A32" s="12"/>
      <c r="B32" s="44">
        <v>581</v>
      </c>
      <c r="C32" s="20" t="s">
        <v>68</v>
      </c>
      <c r="D32" s="46">
        <v>647102</v>
      </c>
      <c r="E32" s="46">
        <v>286232</v>
      </c>
      <c r="F32" s="46">
        <v>0</v>
      </c>
      <c r="G32" s="46">
        <v>0</v>
      </c>
      <c r="H32" s="46">
        <v>0</v>
      </c>
      <c r="I32" s="46">
        <v>325000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1258334</v>
      </c>
      <c r="O32" s="47">
        <f t="shared" si="1"/>
        <v>141.13212202781517</v>
      </c>
      <c r="P32" s="9"/>
    </row>
    <row r="33" spans="1:119" ht="15.75" thickBot="1">
      <c r="A33" s="12"/>
      <c r="B33" s="44">
        <v>591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131106</v>
      </c>
      <c r="J33" s="46">
        <v>1667</v>
      </c>
      <c r="K33" s="46">
        <v>0</v>
      </c>
      <c r="L33" s="46">
        <v>0</v>
      </c>
      <c r="M33" s="46">
        <v>0</v>
      </c>
      <c r="N33" s="46">
        <f t="shared" si="4"/>
        <v>132773</v>
      </c>
      <c r="O33" s="47">
        <f t="shared" si="1"/>
        <v>14.891543292956483</v>
      </c>
      <c r="P33" s="9"/>
    </row>
    <row r="34" spans="1:119" ht="16.5" thickBot="1">
      <c r="A34" s="14" t="s">
        <v>10</v>
      </c>
      <c r="B34" s="23"/>
      <c r="C34" s="22"/>
      <c r="D34" s="15">
        <f>SUM(D5,D13,D17,D22,D24,D26,D31)</f>
        <v>8699043</v>
      </c>
      <c r="E34" s="15">
        <f t="shared" ref="E34:M34" si="10">SUM(E5,E13,E17,E22,E24,E26,E31)</f>
        <v>1188013</v>
      </c>
      <c r="F34" s="15">
        <f t="shared" si="10"/>
        <v>0</v>
      </c>
      <c r="G34" s="15">
        <f t="shared" si="10"/>
        <v>2008503</v>
      </c>
      <c r="H34" s="15">
        <f t="shared" si="10"/>
        <v>0</v>
      </c>
      <c r="I34" s="15">
        <f t="shared" si="10"/>
        <v>4214354</v>
      </c>
      <c r="J34" s="15">
        <f t="shared" si="10"/>
        <v>186344</v>
      </c>
      <c r="K34" s="15">
        <f t="shared" si="10"/>
        <v>165839</v>
      </c>
      <c r="L34" s="15">
        <f t="shared" si="10"/>
        <v>0</v>
      </c>
      <c r="M34" s="15">
        <f t="shared" si="10"/>
        <v>0</v>
      </c>
      <c r="N34" s="15">
        <f t="shared" si="4"/>
        <v>16462096</v>
      </c>
      <c r="O34" s="37">
        <f t="shared" si="1"/>
        <v>1846.3544190219829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88</v>
      </c>
      <c r="M36" s="93"/>
      <c r="N36" s="93"/>
      <c r="O36" s="41">
        <v>8916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2355746</v>
      </c>
      <c r="E5" s="26">
        <f t="shared" si="0"/>
        <v>0</v>
      </c>
      <c r="F5" s="26">
        <f t="shared" si="0"/>
        <v>383542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195887</v>
      </c>
      <c r="K5" s="26">
        <f t="shared" si="0"/>
        <v>183864</v>
      </c>
      <c r="L5" s="26">
        <f t="shared" si="0"/>
        <v>0</v>
      </c>
      <c r="M5" s="26">
        <f t="shared" si="0"/>
        <v>0</v>
      </c>
      <c r="N5" s="27">
        <f>SUM(D5:M5)</f>
        <v>3119039</v>
      </c>
      <c r="O5" s="32">
        <f t="shared" ref="O5:O31" si="1">(N5/O$33)</f>
        <v>353.27205799071243</v>
      </c>
      <c r="P5" s="6"/>
    </row>
    <row r="6" spans="1:133">
      <c r="A6" s="12"/>
      <c r="B6" s="44">
        <v>511</v>
      </c>
      <c r="C6" s="20" t="s">
        <v>19</v>
      </c>
      <c r="D6" s="46">
        <v>75133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75133</v>
      </c>
      <c r="O6" s="47">
        <f t="shared" si="1"/>
        <v>8.5097972590327338</v>
      </c>
      <c r="P6" s="9"/>
    </row>
    <row r="7" spans="1:133">
      <c r="A7" s="12"/>
      <c r="B7" s="44">
        <v>512</v>
      </c>
      <c r="C7" s="20" t="s">
        <v>20</v>
      </c>
      <c r="D7" s="46">
        <v>961720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961720</v>
      </c>
      <c r="O7" s="47">
        <f t="shared" si="1"/>
        <v>108.92739834635859</v>
      </c>
      <c r="P7" s="9"/>
    </row>
    <row r="8" spans="1:133">
      <c r="A8" s="12"/>
      <c r="B8" s="44">
        <v>513</v>
      </c>
      <c r="C8" s="20" t="s">
        <v>21</v>
      </c>
      <c r="D8" s="46">
        <v>537040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537040</v>
      </c>
      <c r="O8" s="47">
        <f t="shared" si="1"/>
        <v>60.826820704496548</v>
      </c>
      <c r="P8" s="9"/>
    </row>
    <row r="9" spans="1:133">
      <c r="A9" s="12"/>
      <c r="B9" s="44">
        <v>514</v>
      </c>
      <c r="C9" s="20" t="s">
        <v>22</v>
      </c>
      <c r="D9" s="46">
        <v>251982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251982</v>
      </c>
      <c r="O9" s="47">
        <f t="shared" si="1"/>
        <v>28.54026503567788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383542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383542</v>
      </c>
      <c r="O10" s="47">
        <f t="shared" si="1"/>
        <v>43.4411598142485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183864</v>
      </c>
      <c r="L11" s="46">
        <v>0</v>
      </c>
      <c r="M11" s="46">
        <v>0</v>
      </c>
      <c r="N11" s="46">
        <f t="shared" si="2"/>
        <v>183864</v>
      </c>
      <c r="O11" s="47">
        <f t="shared" si="1"/>
        <v>20.825008494733265</v>
      </c>
      <c r="P11" s="9"/>
    </row>
    <row r="12" spans="1:133">
      <c r="A12" s="12"/>
      <c r="B12" s="44">
        <v>519</v>
      </c>
      <c r="C12" s="20" t="s">
        <v>62</v>
      </c>
      <c r="D12" s="46">
        <v>529871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195887</v>
      </c>
      <c r="K12" s="46">
        <v>0</v>
      </c>
      <c r="L12" s="46">
        <v>0</v>
      </c>
      <c r="M12" s="46">
        <v>0</v>
      </c>
      <c r="N12" s="46">
        <f t="shared" si="2"/>
        <v>725758</v>
      </c>
      <c r="O12" s="47">
        <f t="shared" si="1"/>
        <v>82.201608336164909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3769659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3769659</v>
      </c>
      <c r="O13" s="43">
        <f t="shared" si="1"/>
        <v>426.9633027522936</v>
      </c>
      <c r="P13" s="10"/>
    </row>
    <row r="14" spans="1:133">
      <c r="A14" s="12"/>
      <c r="B14" s="44">
        <v>521</v>
      </c>
      <c r="C14" s="20" t="s">
        <v>26</v>
      </c>
      <c r="D14" s="46">
        <v>2868267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2868267</v>
      </c>
      <c r="O14" s="47">
        <f t="shared" si="1"/>
        <v>324.86884131838258</v>
      </c>
      <c r="P14" s="9"/>
    </row>
    <row r="15" spans="1:133">
      <c r="A15" s="12"/>
      <c r="B15" s="44">
        <v>524</v>
      </c>
      <c r="C15" s="20" t="s">
        <v>28</v>
      </c>
      <c r="D15" s="46">
        <v>901392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901392</v>
      </c>
      <c r="O15" s="47">
        <f t="shared" si="1"/>
        <v>102.09446143391098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515774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1662451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2178225</v>
      </c>
      <c r="O16" s="43">
        <f t="shared" si="1"/>
        <v>246.7125382262997</v>
      </c>
      <c r="P16" s="10"/>
    </row>
    <row r="17" spans="1:119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1276549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1276549</v>
      </c>
      <c r="O17" s="47">
        <f t="shared" si="1"/>
        <v>144.58591006909049</v>
      </c>
      <c r="P17" s="9"/>
    </row>
    <row r="18" spans="1:119">
      <c r="A18" s="12"/>
      <c r="B18" s="44">
        <v>538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385902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385902</v>
      </c>
      <c r="O18" s="47">
        <f t="shared" si="1"/>
        <v>43.708460754332314</v>
      </c>
      <c r="P18" s="9"/>
    </row>
    <row r="19" spans="1:119">
      <c r="A19" s="12"/>
      <c r="B19" s="44">
        <v>539</v>
      </c>
      <c r="C19" s="20" t="s">
        <v>33</v>
      </c>
      <c r="D19" s="46">
        <v>515774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515774</v>
      </c>
      <c r="O19" s="47">
        <f t="shared" si="1"/>
        <v>58.418167402876882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627853</v>
      </c>
      <c r="F20" s="31">
        <f t="shared" si="6"/>
        <v>0</v>
      </c>
      <c r="G20" s="31">
        <f t="shared" si="6"/>
        <v>290203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918056</v>
      </c>
      <c r="O20" s="43">
        <f t="shared" si="1"/>
        <v>103.9818779023672</v>
      </c>
      <c r="P20" s="10"/>
    </row>
    <row r="21" spans="1:119">
      <c r="A21" s="12"/>
      <c r="B21" s="44">
        <v>541</v>
      </c>
      <c r="C21" s="20" t="s">
        <v>65</v>
      </c>
      <c r="D21" s="46">
        <v>0</v>
      </c>
      <c r="E21" s="46">
        <v>627853</v>
      </c>
      <c r="F21" s="46">
        <v>0</v>
      </c>
      <c r="G21" s="46">
        <v>290203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918056</v>
      </c>
      <c r="O21" s="47">
        <f t="shared" si="1"/>
        <v>103.9818779023672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SUM(D23:D23)</f>
        <v>0</v>
      </c>
      <c r="E22" s="31">
        <f t="shared" si="7"/>
        <v>502849</v>
      </c>
      <c r="F22" s="31">
        <f t="shared" si="7"/>
        <v>0</v>
      </c>
      <c r="G22" s="31">
        <f t="shared" si="7"/>
        <v>3248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506097</v>
      </c>
      <c r="O22" s="43">
        <f t="shared" si="1"/>
        <v>57.32212028542304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502849</v>
      </c>
      <c r="F23" s="46">
        <v>0</v>
      </c>
      <c r="G23" s="46">
        <v>3248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506097</v>
      </c>
      <c r="O23" s="47">
        <f t="shared" si="1"/>
        <v>57.32212028542304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SUM(D25:D27)</f>
        <v>953627</v>
      </c>
      <c r="E24" s="31">
        <f t="shared" si="8"/>
        <v>0</v>
      </c>
      <c r="F24" s="31">
        <f t="shared" si="8"/>
        <v>0</v>
      </c>
      <c r="G24" s="31">
        <f t="shared" si="8"/>
        <v>346184</v>
      </c>
      <c r="H24" s="31">
        <f t="shared" si="8"/>
        <v>0</v>
      </c>
      <c r="I24" s="31">
        <f t="shared" si="8"/>
        <v>1574251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2874062</v>
      </c>
      <c r="O24" s="43">
        <f t="shared" si="1"/>
        <v>325.52520104202063</v>
      </c>
      <c r="P24" s="9"/>
    </row>
    <row r="25" spans="1:119">
      <c r="A25" s="12"/>
      <c r="B25" s="44">
        <v>571</v>
      </c>
      <c r="C25" s="20" t="s">
        <v>40</v>
      </c>
      <c r="D25" s="46">
        <v>351195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351195</v>
      </c>
      <c r="O25" s="47">
        <f t="shared" si="1"/>
        <v>39.777437988447161</v>
      </c>
      <c r="P25" s="9"/>
    </row>
    <row r="26" spans="1:119">
      <c r="A26" s="12"/>
      <c r="B26" s="44">
        <v>572</v>
      </c>
      <c r="C26" s="20" t="s">
        <v>66</v>
      </c>
      <c r="D26" s="46">
        <v>602432</v>
      </c>
      <c r="E26" s="46">
        <v>0</v>
      </c>
      <c r="F26" s="46">
        <v>0</v>
      </c>
      <c r="G26" s="46">
        <v>346184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948616</v>
      </c>
      <c r="O26" s="47">
        <f t="shared" si="1"/>
        <v>107.4431985502322</v>
      </c>
      <c r="P26" s="9"/>
    </row>
    <row r="27" spans="1:119">
      <c r="A27" s="12"/>
      <c r="B27" s="44">
        <v>579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1574251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1574251</v>
      </c>
      <c r="O27" s="47">
        <f t="shared" si="1"/>
        <v>178.30456450334125</v>
      </c>
      <c r="P27" s="9"/>
    </row>
    <row r="28" spans="1:119" ht="15.75">
      <c r="A28" s="28" t="s">
        <v>67</v>
      </c>
      <c r="B28" s="29"/>
      <c r="C28" s="30"/>
      <c r="D28" s="31">
        <f t="shared" ref="D28:M28" si="9">SUM(D29:D30)</f>
        <v>571727</v>
      </c>
      <c r="E28" s="31">
        <f t="shared" si="9"/>
        <v>286002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546686</v>
      </c>
      <c r="J28" s="31">
        <f t="shared" si="9"/>
        <v>3333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1407748</v>
      </c>
      <c r="O28" s="43">
        <f t="shared" si="1"/>
        <v>159.44591686487712</v>
      </c>
      <c r="P28" s="9"/>
    </row>
    <row r="29" spans="1:119">
      <c r="A29" s="12"/>
      <c r="B29" s="44">
        <v>581</v>
      </c>
      <c r="C29" s="20" t="s">
        <v>68</v>
      </c>
      <c r="D29" s="46">
        <v>571727</v>
      </c>
      <c r="E29" s="46">
        <v>286002</v>
      </c>
      <c r="F29" s="46">
        <v>0</v>
      </c>
      <c r="G29" s="46">
        <v>0</v>
      </c>
      <c r="H29" s="46">
        <v>0</v>
      </c>
      <c r="I29" s="46">
        <v>411877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1269606</v>
      </c>
      <c r="O29" s="47">
        <f t="shared" si="1"/>
        <v>143.79952429493713</v>
      </c>
      <c r="P29" s="9"/>
    </row>
    <row r="30" spans="1:119" ht="15.75" thickBot="1">
      <c r="A30" s="12"/>
      <c r="B30" s="44">
        <v>591</v>
      </c>
      <c r="C30" s="20" t="s">
        <v>70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134809</v>
      </c>
      <c r="J30" s="46">
        <v>3333</v>
      </c>
      <c r="K30" s="46">
        <v>0</v>
      </c>
      <c r="L30" s="46">
        <v>0</v>
      </c>
      <c r="M30" s="46">
        <v>0</v>
      </c>
      <c r="N30" s="46">
        <f t="shared" si="4"/>
        <v>138142</v>
      </c>
      <c r="O30" s="47">
        <f t="shared" si="1"/>
        <v>15.646392569939971</v>
      </c>
      <c r="P30" s="9"/>
    </row>
    <row r="31" spans="1:119" ht="16.5" thickBot="1">
      <c r="A31" s="14" t="s">
        <v>10</v>
      </c>
      <c r="B31" s="23"/>
      <c r="C31" s="22"/>
      <c r="D31" s="15">
        <f>SUM(D5,D13,D16,D20,D22,D24,D28)</f>
        <v>8166533</v>
      </c>
      <c r="E31" s="15">
        <f t="shared" ref="E31:M31" si="10">SUM(E5,E13,E16,E20,E22,E24,E28)</f>
        <v>1416704</v>
      </c>
      <c r="F31" s="15">
        <f t="shared" si="10"/>
        <v>383542</v>
      </c>
      <c r="G31" s="15">
        <f t="shared" si="10"/>
        <v>639635</v>
      </c>
      <c r="H31" s="15">
        <f t="shared" si="10"/>
        <v>0</v>
      </c>
      <c r="I31" s="15">
        <f t="shared" si="10"/>
        <v>3783388</v>
      </c>
      <c r="J31" s="15">
        <f t="shared" si="10"/>
        <v>199220</v>
      </c>
      <c r="K31" s="15">
        <f t="shared" si="10"/>
        <v>183864</v>
      </c>
      <c r="L31" s="15">
        <f t="shared" si="10"/>
        <v>0</v>
      </c>
      <c r="M31" s="15">
        <f t="shared" si="10"/>
        <v>0</v>
      </c>
      <c r="N31" s="15">
        <f t="shared" si="4"/>
        <v>14772886</v>
      </c>
      <c r="O31" s="37">
        <f t="shared" si="1"/>
        <v>1673.2230150639937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83</v>
      </c>
      <c r="M33" s="93"/>
      <c r="N33" s="93"/>
      <c r="O33" s="41">
        <v>8829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2280995</v>
      </c>
      <c r="E5" s="26">
        <f t="shared" si="0"/>
        <v>0</v>
      </c>
      <c r="F5" s="26">
        <f t="shared" si="0"/>
        <v>758813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300195</v>
      </c>
      <c r="K5" s="26">
        <f t="shared" si="0"/>
        <v>187536</v>
      </c>
      <c r="L5" s="26">
        <f t="shared" si="0"/>
        <v>0</v>
      </c>
      <c r="M5" s="26">
        <f t="shared" si="0"/>
        <v>0</v>
      </c>
      <c r="N5" s="27">
        <f>SUM(D5:M5)</f>
        <v>3527539</v>
      </c>
      <c r="O5" s="32">
        <f t="shared" ref="O5:O31" si="1">(N5/O$33)</f>
        <v>401.58686247723131</v>
      </c>
      <c r="P5" s="6"/>
    </row>
    <row r="6" spans="1:133">
      <c r="A6" s="12"/>
      <c r="B6" s="44">
        <v>511</v>
      </c>
      <c r="C6" s="20" t="s">
        <v>19</v>
      </c>
      <c r="D6" s="46">
        <v>83251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83251</v>
      </c>
      <c r="O6" s="47">
        <f t="shared" si="1"/>
        <v>9.4775728597449902</v>
      </c>
      <c r="P6" s="9"/>
    </row>
    <row r="7" spans="1:133">
      <c r="A7" s="12"/>
      <c r="B7" s="44">
        <v>512</v>
      </c>
      <c r="C7" s="20" t="s">
        <v>20</v>
      </c>
      <c r="D7" s="46">
        <v>862077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862077</v>
      </c>
      <c r="O7" s="47">
        <f t="shared" si="1"/>
        <v>98.141734972677597</v>
      </c>
      <c r="P7" s="9"/>
    </row>
    <row r="8" spans="1:133">
      <c r="A8" s="12"/>
      <c r="B8" s="44">
        <v>513</v>
      </c>
      <c r="C8" s="20" t="s">
        <v>21</v>
      </c>
      <c r="D8" s="46">
        <v>538352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538352</v>
      </c>
      <c r="O8" s="47">
        <f t="shared" si="1"/>
        <v>61.287795992714024</v>
      </c>
      <c r="P8" s="9"/>
    </row>
    <row r="9" spans="1:133">
      <c r="A9" s="12"/>
      <c r="B9" s="44">
        <v>514</v>
      </c>
      <c r="C9" s="20" t="s">
        <v>22</v>
      </c>
      <c r="D9" s="46">
        <v>235660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235660</v>
      </c>
      <c r="O9" s="47">
        <f t="shared" si="1"/>
        <v>26.828324225865209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758813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758813</v>
      </c>
      <c r="O10" s="47">
        <f t="shared" si="1"/>
        <v>86.38581511839709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187536</v>
      </c>
      <c r="L11" s="46">
        <v>0</v>
      </c>
      <c r="M11" s="46">
        <v>0</v>
      </c>
      <c r="N11" s="46">
        <f t="shared" si="2"/>
        <v>187536</v>
      </c>
      <c r="O11" s="47">
        <f t="shared" si="1"/>
        <v>21.349726775956285</v>
      </c>
      <c r="P11" s="9"/>
    </row>
    <row r="12" spans="1:133">
      <c r="A12" s="12"/>
      <c r="B12" s="44">
        <v>519</v>
      </c>
      <c r="C12" s="20" t="s">
        <v>62</v>
      </c>
      <c r="D12" s="46">
        <v>561655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300195</v>
      </c>
      <c r="K12" s="46">
        <v>0</v>
      </c>
      <c r="L12" s="46">
        <v>0</v>
      </c>
      <c r="M12" s="46">
        <v>0</v>
      </c>
      <c r="N12" s="46">
        <f t="shared" si="2"/>
        <v>861850</v>
      </c>
      <c r="O12" s="47">
        <f t="shared" si="1"/>
        <v>98.115892531876142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3612914</v>
      </c>
      <c r="E13" s="31">
        <f t="shared" si="3"/>
        <v>0</v>
      </c>
      <c r="F13" s="31">
        <f t="shared" si="3"/>
        <v>0</v>
      </c>
      <c r="G13" s="31">
        <f t="shared" si="3"/>
        <v>5483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3618397</v>
      </c>
      <c r="O13" s="43">
        <f t="shared" si="1"/>
        <v>411.93044171220401</v>
      </c>
      <c r="P13" s="10"/>
    </row>
    <row r="14" spans="1:133">
      <c r="A14" s="12"/>
      <c r="B14" s="44">
        <v>521</v>
      </c>
      <c r="C14" s="20" t="s">
        <v>26</v>
      </c>
      <c r="D14" s="46">
        <v>2798798</v>
      </c>
      <c r="E14" s="46">
        <v>0</v>
      </c>
      <c r="F14" s="46">
        <v>0</v>
      </c>
      <c r="G14" s="46">
        <v>5483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2804281</v>
      </c>
      <c r="O14" s="47">
        <f t="shared" si="1"/>
        <v>319.24874772313296</v>
      </c>
      <c r="P14" s="9"/>
    </row>
    <row r="15" spans="1:133">
      <c r="A15" s="12"/>
      <c r="B15" s="44">
        <v>524</v>
      </c>
      <c r="C15" s="20" t="s">
        <v>28</v>
      </c>
      <c r="D15" s="46">
        <v>814116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814116</v>
      </c>
      <c r="O15" s="47">
        <f t="shared" si="1"/>
        <v>92.681693989071036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627598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1706057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2333655</v>
      </c>
      <c r="O16" s="43">
        <f t="shared" si="1"/>
        <v>265.67110655737707</v>
      </c>
      <c r="P16" s="10"/>
    </row>
    <row r="17" spans="1:119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1347115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1347115</v>
      </c>
      <c r="O17" s="47">
        <f t="shared" si="1"/>
        <v>153.36008652094716</v>
      </c>
      <c r="P17" s="9"/>
    </row>
    <row r="18" spans="1:119">
      <c r="A18" s="12"/>
      <c r="B18" s="44">
        <v>538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358942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358942</v>
      </c>
      <c r="O18" s="47">
        <f t="shared" si="1"/>
        <v>40.86316029143898</v>
      </c>
      <c r="P18" s="9"/>
    </row>
    <row r="19" spans="1:119">
      <c r="A19" s="12"/>
      <c r="B19" s="44">
        <v>539</v>
      </c>
      <c r="C19" s="20" t="s">
        <v>33</v>
      </c>
      <c r="D19" s="46">
        <v>627598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627598</v>
      </c>
      <c r="O19" s="47">
        <f t="shared" si="1"/>
        <v>71.447859744990893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223751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223751</v>
      </c>
      <c r="O20" s="43">
        <f t="shared" si="1"/>
        <v>25.472563752276866</v>
      </c>
      <c r="P20" s="10"/>
    </row>
    <row r="21" spans="1:119">
      <c r="A21" s="12"/>
      <c r="B21" s="44">
        <v>541</v>
      </c>
      <c r="C21" s="20" t="s">
        <v>65</v>
      </c>
      <c r="D21" s="46">
        <v>0</v>
      </c>
      <c r="E21" s="46">
        <v>223751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223751</v>
      </c>
      <c r="O21" s="47">
        <f t="shared" si="1"/>
        <v>25.472563752276866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SUM(D23:D23)</f>
        <v>0</v>
      </c>
      <c r="E22" s="31">
        <f t="shared" si="7"/>
        <v>380319</v>
      </c>
      <c r="F22" s="31">
        <f t="shared" si="7"/>
        <v>0</v>
      </c>
      <c r="G22" s="31">
        <f t="shared" si="7"/>
        <v>4218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384537</v>
      </c>
      <c r="O22" s="43">
        <f t="shared" si="1"/>
        <v>43.776980874316941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380319</v>
      </c>
      <c r="F23" s="46">
        <v>0</v>
      </c>
      <c r="G23" s="46">
        <v>4218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384537</v>
      </c>
      <c r="O23" s="47">
        <f t="shared" si="1"/>
        <v>43.776980874316941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SUM(D25:D27)</f>
        <v>822928</v>
      </c>
      <c r="E24" s="31">
        <f t="shared" si="8"/>
        <v>0</v>
      </c>
      <c r="F24" s="31">
        <f t="shared" si="8"/>
        <v>0</v>
      </c>
      <c r="G24" s="31">
        <f t="shared" si="8"/>
        <v>263199</v>
      </c>
      <c r="H24" s="31">
        <f t="shared" si="8"/>
        <v>0</v>
      </c>
      <c r="I24" s="31">
        <f t="shared" si="8"/>
        <v>1707084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2793211</v>
      </c>
      <c r="O24" s="43">
        <f t="shared" si="1"/>
        <v>317.98850182149363</v>
      </c>
      <c r="P24" s="9"/>
    </row>
    <row r="25" spans="1:119">
      <c r="A25" s="12"/>
      <c r="B25" s="44">
        <v>571</v>
      </c>
      <c r="C25" s="20" t="s">
        <v>40</v>
      </c>
      <c r="D25" s="46">
        <v>259832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259832</v>
      </c>
      <c r="O25" s="47">
        <f t="shared" si="1"/>
        <v>29.58014571948998</v>
      </c>
      <c r="P25" s="9"/>
    </row>
    <row r="26" spans="1:119">
      <c r="A26" s="12"/>
      <c r="B26" s="44">
        <v>572</v>
      </c>
      <c r="C26" s="20" t="s">
        <v>66</v>
      </c>
      <c r="D26" s="46">
        <v>563096</v>
      </c>
      <c r="E26" s="46">
        <v>0</v>
      </c>
      <c r="F26" s="46">
        <v>0</v>
      </c>
      <c r="G26" s="46">
        <v>263199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826295</v>
      </c>
      <c r="O26" s="47">
        <f t="shared" si="1"/>
        <v>94.068192167577408</v>
      </c>
      <c r="P26" s="9"/>
    </row>
    <row r="27" spans="1:119">
      <c r="A27" s="12"/>
      <c r="B27" s="44">
        <v>579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1707084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1707084</v>
      </c>
      <c r="O27" s="47">
        <f t="shared" si="1"/>
        <v>194.34016393442624</v>
      </c>
      <c r="P27" s="9"/>
    </row>
    <row r="28" spans="1:119" ht="15.75">
      <c r="A28" s="28" t="s">
        <v>67</v>
      </c>
      <c r="B28" s="29"/>
      <c r="C28" s="30"/>
      <c r="D28" s="31">
        <f t="shared" ref="D28:M28" si="9">SUM(D29:D30)</f>
        <v>485562</v>
      </c>
      <c r="E28" s="31">
        <f t="shared" si="9"/>
        <v>289286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458210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1233058</v>
      </c>
      <c r="O28" s="43">
        <f t="shared" si="1"/>
        <v>140.3754553734062</v>
      </c>
      <c r="P28" s="9"/>
    </row>
    <row r="29" spans="1:119">
      <c r="A29" s="12"/>
      <c r="B29" s="44">
        <v>581</v>
      </c>
      <c r="C29" s="20" t="s">
        <v>68</v>
      </c>
      <c r="D29" s="46">
        <v>485562</v>
      </c>
      <c r="E29" s="46">
        <v>289286</v>
      </c>
      <c r="F29" s="46">
        <v>0</v>
      </c>
      <c r="G29" s="46">
        <v>0</v>
      </c>
      <c r="H29" s="46">
        <v>0</v>
      </c>
      <c r="I29" s="46">
        <v>310000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1084848</v>
      </c>
      <c r="O29" s="47">
        <f t="shared" si="1"/>
        <v>123.50273224043715</v>
      </c>
      <c r="P29" s="9"/>
    </row>
    <row r="30" spans="1:119" ht="15.75" thickBot="1">
      <c r="A30" s="12"/>
      <c r="B30" s="44">
        <v>591</v>
      </c>
      <c r="C30" s="20" t="s">
        <v>70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148210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148210</v>
      </c>
      <c r="O30" s="47">
        <f t="shared" si="1"/>
        <v>16.872723132969035</v>
      </c>
      <c r="P30" s="9"/>
    </row>
    <row r="31" spans="1:119" ht="16.5" thickBot="1">
      <c r="A31" s="14" t="s">
        <v>10</v>
      </c>
      <c r="B31" s="23"/>
      <c r="C31" s="22"/>
      <c r="D31" s="15">
        <f>SUM(D5,D13,D16,D20,D22,D24,D28)</f>
        <v>7829997</v>
      </c>
      <c r="E31" s="15">
        <f t="shared" ref="E31:M31" si="10">SUM(E5,E13,E16,E20,E22,E24,E28)</f>
        <v>893356</v>
      </c>
      <c r="F31" s="15">
        <f t="shared" si="10"/>
        <v>758813</v>
      </c>
      <c r="G31" s="15">
        <f t="shared" si="10"/>
        <v>272900</v>
      </c>
      <c r="H31" s="15">
        <f t="shared" si="10"/>
        <v>0</v>
      </c>
      <c r="I31" s="15">
        <f t="shared" si="10"/>
        <v>3871351</v>
      </c>
      <c r="J31" s="15">
        <f t="shared" si="10"/>
        <v>300195</v>
      </c>
      <c r="K31" s="15">
        <f t="shared" si="10"/>
        <v>187536</v>
      </c>
      <c r="L31" s="15">
        <f t="shared" si="10"/>
        <v>0</v>
      </c>
      <c r="M31" s="15">
        <f t="shared" si="10"/>
        <v>0</v>
      </c>
      <c r="N31" s="15">
        <f t="shared" si="4"/>
        <v>14114148</v>
      </c>
      <c r="O31" s="37">
        <f t="shared" si="1"/>
        <v>1606.8019125683061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81</v>
      </c>
      <c r="M33" s="93"/>
      <c r="N33" s="93"/>
      <c r="O33" s="41">
        <v>8784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1981524</v>
      </c>
      <c r="E5" s="26">
        <f t="shared" si="0"/>
        <v>0</v>
      </c>
      <c r="F5" s="26">
        <f t="shared" si="0"/>
        <v>768107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204642</v>
      </c>
      <c r="K5" s="26">
        <f t="shared" si="0"/>
        <v>184289</v>
      </c>
      <c r="L5" s="26">
        <f t="shared" si="0"/>
        <v>0</v>
      </c>
      <c r="M5" s="26">
        <f t="shared" si="0"/>
        <v>0</v>
      </c>
      <c r="N5" s="27">
        <f>SUM(D5:M5)</f>
        <v>3138562</v>
      </c>
      <c r="O5" s="32">
        <f t="shared" ref="O5:O31" si="1">(N5/O$33)</f>
        <v>363.25949074074072</v>
      </c>
      <c r="P5" s="6"/>
    </row>
    <row r="6" spans="1:133">
      <c r="A6" s="12"/>
      <c r="B6" s="44">
        <v>511</v>
      </c>
      <c r="C6" s="20" t="s">
        <v>19</v>
      </c>
      <c r="D6" s="46">
        <v>83217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83217</v>
      </c>
      <c r="O6" s="47">
        <f t="shared" si="1"/>
        <v>9.6315972222222221</v>
      </c>
      <c r="P6" s="9"/>
    </row>
    <row r="7" spans="1:133">
      <c r="A7" s="12"/>
      <c r="B7" s="44">
        <v>512</v>
      </c>
      <c r="C7" s="20" t="s">
        <v>20</v>
      </c>
      <c r="D7" s="46">
        <v>756555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756555</v>
      </c>
      <c r="O7" s="47">
        <f t="shared" si="1"/>
        <v>87.564236111111114</v>
      </c>
      <c r="P7" s="9"/>
    </row>
    <row r="8" spans="1:133">
      <c r="A8" s="12"/>
      <c r="B8" s="44">
        <v>513</v>
      </c>
      <c r="C8" s="20" t="s">
        <v>21</v>
      </c>
      <c r="D8" s="46">
        <v>468535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468535</v>
      </c>
      <c r="O8" s="47">
        <f t="shared" si="1"/>
        <v>54.228587962962962</v>
      </c>
      <c r="P8" s="9"/>
    </row>
    <row r="9" spans="1:133">
      <c r="A9" s="12"/>
      <c r="B9" s="44">
        <v>514</v>
      </c>
      <c r="C9" s="20" t="s">
        <v>22</v>
      </c>
      <c r="D9" s="46">
        <v>152294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152294</v>
      </c>
      <c r="O9" s="47">
        <f t="shared" si="1"/>
        <v>17.626620370370372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768107</v>
      </c>
      <c r="O10" s="47">
        <f t="shared" si="1"/>
        <v>88.90127314814815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184289</v>
      </c>
      <c r="L11" s="46">
        <v>0</v>
      </c>
      <c r="M11" s="46">
        <v>0</v>
      </c>
      <c r="N11" s="46">
        <f t="shared" si="2"/>
        <v>184289</v>
      </c>
      <c r="O11" s="47">
        <f t="shared" si="1"/>
        <v>21.329745370370372</v>
      </c>
      <c r="P11" s="9"/>
    </row>
    <row r="12" spans="1:133">
      <c r="A12" s="12"/>
      <c r="B12" s="44">
        <v>519</v>
      </c>
      <c r="C12" s="20" t="s">
        <v>62</v>
      </c>
      <c r="D12" s="46">
        <v>520923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204642</v>
      </c>
      <c r="K12" s="46">
        <v>0</v>
      </c>
      <c r="L12" s="46">
        <v>0</v>
      </c>
      <c r="M12" s="46">
        <v>0</v>
      </c>
      <c r="N12" s="46">
        <f t="shared" si="2"/>
        <v>725565</v>
      </c>
      <c r="O12" s="47">
        <f t="shared" si="1"/>
        <v>83.977430555555557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3458641</v>
      </c>
      <c r="E13" s="31">
        <f t="shared" si="3"/>
        <v>0</v>
      </c>
      <c r="F13" s="31">
        <f t="shared" si="3"/>
        <v>0</v>
      </c>
      <c r="G13" s="31">
        <f t="shared" si="3"/>
        <v>5067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3463708</v>
      </c>
      <c r="O13" s="43">
        <f t="shared" si="1"/>
        <v>400.89212962962961</v>
      </c>
      <c r="P13" s="10"/>
    </row>
    <row r="14" spans="1:133">
      <c r="A14" s="12"/>
      <c r="B14" s="44">
        <v>521</v>
      </c>
      <c r="C14" s="20" t="s">
        <v>26</v>
      </c>
      <c r="D14" s="46">
        <v>2746768</v>
      </c>
      <c r="E14" s="46">
        <v>0</v>
      </c>
      <c r="F14" s="46">
        <v>0</v>
      </c>
      <c r="G14" s="46">
        <v>5067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2751835</v>
      </c>
      <c r="O14" s="47">
        <f t="shared" si="1"/>
        <v>318.4994212962963</v>
      </c>
      <c r="P14" s="9"/>
    </row>
    <row r="15" spans="1:133">
      <c r="A15" s="12"/>
      <c r="B15" s="44">
        <v>524</v>
      </c>
      <c r="C15" s="20" t="s">
        <v>28</v>
      </c>
      <c r="D15" s="46">
        <v>711873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711873</v>
      </c>
      <c r="O15" s="47">
        <f t="shared" si="1"/>
        <v>82.392708333333331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647402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1588307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2235709</v>
      </c>
      <c r="O16" s="43">
        <f t="shared" si="1"/>
        <v>258.76261574074073</v>
      </c>
      <c r="P16" s="10"/>
    </row>
    <row r="17" spans="1:119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1201077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1201077</v>
      </c>
      <c r="O17" s="47">
        <f t="shared" si="1"/>
        <v>139.01354166666667</v>
      </c>
      <c r="P17" s="9"/>
    </row>
    <row r="18" spans="1:119">
      <c r="A18" s="12"/>
      <c r="B18" s="44">
        <v>538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387230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387230</v>
      </c>
      <c r="O18" s="47">
        <f t="shared" si="1"/>
        <v>44.818287037037038</v>
      </c>
      <c r="P18" s="9"/>
    </row>
    <row r="19" spans="1:119">
      <c r="A19" s="12"/>
      <c r="B19" s="44">
        <v>539</v>
      </c>
      <c r="C19" s="20" t="s">
        <v>33</v>
      </c>
      <c r="D19" s="46">
        <v>647402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647402</v>
      </c>
      <c r="O19" s="47">
        <f t="shared" si="1"/>
        <v>74.930787037037035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214231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214231</v>
      </c>
      <c r="O20" s="43">
        <f t="shared" si="1"/>
        <v>24.795254629629628</v>
      </c>
      <c r="P20" s="10"/>
    </row>
    <row r="21" spans="1:119">
      <c r="A21" s="12"/>
      <c r="B21" s="44">
        <v>541</v>
      </c>
      <c r="C21" s="20" t="s">
        <v>65</v>
      </c>
      <c r="D21" s="46">
        <v>0</v>
      </c>
      <c r="E21" s="46">
        <v>214231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214231</v>
      </c>
      <c r="O21" s="47">
        <f t="shared" si="1"/>
        <v>24.795254629629628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SUM(D23:D23)</f>
        <v>0</v>
      </c>
      <c r="E22" s="31">
        <f t="shared" si="7"/>
        <v>269872</v>
      </c>
      <c r="F22" s="31">
        <f t="shared" si="7"/>
        <v>0</v>
      </c>
      <c r="G22" s="31">
        <f t="shared" si="7"/>
        <v>4268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274140</v>
      </c>
      <c r="O22" s="43">
        <f t="shared" si="1"/>
        <v>31.729166666666668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269872</v>
      </c>
      <c r="F23" s="46">
        <v>0</v>
      </c>
      <c r="G23" s="46">
        <v>4268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274140</v>
      </c>
      <c r="O23" s="47">
        <f t="shared" si="1"/>
        <v>31.729166666666668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SUM(D25:D27)</f>
        <v>713605</v>
      </c>
      <c r="E24" s="31">
        <f t="shared" si="8"/>
        <v>0</v>
      </c>
      <c r="F24" s="31">
        <f t="shared" si="8"/>
        <v>0</v>
      </c>
      <c r="G24" s="31">
        <f t="shared" si="8"/>
        <v>71219</v>
      </c>
      <c r="H24" s="31">
        <f t="shared" si="8"/>
        <v>0</v>
      </c>
      <c r="I24" s="31">
        <f t="shared" si="8"/>
        <v>1459418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2244242</v>
      </c>
      <c r="O24" s="43">
        <f t="shared" si="1"/>
        <v>259.75023148148148</v>
      </c>
      <c r="P24" s="9"/>
    </row>
    <row r="25" spans="1:119">
      <c r="A25" s="12"/>
      <c r="B25" s="44">
        <v>571</v>
      </c>
      <c r="C25" s="20" t="s">
        <v>40</v>
      </c>
      <c r="D25" s="46">
        <v>243929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243929</v>
      </c>
      <c r="O25" s="47">
        <f t="shared" si="1"/>
        <v>28.232523148148147</v>
      </c>
      <c r="P25" s="9"/>
    </row>
    <row r="26" spans="1:119">
      <c r="A26" s="12"/>
      <c r="B26" s="44">
        <v>572</v>
      </c>
      <c r="C26" s="20" t="s">
        <v>66</v>
      </c>
      <c r="D26" s="46">
        <v>469676</v>
      </c>
      <c r="E26" s="46">
        <v>0</v>
      </c>
      <c r="F26" s="46">
        <v>0</v>
      </c>
      <c r="G26" s="46">
        <v>71219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540895</v>
      </c>
      <c r="O26" s="47">
        <f t="shared" si="1"/>
        <v>62.603587962962962</v>
      </c>
      <c r="P26" s="9"/>
    </row>
    <row r="27" spans="1:119">
      <c r="A27" s="12"/>
      <c r="B27" s="44">
        <v>579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1459418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1459418</v>
      </c>
      <c r="O27" s="47">
        <f t="shared" si="1"/>
        <v>168.91412037037037</v>
      </c>
      <c r="P27" s="9"/>
    </row>
    <row r="28" spans="1:119" ht="15.75">
      <c r="A28" s="28" t="s">
        <v>67</v>
      </c>
      <c r="B28" s="29"/>
      <c r="C28" s="30"/>
      <c r="D28" s="31">
        <f t="shared" ref="D28:M28" si="9">SUM(D29:D30)</f>
        <v>391433</v>
      </c>
      <c r="E28" s="31">
        <f t="shared" si="9"/>
        <v>292334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529233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1213000</v>
      </c>
      <c r="O28" s="43">
        <f t="shared" si="1"/>
        <v>140.3935185185185</v>
      </c>
      <c r="P28" s="9"/>
    </row>
    <row r="29" spans="1:119">
      <c r="A29" s="12"/>
      <c r="B29" s="44">
        <v>581</v>
      </c>
      <c r="C29" s="20" t="s">
        <v>68</v>
      </c>
      <c r="D29" s="46">
        <v>391433</v>
      </c>
      <c r="E29" s="46">
        <v>292334</v>
      </c>
      <c r="F29" s="46">
        <v>0</v>
      </c>
      <c r="G29" s="46">
        <v>0</v>
      </c>
      <c r="H29" s="46">
        <v>0</v>
      </c>
      <c r="I29" s="46">
        <v>310000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993767</v>
      </c>
      <c r="O29" s="47">
        <f t="shared" si="1"/>
        <v>115.01932870370371</v>
      </c>
      <c r="P29" s="9"/>
    </row>
    <row r="30" spans="1:119" ht="15.75" thickBot="1">
      <c r="A30" s="12"/>
      <c r="B30" s="44">
        <v>591</v>
      </c>
      <c r="C30" s="20" t="s">
        <v>70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219233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219233</v>
      </c>
      <c r="O30" s="47">
        <f t="shared" si="1"/>
        <v>25.374189814814816</v>
      </c>
      <c r="P30" s="9"/>
    </row>
    <row r="31" spans="1:119" ht="16.5" thickBot="1">
      <c r="A31" s="14" t="s">
        <v>10</v>
      </c>
      <c r="B31" s="23"/>
      <c r="C31" s="22"/>
      <c r="D31" s="15">
        <f>SUM(D5,D13,D16,D20,D22,D24,D28)</f>
        <v>7192605</v>
      </c>
      <c r="E31" s="15">
        <f t="shared" ref="E31:M31" si="10">SUM(E5,E13,E16,E20,E22,E24,E28)</f>
        <v>776437</v>
      </c>
      <c r="F31" s="15">
        <f t="shared" si="10"/>
        <v>768107</v>
      </c>
      <c r="G31" s="15">
        <f t="shared" si="10"/>
        <v>80554</v>
      </c>
      <c r="H31" s="15">
        <f t="shared" si="10"/>
        <v>0</v>
      </c>
      <c r="I31" s="15">
        <f t="shared" si="10"/>
        <v>3576958</v>
      </c>
      <c r="J31" s="15">
        <f t="shared" si="10"/>
        <v>204642</v>
      </c>
      <c r="K31" s="15">
        <f t="shared" si="10"/>
        <v>184289</v>
      </c>
      <c r="L31" s="15">
        <f t="shared" si="10"/>
        <v>0</v>
      </c>
      <c r="M31" s="15">
        <f t="shared" si="10"/>
        <v>0</v>
      </c>
      <c r="N31" s="15">
        <f t="shared" si="4"/>
        <v>12783592</v>
      </c>
      <c r="O31" s="37">
        <f t="shared" si="1"/>
        <v>1479.5824074074073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79</v>
      </c>
      <c r="M33" s="93"/>
      <c r="N33" s="93"/>
      <c r="O33" s="41">
        <v>8640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1784744</v>
      </c>
      <c r="E5" s="26">
        <f t="shared" si="0"/>
        <v>0</v>
      </c>
      <c r="F5" s="26">
        <f t="shared" si="0"/>
        <v>768107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193157</v>
      </c>
      <c r="L5" s="26">
        <f t="shared" si="0"/>
        <v>0</v>
      </c>
      <c r="M5" s="26">
        <f t="shared" si="0"/>
        <v>0</v>
      </c>
      <c r="N5" s="27">
        <f>SUM(D5:M5)</f>
        <v>2746008</v>
      </c>
      <c r="O5" s="32">
        <f t="shared" ref="O5:O35" si="1">(N5/O$37)</f>
        <v>319.37752965806004</v>
      </c>
      <c r="P5" s="6"/>
    </row>
    <row r="6" spans="1:133">
      <c r="A6" s="12"/>
      <c r="B6" s="44">
        <v>511</v>
      </c>
      <c r="C6" s="20" t="s">
        <v>19</v>
      </c>
      <c r="D6" s="46">
        <v>93964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93964</v>
      </c>
      <c r="O6" s="47">
        <f t="shared" si="1"/>
        <v>10.9285880437311</v>
      </c>
      <c r="P6" s="9"/>
    </row>
    <row r="7" spans="1:133">
      <c r="A7" s="12"/>
      <c r="B7" s="44">
        <v>512</v>
      </c>
      <c r="C7" s="20" t="s">
        <v>20</v>
      </c>
      <c r="D7" s="46">
        <v>627500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627500</v>
      </c>
      <c r="O7" s="47">
        <f t="shared" si="1"/>
        <v>72.982088857873919</v>
      </c>
      <c r="P7" s="9"/>
    </row>
    <row r="8" spans="1:133">
      <c r="A8" s="12"/>
      <c r="B8" s="44">
        <v>513</v>
      </c>
      <c r="C8" s="20" t="s">
        <v>21</v>
      </c>
      <c r="D8" s="46">
        <v>438670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438670</v>
      </c>
      <c r="O8" s="47">
        <f t="shared" si="1"/>
        <v>51.020004652244708</v>
      </c>
      <c r="P8" s="9"/>
    </row>
    <row r="9" spans="1:133">
      <c r="A9" s="12"/>
      <c r="B9" s="44">
        <v>514</v>
      </c>
      <c r="C9" s="20" t="s">
        <v>22</v>
      </c>
      <c r="D9" s="46">
        <v>111984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111984</v>
      </c>
      <c r="O9" s="47">
        <f t="shared" si="1"/>
        <v>13.024424284717377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768107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768107</v>
      </c>
      <c r="O10" s="47">
        <f t="shared" si="1"/>
        <v>89.335543149569673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193157</v>
      </c>
      <c r="L11" s="46">
        <v>0</v>
      </c>
      <c r="M11" s="46">
        <v>0</v>
      </c>
      <c r="N11" s="46">
        <f t="shared" si="2"/>
        <v>193157</v>
      </c>
      <c r="O11" s="47">
        <f t="shared" si="1"/>
        <v>22.465340776924865</v>
      </c>
      <c r="P11" s="9"/>
    </row>
    <row r="12" spans="1:133">
      <c r="A12" s="12"/>
      <c r="B12" s="44">
        <v>519</v>
      </c>
      <c r="C12" s="20" t="s">
        <v>62</v>
      </c>
      <c r="D12" s="46">
        <v>512626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512626</v>
      </c>
      <c r="O12" s="47">
        <f t="shared" si="1"/>
        <v>59.621539892998371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4926858</v>
      </c>
      <c r="E13" s="31">
        <f t="shared" si="3"/>
        <v>0</v>
      </c>
      <c r="F13" s="31">
        <f t="shared" si="3"/>
        <v>0</v>
      </c>
      <c r="G13" s="31">
        <f t="shared" si="3"/>
        <v>7775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4934633</v>
      </c>
      <c r="O13" s="43">
        <f t="shared" si="1"/>
        <v>573.92800651314258</v>
      </c>
      <c r="P13" s="10"/>
    </row>
    <row r="14" spans="1:133">
      <c r="A14" s="12"/>
      <c r="B14" s="44">
        <v>521</v>
      </c>
      <c r="C14" s="20" t="s">
        <v>26</v>
      </c>
      <c r="D14" s="46">
        <v>2682991</v>
      </c>
      <c r="E14" s="46">
        <v>0</v>
      </c>
      <c r="F14" s="46">
        <v>0</v>
      </c>
      <c r="G14" s="46">
        <v>7775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2690766</v>
      </c>
      <c r="O14" s="47">
        <f t="shared" si="1"/>
        <v>312.95254710397768</v>
      </c>
      <c r="P14" s="9"/>
    </row>
    <row r="15" spans="1:133">
      <c r="A15" s="12"/>
      <c r="B15" s="44">
        <v>522</v>
      </c>
      <c r="C15" s="20" t="s">
        <v>27</v>
      </c>
      <c r="D15" s="46">
        <v>1660699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1660699</v>
      </c>
      <c r="O15" s="47">
        <f t="shared" si="1"/>
        <v>193.1494533612468</v>
      </c>
      <c r="P15" s="9"/>
    </row>
    <row r="16" spans="1:133">
      <c r="A16" s="12"/>
      <c r="B16" s="44">
        <v>524</v>
      </c>
      <c r="C16" s="20" t="s">
        <v>28</v>
      </c>
      <c r="D16" s="46">
        <v>583047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583047</v>
      </c>
      <c r="O16" s="47">
        <f t="shared" si="1"/>
        <v>67.811933007676203</v>
      </c>
      <c r="P16" s="9"/>
    </row>
    <row r="17" spans="1:16">
      <c r="A17" s="12"/>
      <c r="B17" s="44">
        <v>525</v>
      </c>
      <c r="C17" s="20" t="s">
        <v>29</v>
      </c>
      <c r="D17" s="46">
        <v>121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</v>
      </c>
      <c r="O17" s="47">
        <f t="shared" si="1"/>
        <v>1.4073040241916725E-2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536560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1489098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2025658</v>
      </c>
      <c r="O18" s="43">
        <f t="shared" si="1"/>
        <v>235.59641777157478</v>
      </c>
      <c r="P18" s="10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1160440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1160440</v>
      </c>
      <c r="O19" s="47">
        <f t="shared" si="1"/>
        <v>134.96627122586648</v>
      </c>
      <c r="P19" s="9"/>
    </row>
    <row r="20" spans="1:16">
      <c r="A20" s="12"/>
      <c r="B20" s="44">
        <v>538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328658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328658</v>
      </c>
      <c r="O20" s="47">
        <f t="shared" si="1"/>
        <v>38.224936031635266</v>
      </c>
      <c r="P20" s="9"/>
    </row>
    <row r="21" spans="1:16">
      <c r="A21" s="12"/>
      <c r="B21" s="44">
        <v>539</v>
      </c>
      <c r="C21" s="20" t="s">
        <v>33</v>
      </c>
      <c r="D21" s="46">
        <v>536560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536560</v>
      </c>
      <c r="O21" s="47">
        <f t="shared" si="1"/>
        <v>62.40521051407304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SUM(D23:D24)</f>
        <v>43584</v>
      </c>
      <c r="E22" s="31">
        <f t="shared" si="6"/>
        <v>203971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247555</v>
      </c>
      <c r="O22" s="43">
        <f t="shared" si="1"/>
        <v>28.792160967666899</v>
      </c>
      <c r="P22" s="10"/>
    </row>
    <row r="23" spans="1:16">
      <c r="A23" s="12"/>
      <c r="B23" s="44">
        <v>541</v>
      </c>
      <c r="C23" s="20" t="s">
        <v>65</v>
      </c>
      <c r="D23" s="46">
        <v>0</v>
      </c>
      <c r="E23" s="46">
        <v>203971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203971</v>
      </c>
      <c r="O23" s="47">
        <f t="shared" si="1"/>
        <v>23.723075133752037</v>
      </c>
      <c r="P23" s="9"/>
    </row>
    <row r="24" spans="1:16">
      <c r="A24" s="12"/>
      <c r="B24" s="44">
        <v>545</v>
      </c>
      <c r="C24" s="20" t="s">
        <v>36</v>
      </c>
      <c r="D24" s="46">
        <v>43584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43584</v>
      </c>
      <c r="O24" s="47">
        <f t="shared" si="1"/>
        <v>5.0690858339148637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241463</v>
      </c>
      <c r="F25" s="31">
        <f t="shared" si="7"/>
        <v>0</v>
      </c>
      <c r="G25" s="31">
        <f t="shared" si="7"/>
        <v>3117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244580</v>
      </c>
      <c r="O25" s="43">
        <f t="shared" si="1"/>
        <v>28.44615026750407</v>
      </c>
      <c r="P25" s="10"/>
    </row>
    <row r="26" spans="1:16">
      <c r="A26" s="13"/>
      <c r="B26" s="45">
        <v>552</v>
      </c>
      <c r="C26" s="21" t="s">
        <v>38</v>
      </c>
      <c r="D26" s="46">
        <v>0</v>
      </c>
      <c r="E26" s="46">
        <v>241463</v>
      </c>
      <c r="F26" s="46">
        <v>0</v>
      </c>
      <c r="G26" s="46">
        <v>3117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244580</v>
      </c>
      <c r="O26" s="47">
        <f t="shared" si="1"/>
        <v>28.44615026750407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748624</v>
      </c>
      <c r="E27" s="31">
        <f t="shared" si="8"/>
        <v>0</v>
      </c>
      <c r="F27" s="31">
        <f t="shared" si="8"/>
        <v>0</v>
      </c>
      <c r="G27" s="31">
        <f t="shared" si="8"/>
        <v>5995</v>
      </c>
      <c r="H27" s="31">
        <f t="shared" si="8"/>
        <v>0</v>
      </c>
      <c r="I27" s="31">
        <f t="shared" si="8"/>
        <v>1517481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2272100</v>
      </c>
      <c r="O27" s="43">
        <f t="shared" si="1"/>
        <v>264.25913003023959</v>
      </c>
      <c r="P27" s="9"/>
    </row>
    <row r="28" spans="1:16">
      <c r="A28" s="12"/>
      <c r="B28" s="44">
        <v>571</v>
      </c>
      <c r="C28" s="20" t="s">
        <v>40</v>
      </c>
      <c r="D28" s="46">
        <v>251400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251400</v>
      </c>
      <c r="O28" s="47">
        <f t="shared" si="1"/>
        <v>29.239357990230285</v>
      </c>
      <c r="P28" s="9"/>
    </row>
    <row r="29" spans="1:16">
      <c r="A29" s="12"/>
      <c r="B29" s="44">
        <v>572</v>
      </c>
      <c r="C29" s="20" t="s">
        <v>66</v>
      </c>
      <c r="D29" s="46">
        <v>497224</v>
      </c>
      <c r="E29" s="46">
        <v>0</v>
      </c>
      <c r="F29" s="46">
        <v>0</v>
      </c>
      <c r="G29" s="46">
        <v>5995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503219</v>
      </c>
      <c r="O29" s="47">
        <f t="shared" si="1"/>
        <v>58.52744824377762</v>
      </c>
      <c r="P29" s="9"/>
    </row>
    <row r="30" spans="1:16">
      <c r="A30" s="12"/>
      <c r="B30" s="44">
        <v>579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1517481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1517481</v>
      </c>
      <c r="O30" s="47">
        <f t="shared" si="1"/>
        <v>176.49232379623169</v>
      </c>
      <c r="P30" s="9"/>
    </row>
    <row r="31" spans="1:16" ht="15.75">
      <c r="A31" s="28" t="s">
        <v>67</v>
      </c>
      <c r="B31" s="29"/>
      <c r="C31" s="30"/>
      <c r="D31" s="31">
        <f t="shared" ref="D31:M31" si="9">SUM(D32:D34)</f>
        <v>655664</v>
      </c>
      <c r="E31" s="31">
        <f t="shared" si="9"/>
        <v>295168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529585</v>
      </c>
      <c r="J31" s="31">
        <f t="shared" si="9"/>
        <v>383248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1863665</v>
      </c>
      <c r="O31" s="43">
        <f t="shared" si="1"/>
        <v>216.75564084670853</v>
      </c>
      <c r="P31" s="9"/>
    </row>
    <row r="32" spans="1:16">
      <c r="A32" s="12"/>
      <c r="B32" s="44">
        <v>581</v>
      </c>
      <c r="C32" s="20" t="s">
        <v>68</v>
      </c>
      <c r="D32" s="46">
        <v>655664</v>
      </c>
      <c r="E32" s="46">
        <v>295168</v>
      </c>
      <c r="F32" s="46">
        <v>0</v>
      </c>
      <c r="G32" s="46">
        <v>0</v>
      </c>
      <c r="H32" s="46">
        <v>0</v>
      </c>
      <c r="I32" s="46">
        <v>310000</v>
      </c>
      <c r="J32" s="46">
        <v>125861</v>
      </c>
      <c r="K32" s="46">
        <v>0</v>
      </c>
      <c r="L32" s="46">
        <v>0</v>
      </c>
      <c r="M32" s="46">
        <v>0</v>
      </c>
      <c r="N32" s="46">
        <f t="shared" si="4"/>
        <v>1386693</v>
      </c>
      <c r="O32" s="47">
        <f t="shared" si="1"/>
        <v>161.28087927424983</v>
      </c>
      <c r="P32" s="9"/>
    </row>
    <row r="33" spans="1:119">
      <c r="A33" s="12"/>
      <c r="B33" s="44">
        <v>590</v>
      </c>
      <c r="C33" s="20" t="s">
        <v>69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43621</v>
      </c>
      <c r="K33" s="46">
        <v>0</v>
      </c>
      <c r="L33" s="46">
        <v>0</v>
      </c>
      <c r="M33" s="46">
        <v>0</v>
      </c>
      <c r="N33" s="46">
        <f t="shared" si="4"/>
        <v>43621</v>
      </c>
      <c r="O33" s="47">
        <f t="shared" si="1"/>
        <v>5.07338916026983</v>
      </c>
      <c r="P33" s="9"/>
    </row>
    <row r="34" spans="1:119" ht="15.75" thickBot="1">
      <c r="A34" s="12"/>
      <c r="B34" s="44">
        <v>591</v>
      </c>
      <c r="C34" s="20" t="s">
        <v>70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219585</v>
      </c>
      <c r="J34" s="46">
        <v>213766</v>
      </c>
      <c r="K34" s="46">
        <v>0</v>
      </c>
      <c r="L34" s="46">
        <v>0</v>
      </c>
      <c r="M34" s="46">
        <v>0</v>
      </c>
      <c r="N34" s="46">
        <f t="shared" si="4"/>
        <v>433351</v>
      </c>
      <c r="O34" s="47">
        <f t="shared" si="1"/>
        <v>50.401372412188884</v>
      </c>
      <c r="P34" s="9"/>
    </row>
    <row r="35" spans="1:119" ht="16.5" thickBot="1">
      <c r="A35" s="14" t="s">
        <v>10</v>
      </c>
      <c r="B35" s="23"/>
      <c r="C35" s="22"/>
      <c r="D35" s="15">
        <f>SUM(D5,D13,D18,D22,D25,D27,D31)</f>
        <v>8696034</v>
      </c>
      <c r="E35" s="15">
        <f t="shared" ref="E35:M35" si="10">SUM(E5,E13,E18,E22,E25,E27,E31)</f>
        <v>740602</v>
      </c>
      <c r="F35" s="15">
        <f t="shared" si="10"/>
        <v>768107</v>
      </c>
      <c r="G35" s="15">
        <f t="shared" si="10"/>
        <v>16887</v>
      </c>
      <c r="H35" s="15">
        <f t="shared" si="10"/>
        <v>0</v>
      </c>
      <c r="I35" s="15">
        <f t="shared" si="10"/>
        <v>3536164</v>
      </c>
      <c r="J35" s="15">
        <f t="shared" si="10"/>
        <v>383248</v>
      </c>
      <c r="K35" s="15">
        <f t="shared" si="10"/>
        <v>193157</v>
      </c>
      <c r="L35" s="15">
        <f t="shared" si="10"/>
        <v>0</v>
      </c>
      <c r="M35" s="15">
        <f t="shared" si="10"/>
        <v>0</v>
      </c>
      <c r="N35" s="15">
        <f t="shared" si="4"/>
        <v>14334199</v>
      </c>
      <c r="O35" s="37">
        <f t="shared" si="1"/>
        <v>1667.1550360548965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74</v>
      </c>
      <c r="M37" s="93"/>
      <c r="N37" s="93"/>
      <c r="O37" s="41">
        <v>8598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1680562</v>
      </c>
      <c r="E5" s="59">
        <f t="shared" si="0"/>
        <v>0</v>
      </c>
      <c r="F5" s="59">
        <f t="shared" si="0"/>
        <v>768107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173671</v>
      </c>
      <c r="L5" s="59">
        <f t="shared" si="0"/>
        <v>0</v>
      </c>
      <c r="M5" s="59">
        <f t="shared" si="0"/>
        <v>0</v>
      </c>
      <c r="N5" s="60">
        <f>SUM(D5:M5)</f>
        <v>2622340</v>
      </c>
      <c r="O5" s="61">
        <f t="shared" ref="O5:O34" si="1">(N5/O$36)</f>
        <v>309.34764657308011</v>
      </c>
      <c r="P5" s="62"/>
    </row>
    <row r="6" spans="1:133">
      <c r="A6" s="64"/>
      <c r="B6" s="65">
        <v>511</v>
      </c>
      <c r="C6" s="66" t="s">
        <v>19</v>
      </c>
      <c r="D6" s="67">
        <v>85368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85368</v>
      </c>
      <c r="O6" s="68">
        <f t="shared" si="1"/>
        <v>10.070543824466203</v>
      </c>
      <c r="P6" s="69"/>
    </row>
    <row r="7" spans="1:133">
      <c r="A7" s="64"/>
      <c r="B7" s="65">
        <v>512</v>
      </c>
      <c r="C7" s="66" t="s">
        <v>20</v>
      </c>
      <c r="D7" s="67">
        <v>647685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647685</v>
      </c>
      <c r="O7" s="68">
        <f t="shared" si="1"/>
        <v>76.404978176241599</v>
      </c>
      <c r="P7" s="69"/>
    </row>
    <row r="8" spans="1:133">
      <c r="A8" s="64"/>
      <c r="B8" s="65">
        <v>513</v>
      </c>
      <c r="C8" s="66" t="s">
        <v>21</v>
      </c>
      <c r="D8" s="67">
        <v>410933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410933</v>
      </c>
      <c r="O8" s="68">
        <f t="shared" si="1"/>
        <v>48.476229798277693</v>
      </c>
      <c r="P8" s="69"/>
    </row>
    <row r="9" spans="1:133">
      <c r="A9" s="64"/>
      <c r="B9" s="65">
        <v>514</v>
      </c>
      <c r="C9" s="66" t="s">
        <v>22</v>
      </c>
      <c r="D9" s="67">
        <v>104063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104063</v>
      </c>
      <c r="O9" s="68">
        <f t="shared" si="1"/>
        <v>12.275923085997405</v>
      </c>
      <c r="P9" s="69"/>
    </row>
    <row r="10" spans="1:133">
      <c r="A10" s="64"/>
      <c r="B10" s="65">
        <v>517</v>
      </c>
      <c r="C10" s="66" t="s">
        <v>23</v>
      </c>
      <c r="D10" s="67">
        <v>0</v>
      </c>
      <c r="E10" s="67">
        <v>0</v>
      </c>
      <c r="F10" s="67">
        <v>768107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768107</v>
      </c>
      <c r="O10" s="68">
        <f t="shared" si="1"/>
        <v>90.610711336557742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173671</v>
      </c>
      <c r="L11" s="67">
        <v>0</v>
      </c>
      <c r="M11" s="67">
        <v>0</v>
      </c>
      <c r="N11" s="67">
        <f t="shared" si="2"/>
        <v>173671</v>
      </c>
      <c r="O11" s="68">
        <f t="shared" si="1"/>
        <v>20.487318626872714</v>
      </c>
      <c r="P11" s="69"/>
    </row>
    <row r="12" spans="1:133">
      <c r="A12" s="64"/>
      <c r="B12" s="65">
        <v>519</v>
      </c>
      <c r="C12" s="66" t="s">
        <v>62</v>
      </c>
      <c r="D12" s="67">
        <v>432513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432513</v>
      </c>
      <c r="O12" s="68">
        <f t="shared" si="1"/>
        <v>51.021941724666746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SUM(D14:D16)</f>
        <v>4754459</v>
      </c>
      <c r="E13" s="73">
        <f t="shared" si="3"/>
        <v>0</v>
      </c>
      <c r="F13" s="73">
        <f t="shared" si="3"/>
        <v>0</v>
      </c>
      <c r="G13" s="73">
        <f t="shared" si="3"/>
        <v>5645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4" si="4">SUM(D13:M13)</f>
        <v>4760104</v>
      </c>
      <c r="O13" s="75">
        <f t="shared" si="1"/>
        <v>561.53167394125285</v>
      </c>
      <c r="P13" s="76"/>
    </row>
    <row r="14" spans="1:133">
      <c r="A14" s="64"/>
      <c r="B14" s="65">
        <v>521</v>
      </c>
      <c r="C14" s="66" t="s">
        <v>26</v>
      </c>
      <c r="D14" s="67">
        <v>2670583</v>
      </c>
      <c r="E14" s="67">
        <v>0</v>
      </c>
      <c r="F14" s="67">
        <v>0</v>
      </c>
      <c r="G14" s="67">
        <v>5645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2676228</v>
      </c>
      <c r="O14" s="68">
        <f t="shared" si="1"/>
        <v>315.70461248083046</v>
      </c>
      <c r="P14" s="69"/>
    </row>
    <row r="15" spans="1:133">
      <c r="A15" s="64"/>
      <c r="B15" s="65">
        <v>522</v>
      </c>
      <c r="C15" s="66" t="s">
        <v>27</v>
      </c>
      <c r="D15" s="67">
        <v>1550508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1550508</v>
      </c>
      <c r="O15" s="68">
        <f t="shared" si="1"/>
        <v>182.9076324171287</v>
      </c>
      <c r="P15" s="69"/>
    </row>
    <row r="16" spans="1:133">
      <c r="A16" s="64"/>
      <c r="B16" s="65">
        <v>524</v>
      </c>
      <c r="C16" s="66" t="s">
        <v>28</v>
      </c>
      <c r="D16" s="67">
        <v>533368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533368</v>
      </c>
      <c r="O16" s="68">
        <f t="shared" si="1"/>
        <v>62.919429043293619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SUM(D18:D20)</f>
        <v>546165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1597251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2143416</v>
      </c>
      <c r="O17" s="75">
        <f t="shared" si="1"/>
        <v>252.8507726790138</v>
      </c>
      <c r="P17" s="76"/>
    </row>
    <row r="18" spans="1:16">
      <c r="A18" s="64"/>
      <c r="B18" s="65">
        <v>534</v>
      </c>
      <c r="C18" s="66" t="s">
        <v>63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1197762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1197762</v>
      </c>
      <c r="O18" s="68">
        <f t="shared" si="1"/>
        <v>141.29550548543116</v>
      </c>
      <c r="P18" s="69"/>
    </row>
    <row r="19" spans="1:16">
      <c r="A19" s="64"/>
      <c r="B19" s="65">
        <v>538</v>
      </c>
      <c r="C19" s="66" t="s">
        <v>64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399489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399489</v>
      </c>
      <c r="O19" s="68">
        <f t="shared" si="1"/>
        <v>47.126223899964607</v>
      </c>
      <c r="P19" s="69"/>
    </row>
    <row r="20" spans="1:16">
      <c r="A20" s="64"/>
      <c r="B20" s="65">
        <v>539</v>
      </c>
      <c r="C20" s="66" t="s">
        <v>33</v>
      </c>
      <c r="D20" s="67">
        <v>546165</v>
      </c>
      <c r="E20" s="67">
        <v>0</v>
      </c>
      <c r="F20" s="67">
        <v>0</v>
      </c>
      <c r="G20" s="67">
        <v>0</v>
      </c>
      <c r="H20" s="67">
        <v>0</v>
      </c>
      <c r="I20" s="67" t="s">
        <v>72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546165</v>
      </c>
      <c r="O20" s="68">
        <f t="shared" si="1"/>
        <v>64.429043293618022</v>
      </c>
      <c r="P20" s="69"/>
    </row>
    <row r="21" spans="1:16" ht="15.75">
      <c r="A21" s="70" t="s">
        <v>34</v>
      </c>
      <c r="B21" s="71"/>
      <c r="C21" s="72"/>
      <c r="D21" s="73">
        <f t="shared" ref="D21:M21" si="6">SUM(D22:D23)</f>
        <v>73351</v>
      </c>
      <c r="E21" s="73">
        <f t="shared" si="6"/>
        <v>208586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281937</v>
      </c>
      <c r="O21" s="75">
        <f t="shared" si="1"/>
        <v>33.259053910581571</v>
      </c>
      <c r="P21" s="76"/>
    </row>
    <row r="22" spans="1:16">
      <c r="A22" s="64"/>
      <c r="B22" s="65">
        <v>541</v>
      </c>
      <c r="C22" s="66" t="s">
        <v>65</v>
      </c>
      <c r="D22" s="67">
        <v>0</v>
      </c>
      <c r="E22" s="67">
        <v>208586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208586</v>
      </c>
      <c r="O22" s="68">
        <f t="shared" si="1"/>
        <v>24.606110652353426</v>
      </c>
      <c r="P22" s="69"/>
    </row>
    <row r="23" spans="1:16">
      <c r="A23" s="64"/>
      <c r="B23" s="65">
        <v>545</v>
      </c>
      <c r="C23" s="66" t="s">
        <v>36</v>
      </c>
      <c r="D23" s="67">
        <v>73351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73351</v>
      </c>
      <c r="O23" s="68">
        <f t="shared" si="1"/>
        <v>8.6529432582281469</v>
      </c>
      <c r="P23" s="69"/>
    </row>
    <row r="24" spans="1:16" ht="15.75">
      <c r="A24" s="70" t="s">
        <v>37</v>
      </c>
      <c r="B24" s="71"/>
      <c r="C24" s="72"/>
      <c r="D24" s="73">
        <f t="shared" ref="D24:M24" si="7">SUM(D25:D25)</f>
        <v>0</v>
      </c>
      <c r="E24" s="73">
        <f t="shared" si="7"/>
        <v>221985</v>
      </c>
      <c r="F24" s="73">
        <f t="shared" si="7"/>
        <v>0</v>
      </c>
      <c r="G24" s="73">
        <f t="shared" si="7"/>
        <v>3084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225069</v>
      </c>
      <c r="O24" s="75">
        <f t="shared" si="1"/>
        <v>26.550548543116669</v>
      </c>
      <c r="P24" s="76"/>
    </row>
    <row r="25" spans="1:16">
      <c r="A25" s="64"/>
      <c r="B25" s="65">
        <v>552</v>
      </c>
      <c r="C25" s="66" t="s">
        <v>38</v>
      </c>
      <c r="D25" s="67">
        <v>0</v>
      </c>
      <c r="E25" s="67">
        <v>221985</v>
      </c>
      <c r="F25" s="67">
        <v>0</v>
      </c>
      <c r="G25" s="67">
        <v>3084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225069</v>
      </c>
      <c r="O25" s="68">
        <f t="shared" si="1"/>
        <v>26.550548543116669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SUM(D27:D29)</f>
        <v>737821</v>
      </c>
      <c r="E26" s="73">
        <f t="shared" si="8"/>
        <v>0</v>
      </c>
      <c r="F26" s="73">
        <f t="shared" si="8"/>
        <v>0</v>
      </c>
      <c r="G26" s="73">
        <f t="shared" si="8"/>
        <v>42184</v>
      </c>
      <c r="H26" s="73">
        <f t="shared" si="8"/>
        <v>0</v>
      </c>
      <c r="I26" s="73">
        <f t="shared" si="8"/>
        <v>1428395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2208400</v>
      </c>
      <c r="O26" s="75">
        <f t="shared" si="1"/>
        <v>260.51669222602334</v>
      </c>
      <c r="P26" s="69"/>
    </row>
    <row r="27" spans="1:16">
      <c r="A27" s="64"/>
      <c r="B27" s="65">
        <v>571</v>
      </c>
      <c r="C27" s="66" t="s">
        <v>40</v>
      </c>
      <c r="D27" s="67">
        <v>233147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233147</v>
      </c>
      <c r="O27" s="68">
        <f t="shared" si="1"/>
        <v>27.50348000471865</v>
      </c>
      <c r="P27" s="69"/>
    </row>
    <row r="28" spans="1:16">
      <c r="A28" s="64"/>
      <c r="B28" s="65">
        <v>572</v>
      </c>
      <c r="C28" s="66" t="s">
        <v>66</v>
      </c>
      <c r="D28" s="67">
        <v>504674</v>
      </c>
      <c r="E28" s="67">
        <v>0</v>
      </c>
      <c r="F28" s="67">
        <v>0</v>
      </c>
      <c r="G28" s="67">
        <v>42184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546858</v>
      </c>
      <c r="O28" s="68">
        <f t="shared" si="1"/>
        <v>64.510793912940898</v>
      </c>
      <c r="P28" s="69"/>
    </row>
    <row r="29" spans="1:16">
      <c r="A29" s="64"/>
      <c r="B29" s="65">
        <v>579</v>
      </c>
      <c r="C29" s="66" t="s">
        <v>42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1428395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1428395</v>
      </c>
      <c r="O29" s="68">
        <f t="shared" si="1"/>
        <v>168.50241830836381</v>
      </c>
      <c r="P29" s="69"/>
    </row>
    <row r="30" spans="1:16" ht="15.75">
      <c r="A30" s="70" t="s">
        <v>67</v>
      </c>
      <c r="B30" s="71"/>
      <c r="C30" s="72"/>
      <c r="D30" s="73">
        <f t="shared" ref="D30:M30" si="9">SUM(D31:D33)</f>
        <v>339415</v>
      </c>
      <c r="E30" s="73">
        <f t="shared" si="9"/>
        <v>308063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488390</v>
      </c>
      <c r="J30" s="73">
        <f t="shared" si="9"/>
        <v>263613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4"/>
        <v>1399481</v>
      </c>
      <c r="O30" s="75">
        <f t="shared" si="1"/>
        <v>165.09154181903975</v>
      </c>
      <c r="P30" s="69"/>
    </row>
    <row r="31" spans="1:16">
      <c r="A31" s="64"/>
      <c r="B31" s="65">
        <v>581</v>
      </c>
      <c r="C31" s="66" t="s">
        <v>68</v>
      </c>
      <c r="D31" s="67">
        <v>339415</v>
      </c>
      <c r="E31" s="67">
        <v>308063</v>
      </c>
      <c r="F31" s="67">
        <v>0</v>
      </c>
      <c r="G31" s="67">
        <v>0</v>
      </c>
      <c r="H31" s="67">
        <v>0</v>
      </c>
      <c r="I31" s="67">
        <v>251300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898778</v>
      </c>
      <c r="O31" s="68">
        <f t="shared" si="1"/>
        <v>106.02548071251623</v>
      </c>
      <c r="P31" s="69"/>
    </row>
    <row r="32" spans="1:16">
      <c r="A32" s="64"/>
      <c r="B32" s="65">
        <v>590</v>
      </c>
      <c r="C32" s="66" t="s">
        <v>69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263613</v>
      </c>
      <c r="K32" s="67">
        <v>0</v>
      </c>
      <c r="L32" s="67">
        <v>0</v>
      </c>
      <c r="M32" s="67">
        <v>0</v>
      </c>
      <c r="N32" s="67">
        <f t="shared" si="4"/>
        <v>263613</v>
      </c>
      <c r="O32" s="68">
        <f t="shared" si="1"/>
        <v>31.097440132122212</v>
      </c>
      <c r="P32" s="69"/>
    </row>
    <row r="33" spans="1:119" ht="15.75" thickBot="1">
      <c r="A33" s="64"/>
      <c r="B33" s="65">
        <v>591</v>
      </c>
      <c r="C33" s="66" t="s">
        <v>70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237090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4"/>
        <v>237090</v>
      </c>
      <c r="O33" s="68">
        <f t="shared" si="1"/>
        <v>27.968620974401322</v>
      </c>
      <c r="P33" s="69"/>
    </row>
    <row r="34" spans="1:119" ht="16.5" thickBot="1">
      <c r="A34" s="77" t="s">
        <v>10</v>
      </c>
      <c r="B34" s="78"/>
      <c r="C34" s="79"/>
      <c r="D34" s="80">
        <f>SUM(D5,D13,D17,D21,D24,D26,D30)</f>
        <v>8131773</v>
      </c>
      <c r="E34" s="80">
        <f t="shared" ref="E34:M34" si="10">SUM(E5,E13,E17,E21,E24,E26,E30)</f>
        <v>738634</v>
      </c>
      <c r="F34" s="80">
        <f t="shared" si="10"/>
        <v>768107</v>
      </c>
      <c r="G34" s="80">
        <f t="shared" si="10"/>
        <v>50913</v>
      </c>
      <c r="H34" s="80">
        <f t="shared" si="10"/>
        <v>0</v>
      </c>
      <c r="I34" s="80">
        <f t="shared" si="10"/>
        <v>3514036</v>
      </c>
      <c r="J34" s="80">
        <f t="shared" si="10"/>
        <v>263613</v>
      </c>
      <c r="K34" s="80">
        <f t="shared" si="10"/>
        <v>173671</v>
      </c>
      <c r="L34" s="80">
        <f t="shared" si="10"/>
        <v>0</v>
      </c>
      <c r="M34" s="80">
        <f t="shared" si="10"/>
        <v>0</v>
      </c>
      <c r="N34" s="80">
        <f t="shared" si="4"/>
        <v>13640747</v>
      </c>
      <c r="O34" s="81">
        <f t="shared" si="1"/>
        <v>1609.1479296921082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71</v>
      </c>
      <c r="M36" s="117"/>
      <c r="N36" s="117"/>
      <c r="O36" s="91">
        <v>8477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52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2023-10-05T19:28:45Z</cp:lastPrinted>
  <dcterms:created xsi:type="dcterms:W3CDTF">2000-08-31T21:26:31Z</dcterms:created>
  <dcterms:modified xsi:type="dcterms:W3CDTF">2023-10-05T19:28:48Z</dcterms:modified>
</cp:coreProperties>
</file>