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'2007'!$A$1:$O$50</definedName>
    <definedName name="_xlnm.Print_Area" localSheetId="15">'2008'!$A$1:$O$50</definedName>
    <definedName name="_xlnm.Print_Area" localSheetId="14">'2009'!$A$1:$O$50</definedName>
    <definedName name="_xlnm.Print_Area" localSheetId="13">'2010'!$A$1:$O$50</definedName>
    <definedName name="_xlnm.Print_Area" localSheetId="12">'2011'!$A$1:$O$50</definedName>
    <definedName name="_xlnm.Print_Area" localSheetId="11">'2012'!$A$1:$O$49</definedName>
    <definedName name="_xlnm.Print_Area" localSheetId="10">'2013'!$A$1:$O$48</definedName>
    <definedName name="_xlnm.Print_Area" localSheetId="9">'2014'!$A$1:$O$48</definedName>
    <definedName name="_xlnm.Print_Area" localSheetId="8">'2015'!$A$1:$O$48</definedName>
    <definedName name="_xlnm.Print_Area" localSheetId="7">'2016'!$A$1:$O$48</definedName>
    <definedName name="_xlnm.Print_Area" localSheetId="6">'2017'!$A$1:$O$49</definedName>
    <definedName name="_xlnm.Print_Area" localSheetId="5">'2018'!$A$1:$O$49</definedName>
    <definedName name="_xlnm.Print_Area" localSheetId="4">'2019'!$A$1:$O$48</definedName>
    <definedName name="_xlnm.Print_Area" localSheetId="3">'2020'!$A$1:$O$49</definedName>
    <definedName name="_xlnm.Print_Area" localSheetId="2">'2021'!$A$1:$P$52</definedName>
    <definedName name="_xlnm.Print_Area" localSheetId="1">'2022'!$A$1:$P$49</definedName>
    <definedName name="_xlnm.Print_Area" localSheetId="0">'2023'!$A$1:$P$50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46" i="49" l="1"/>
  <c r="F46" i="49"/>
  <c r="G46" i="49"/>
  <c r="H46" i="49"/>
  <c r="I46" i="49"/>
  <c r="J46" i="49"/>
  <c r="K46" i="49"/>
  <c r="L46" i="49"/>
  <c r="M46" i="49"/>
  <c r="N46" i="49"/>
  <c r="D46" i="49"/>
  <c r="O45" i="49" l="1"/>
  <c r="P45" i="49" s="1"/>
  <c r="O44" i="49"/>
  <c r="P44" i="49" s="1"/>
  <c r="N43" i="49"/>
  <c r="M43" i="49"/>
  <c r="L43" i="49"/>
  <c r="K43" i="49"/>
  <c r="J43" i="49"/>
  <c r="I43" i="49"/>
  <c r="H43" i="49"/>
  <c r="G43" i="49"/>
  <c r="F43" i="49"/>
  <c r="E43" i="49"/>
  <c r="D43" i="49"/>
  <c r="O42" i="49"/>
  <c r="P42" i="49" s="1"/>
  <c r="O41" i="49"/>
  <c r="P41" i="49" s="1"/>
  <c r="O40" i="49"/>
  <c r="P40" i="49" s="1"/>
  <c r="O39" i="49"/>
  <c r="P39" i="49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3" i="49" l="1"/>
  <c r="P43" i="49" s="1"/>
  <c r="O37" i="49"/>
  <c r="P37" i="49" s="1"/>
  <c r="O34" i="49"/>
  <c r="P34" i="49" s="1"/>
  <c r="O31" i="49"/>
  <c r="P31" i="49" s="1"/>
  <c r="O27" i="49"/>
  <c r="P27" i="49" s="1"/>
  <c r="O19" i="49"/>
  <c r="P19" i="49" s="1"/>
  <c r="O14" i="49"/>
  <c r="P14" i="49" s="1"/>
  <c r="O5" i="49"/>
  <c r="P5" i="49" s="1"/>
  <c r="E45" i="48"/>
  <c r="F45" i="48"/>
  <c r="G45" i="48"/>
  <c r="H45" i="48"/>
  <c r="I45" i="48"/>
  <c r="J45" i="48"/>
  <c r="K45" i="48"/>
  <c r="L45" i="48"/>
  <c r="M45" i="48"/>
  <c r="N45" i="48"/>
  <c r="D45" i="48"/>
  <c r="O46" i="49" l="1"/>
  <c r="P46" i="49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2" i="48" l="1"/>
  <c r="P42" i="48" s="1"/>
  <c r="O36" i="48"/>
  <c r="P36" i="48" s="1"/>
  <c r="O33" i="48"/>
  <c r="P33" i="48" s="1"/>
  <c r="O30" i="48"/>
  <c r="P30" i="48" s="1"/>
  <c r="O26" i="48"/>
  <c r="P26" i="48" s="1"/>
  <c r="O18" i="48"/>
  <c r="P18" i="48" s="1"/>
  <c r="O13" i="48"/>
  <c r="P13" i="48" s="1"/>
  <c r="O5" i="48"/>
  <c r="P5" i="48" s="1"/>
  <c r="H48" i="47"/>
  <c r="D48" i="47"/>
  <c r="O47" i="47"/>
  <c r="P47" i="47"/>
  <c r="O46" i="47"/>
  <c r="P46" i="47" s="1"/>
  <c r="N45" i="47"/>
  <c r="M45" i="47"/>
  <c r="L45" i="47"/>
  <c r="K45" i="47"/>
  <c r="J45" i="47"/>
  <c r="I45" i="47"/>
  <c r="H45" i="47"/>
  <c r="G45" i="47"/>
  <c r="O45" i="47" s="1"/>
  <c r="F45" i="47"/>
  <c r="E45" i="47"/>
  <c r="D45" i="47"/>
  <c r="O44" i="47"/>
  <c r="P44" i="47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9" i="47" s="1"/>
  <c r="P39" i="47" s="1"/>
  <c r="O38" i="47"/>
  <c r="P38" i="47"/>
  <c r="N37" i="47"/>
  <c r="M37" i="47"/>
  <c r="L37" i="47"/>
  <c r="K37" i="47"/>
  <c r="J37" i="47"/>
  <c r="I37" i="47"/>
  <c r="H37" i="47"/>
  <c r="G37" i="47"/>
  <c r="F37" i="47"/>
  <c r="E37" i="47"/>
  <c r="O37" i="47" s="1"/>
  <c r="P37" i="47" s="1"/>
  <c r="D37" i="47"/>
  <c r="O36" i="47"/>
  <c r="P36" i="47"/>
  <c r="O35" i="47"/>
  <c r="P35" i="47"/>
  <c r="O34" i="47"/>
  <c r="P34" i="47" s="1"/>
  <c r="N33" i="47"/>
  <c r="M33" i="47"/>
  <c r="L33" i="47"/>
  <c r="K33" i="47"/>
  <c r="J33" i="47"/>
  <c r="O33" i="47" s="1"/>
  <c r="P33" i="47" s="1"/>
  <c r="I33" i="47"/>
  <c r="H33" i="47"/>
  <c r="G33" i="47"/>
  <c r="G48" i="47" s="1"/>
  <c r="F33" i="47"/>
  <c r="E33" i="47"/>
  <c r="D33" i="47"/>
  <c r="O32" i="47"/>
  <c r="P32" i="47" s="1"/>
  <c r="O31" i="47"/>
  <c r="P31" i="47" s="1"/>
  <c r="O30" i="47"/>
  <c r="P30" i="47"/>
  <c r="O29" i="47"/>
  <c r="P29" i="47"/>
  <c r="N28" i="47"/>
  <c r="M28" i="47"/>
  <c r="L28" i="47"/>
  <c r="K28" i="47"/>
  <c r="J28" i="47"/>
  <c r="I28" i="47"/>
  <c r="H28" i="47"/>
  <c r="G28" i="47"/>
  <c r="F28" i="47"/>
  <c r="E28" i="47"/>
  <c r="E48" i="47" s="1"/>
  <c r="D28" i="47"/>
  <c r="O27" i="47"/>
  <c r="P27" i="47"/>
  <c r="O26" i="47"/>
  <c r="P26" i="47"/>
  <c r="O25" i="47"/>
  <c r="P25" i="47" s="1"/>
  <c r="O24" i="47"/>
  <c r="P24" i="47" s="1"/>
  <c r="O23" i="47"/>
  <c r="P23" i="47" s="1"/>
  <c r="O22" i="47"/>
  <c r="P22" i="47" s="1"/>
  <c r="O21" i="47"/>
  <c r="P21" i="47"/>
  <c r="N20" i="47"/>
  <c r="M20" i="47"/>
  <c r="L20" i="47"/>
  <c r="K20" i="47"/>
  <c r="J20" i="47"/>
  <c r="I20" i="47"/>
  <c r="H20" i="47"/>
  <c r="G20" i="47"/>
  <c r="F20" i="47"/>
  <c r="O20" i="47" s="1"/>
  <c r="P20" i="47" s="1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/>
  <c r="N5" i="47"/>
  <c r="N48" i="47" s="1"/>
  <c r="M5" i="47"/>
  <c r="M48" i="47" s="1"/>
  <c r="L5" i="47"/>
  <c r="L48" i="47" s="1"/>
  <c r="K5" i="47"/>
  <c r="K48" i="47" s="1"/>
  <c r="J5" i="47"/>
  <c r="I5" i="47"/>
  <c r="I48" i="47" s="1"/>
  <c r="H5" i="47"/>
  <c r="G5" i="47"/>
  <c r="F5" i="47"/>
  <c r="F48" i="47" s="1"/>
  <c r="E5" i="47"/>
  <c r="D5" i="47"/>
  <c r="N44" i="46"/>
  <c r="O44" i="46" s="1"/>
  <c r="N43" i="46"/>
  <c r="O43" i="46" s="1"/>
  <c r="M42" i="46"/>
  <c r="L42" i="46"/>
  <c r="K42" i="46"/>
  <c r="J42" i="46"/>
  <c r="I42" i="46"/>
  <c r="H42" i="46"/>
  <c r="N42" i="46" s="1"/>
  <c r="O42" i="46" s="1"/>
  <c r="G42" i="46"/>
  <c r="F42" i="46"/>
  <c r="E42" i="46"/>
  <c r="D42" i="46"/>
  <c r="N41" i="46"/>
  <c r="O41" i="46" s="1"/>
  <c r="N40" i="46"/>
  <c r="O40" i="46" s="1"/>
  <c r="N39" i="46"/>
  <c r="O39" i="46" s="1"/>
  <c r="N38" i="46"/>
  <c r="O38" i="46"/>
  <c r="N37" i="46"/>
  <c r="O37" i="46"/>
  <c r="M36" i="46"/>
  <c r="L36" i="46"/>
  <c r="K36" i="46"/>
  <c r="J36" i="46"/>
  <c r="I36" i="46"/>
  <c r="H36" i="46"/>
  <c r="G36" i="46"/>
  <c r="F36" i="46"/>
  <c r="E36" i="46"/>
  <c r="D36" i="46"/>
  <c r="N36" i="46" s="1"/>
  <c r="N35" i="46"/>
  <c r="O35" i="46"/>
  <c r="M34" i="46"/>
  <c r="L34" i="46"/>
  <c r="K34" i="46"/>
  <c r="J34" i="46"/>
  <c r="I34" i="46"/>
  <c r="H34" i="46"/>
  <c r="G34" i="46"/>
  <c r="F34" i="46"/>
  <c r="E34" i="46"/>
  <c r="D34" i="46"/>
  <c r="N34" i="46" s="1"/>
  <c r="O34" i="46" s="1"/>
  <c r="N33" i="46"/>
  <c r="O33" i="46"/>
  <c r="N32" i="46"/>
  <c r="O32" i="46" s="1"/>
  <c r="N31" i="46"/>
  <c r="O31" i="46" s="1"/>
  <c r="M30" i="46"/>
  <c r="L30" i="46"/>
  <c r="K30" i="46"/>
  <c r="J30" i="46"/>
  <c r="I30" i="46"/>
  <c r="H30" i="46"/>
  <c r="H45" i="46" s="1"/>
  <c r="G30" i="46"/>
  <c r="F30" i="46"/>
  <c r="E30" i="46"/>
  <c r="D30" i="46"/>
  <c r="N29" i="46"/>
  <c r="O29" i="46" s="1"/>
  <c r="N28" i="46"/>
  <c r="O28" i="46" s="1"/>
  <c r="N27" i="46"/>
  <c r="O27" i="46" s="1"/>
  <c r="M26" i="46"/>
  <c r="L26" i="46"/>
  <c r="N26" i="46" s="1"/>
  <c r="O26" i="46" s="1"/>
  <c r="K26" i="46"/>
  <c r="J26" i="46"/>
  <c r="I26" i="46"/>
  <c r="H26" i="46"/>
  <c r="G26" i="46"/>
  <c r="F26" i="46"/>
  <c r="E26" i="46"/>
  <c r="D26" i="46"/>
  <c r="N25" i="46"/>
  <c r="O25" i="46" s="1"/>
  <c r="N24" i="46"/>
  <c r="O24" i="46"/>
  <c r="N23" i="46"/>
  <c r="O23" i="46"/>
  <c r="N22" i="46"/>
  <c r="O22" i="46" s="1"/>
  <c r="N21" i="46"/>
  <c r="O21" i="46" s="1"/>
  <c r="N20" i="46"/>
  <c r="O20" i="46" s="1"/>
  <c r="N19" i="46"/>
  <c r="O19" i="46" s="1"/>
  <c r="M18" i="46"/>
  <c r="L18" i="46"/>
  <c r="N18" i="46" s="1"/>
  <c r="O18" i="46" s="1"/>
  <c r="K18" i="46"/>
  <c r="J18" i="46"/>
  <c r="I18" i="46"/>
  <c r="H18" i="46"/>
  <c r="G18" i="46"/>
  <c r="F18" i="46"/>
  <c r="E18" i="46"/>
  <c r="D18" i="46"/>
  <c r="N17" i="46"/>
  <c r="O17" i="46" s="1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N5" i="46" s="1"/>
  <c r="O5" i="46" s="1"/>
  <c r="E5" i="46"/>
  <c r="D5" i="46"/>
  <c r="N43" i="45"/>
  <c r="O43" i="45" s="1"/>
  <c r="N42" i="45"/>
  <c r="O42" i="45" s="1"/>
  <c r="M41" i="45"/>
  <c r="L41" i="45"/>
  <c r="K41" i="45"/>
  <c r="J41" i="45"/>
  <c r="I41" i="45"/>
  <c r="H41" i="45"/>
  <c r="N41" i="45" s="1"/>
  <c r="O41" i="45" s="1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/>
  <c r="N36" i="45"/>
  <c r="O36" i="45"/>
  <c r="M35" i="45"/>
  <c r="L35" i="45"/>
  <c r="K35" i="45"/>
  <c r="J35" i="45"/>
  <c r="I35" i="45"/>
  <c r="H35" i="45"/>
  <c r="G35" i="45"/>
  <c r="F35" i="45"/>
  <c r="E35" i="45"/>
  <c r="D35" i="45"/>
  <c r="N35" i="45" s="1"/>
  <c r="O35" i="45" s="1"/>
  <c r="N34" i="45"/>
  <c r="O34" i="45"/>
  <c r="M33" i="45"/>
  <c r="L33" i="45"/>
  <c r="K33" i="45"/>
  <c r="J33" i="45"/>
  <c r="I33" i="45"/>
  <c r="H33" i="45"/>
  <c r="G33" i="45"/>
  <c r="F33" i="45"/>
  <c r="E33" i="45"/>
  <c r="D33" i="45"/>
  <c r="N33" i="45" s="1"/>
  <c r="O33" i="45" s="1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F44" i="45" s="1"/>
  <c r="E30" i="45"/>
  <c r="D30" i="45"/>
  <c r="N29" i="45"/>
  <c r="O29" i="45" s="1"/>
  <c r="N28" i="45"/>
  <c r="O28" i="45" s="1"/>
  <c r="N27" i="45"/>
  <c r="O27" i="45" s="1"/>
  <c r="M26" i="45"/>
  <c r="L26" i="45"/>
  <c r="K26" i="45"/>
  <c r="J26" i="45"/>
  <c r="N26" i="45" s="1"/>
  <c r="O26" i="45" s="1"/>
  <c r="I26" i="45"/>
  <c r="H26" i="45"/>
  <c r="G26" i="45"/>
  <c r="F26" i="45"/>
  <c r="E26" i="45"/>
  <c r="D26" i="45"/>
  <c r="N25" i="45"/>
  <c r="O25" i="45" s="1"/>
  <c r="N24" i="45"/>
  <c r="O24" i="45" s="1"/>
  <c r="N23" i="45"/>
  <c r="O23" i="45"/>
  <c r="N22" i="45"/>
  <c r="O22" i="45"/>
  <c r="N21" i="45"/>
  <c r="O21" i="45" s="1"/>
  <c r="N20" i="45"/>
  <c r="O20" i="45" s="1"/>
  <c r="N19" i="45"/>
  <c r="O19" i="45" s="1"/>
  <c r="M18" i="45"/>
  <c r="L18" i="45"/>
  <c r="K18" i="45"/>
  <c r="J18" i="45"/>
  <c r="N18" i="45" s="1"/>
  <c r="O18" i="45" s="1"/>
  <c r="I18" i="45"/>
  <c r="H18" i="45"/>
  <c r="G18" i="45"/>
  <c r="F18" i="45"/>
  <c r="E18" i="45"/>
  <c r="D18" i="45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5" i="45" s="1"/>
  <c r="O5" i="45" s="1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F45" i="44" s="1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/>
  <c r="M31" i="44"/>
  <c r="L31" i="44"/>
  <c r="K31" i="44"/>
  <c r="J31" i="44"/>
  <c r="I31" i="44"/>
  <c r="H31" i="44"/>
  <c r="G31" i="44"/>
  <c r="F31" i="44"/>
  <c r="E31" i="44"/>
  <c r="D31" i="44"/>
  <c r="N31" i="44" s="1"/>
  <c r="O31" i="44" s="1"/>
  <c r="N30" i="44"/>
  <c r="O30" i="44"/>
  <c r="N29" i="44"/>
  <c r="O29" i="44" s="1"/>
  <c r="N28" i="44"/>
  <c r="O28" i="44" s="1"/>
  <c r="N27" i="44"/>
  <c r="O27" i="44" s="1"/>
  <c r="M26" i="44"/>
  <c r="L26" i="44"/>
  <c r="K26" i="44"/>
  <c r="J26" i="44"/>
  <c r="N26" i="44" s="1"/>
  <c r="O26" i="44" s="1"/>
  <c r="I26" i="44"/>
  <c r="H26" i="44"/>
  <c r="G26" i="44"/>
  <c r="F26" i="44"/>
  <c r="E26" i="44"/>
  <c r="D26" i="44"/>
  <c r="N25" i="44"/>
  <c r="O25" i="44" s="1"/>
  <c r="N24" i="44"/>
  <c r="O24" i="44" s="1"/>
  <c r="N23" i="44"/>
  <c r="O23" i="44"/>
  <c r="N22" i="44"/>
  <c r="O22" i="44"/>
  <c r="N21" i="44"/>
  <c r="O21" i="44" s="1"/>
  <c r="N20" i="44"/>
  <c r="O20" i="44" s="1"/>
  <c r="N19" i="44"/>
  <c r="O19" i="44" s="1"/>
  <c r="M18" i="44"/>
  <c r="L18" i="44"/>
  <c r="K18" i="44"/>
  <c r="J18" i="44"/>
  <c r="J45" i="44" s="1"/>
  <c r="I18" i="44"/>
  <c r="H18" i="44"/>
  <c r="G18" i="44"/>
  <c r="F18" i="44"/>
  <c r="E18" i="44"/>
  <c r="D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5" i="44" s="1"/>
  <c r="O5" i="44" s="1"/>
  <c r="N44" i="43"/>
  <c r="O44" i="43"/>
  <c r="N43" i="43"/>
  <c r="O43" i="43" s="1"/>
  <c r="M42" i="43"/>
  <c r="L42" i="43"/>
  <c r="K42" i="43"/>
  <c r="J42" i="43"/>
  <c r="I42" i="43"/>
  <c r="H42" i="43"/>
  <c r="G42" i="43"/>
  <c r="F42" i="43"/>
  <c r="N42" i="43" s="1"/>
  <c r="O42" i="43" s="1"/>
  <c r="E42" i="43"/>
  <c r="D42" i="43"/>
  <c r="N41" i="43"/>
  <c r="O41" i="43" s="1"/>
  <c r="N40" i="43"/>
  <c r="O40" i="43" s="1"/>
  <c r="N39" i="43"/>
  <c r="O39" i="43" s="1"/>
  <c r="N38" i="43"/>
  <c r="O38" i="43" s="1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 s="1"/>
  <c r="N29" i="43"/>
  <c r="O29" i="43" s="1"/>
  <c r="N28" i="43"/>
  <c r="O28" i="43" s="1"/>
  <c r="N27" i="43"/>
  <c r="O27" i="43"/>
  <c r="M26" i="43"/>
  <c r="L26" i="43"/>
  <c r="K26" i="43"/>
  <c r="J26" i="43"/>
  <c r="N26" i="43" s="1"/>
  <c r="O26" i="43" s="1"/>
  <c r="I26" i="43"/>
  <c r="H26" i="43"/>
  <c r="G26" i="43"/>
  <c r="F26" i="43"/>
  <c r="E26" i="43"/>
  <c r="D26" i="43"/>
  <c r="N25" i="43"/>
  <c r="O25" i="43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/>
  <c r="M18" i="43"/>
  <c r="L18" i="43"/>
  <c r="K18" i="43"/>
  <c r="J18" i="43"/>
  <c r="N18" i="43" s="1"/>
  <c r="O18" i="43" s="1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N41" i="42" s="1"/>
  <c r="O41" i="42" s="1"/>
  <c r="E41" i="42"/>
  <c r="D41" i="42"/>
  <c r="N40" i="42"/>
  <c r="O40" i="42" s="1"/>
  <c r="N39" i="42"/>
  <c r="O39" i="42" s="1"/>
  <c r="N38" i="42"/>
  <c r="O38" i="42" s="1"/>
  <c r="N37" i="42"/>
  <c r="O37" i="42" s="1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D44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N26" i="42" s="1"/>
  <c r="O26" i="42" s="1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N18" i="42" s="1"/>
  <c r="O18" i="42" s="1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L44" i="42" s="1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5" i="41"/>
  <c r="O45" i="4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F46" i="41" s="1"/>
  <c r="E42" i="41"/>
  <c r="D42" i="41"/>
  <c r="N41" i="41"/>
  <c r="O41" i="41" s="1"/>
  <c r="N40" i="41"/>
  <c r="O40" i="41" s="1"/>
  <c r="N39" i="41"/>
  <c r="O39" i="41" s="1"/>
  <c r="N38" i="41"/>
  <c r="O38" i="41" s="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M34" i="41"/>
  <c r="L34" i="41"/>
  <c r="K34" i="41"/>
  <c r="J34" i="41"/>
  <c r="I34" i="41"/>
  <c r="H34" i="41"/>
  <c r="G34" i="41"/>
  <c r="F34" i="41"/>
  <c r="E34" i="41"/>
  <c r="D34" i="41"/>
  <c r="N33" i="41"/>
  <c r="O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1" i="41" s="1"/>
  <c r="O31" i="41" s="1"/>
  <c r="N30" i="41"/>
  <c r="O30" i="41" s="1"/>
  <c r="N29" i="41"/>
  <c r="O29" i="41" s="1"/>
  <c r="N28" i="41"/>
  <c r="O28" i="41" s="1"/>
  <c r="N27" i="41"/>
  <c r="O27" i="41" s="1"/>
  <c r="M26" i="41"/>
  <c r="L26" i="41"/>
  <c r="K26" i="41"/>
  <c r="J26" i="41"/>
  <c r="N26" i="41" s="1"/>
  <c r="O26" i="41" s="1"/>
  <c r="I26" i="41"/>
  <c r="H26" i="41"/>
  <c r="G26" i="41"/>
  <c r="F26" i="41"/>
  <c r="E26" i="41"/>
  <c r="D26" i="41"/>
  <c r="N25" i="41"/>
  <c r="O25" i="41" s="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N18" i="41" s="1"/>
  <c r="O18" i="41" s="1"/>
  <c r="I18" i="41"/>
  <c r="H18" i="41"/>
  <c r="G18" i="41"/>
  <c r="F18" i="41"/>
  <c r="E18" i="41"/>
  <c r="D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N41" i="40" s="1"/>
  <c r="O41" i="40" s="1"/>
  <c r="E41" i="40"/>
  <c r="D41" i="40"/>
  <c r="N40" i="40"/>
  <c r="O40" i="40" s="1"/>
  <c r="N39" i="40"/>
  <c r="O39" i="40" s="1"/>
  <c r="N38" i="40"/>
  <c r="O38" i="40" s="1"/>
  <c r="N37" i="40"/>
  <c r="O37" i="40" s="1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D44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H44" i="40" s="1"/>
  <c r="G18" i="40"/>
  <c r="F18" i="40"/>
  <c r="E18" i="40"/>
  <c r="D18" i="40"/>
  <c r="N17" i="40"/>
  <c r="O17" i="40" s="1"/>
  <c r="N16" i="40"/>
  <c r="O16" i="40" s="1"/>
  <c r="N15" i="40"/>
  <c r="O15" i="40" s="1"/>
  <c r="M14" i="40"/>
  <c r="L14" i="40"/>
  <c r="N14" i="40" s="1"/>
  <c r="O14" i="40" s="1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D44" i="39" s="1"/>
  <c r="N40" i="39"/>
  <c r="O40" i="39" s="1"/>
  <c r="N39" i="39"/>
  <c r="O39" i="39" s="1"/>
  <c r="N38" i="39"/>
  <c r="O38" i="39" s="1"/>
  <c r="N37" i="39"/>
  <c r="O37" i="39" s="1"/>
  <c r="N36" i="39"/>
  <c r="O36" i="39" s="1"/>
  <c r="M35" i="39"/>
  <c r="L35" i="39"/>
  <c r="N35" i="39" s="1"/>
  <c r="O35" i="39" s="1"/>
  <c r="K35" i="39"/>
  <c r="J35" i="39"/>
  <c r="I35" i="39"/>
  <c r="H35" i="39"/>
  <c r="G35" i="39"/>
  <c r="F35" i="39"/>
  <c r="E35" i="39"/>
  <c r="D35" i="39"/>
  <c r="N34" i="39"/>
  <c r="O34" i="39" s="1"/>
  <c r="M33" i="39"/>
  <c r="L33" i="39"/>
  <c r="N33" i="39" s="1"/>
  <c r="O33" i="39" s="1"/>
  <c r="K33" i="39"/>
  <c r="J33" i="39"/>
  <c r="I33" i="39"/>
  <c r="H33" i="39"/>
  <c r="G33" i="39"/>
  <c r="F33" i="39"/>
  <c r="E33" i="39"/>
  <c r="D33" i="39"/>
  <c r="N32" i="39"/>
  <c r="O32" i="39" s="1"/>
  <c r="N31" i="39"/>
  <c r="O31" i="39"/>
  <c r="M30" i="39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N26" i="39" s="1"/>
  <c r="O26" i="39" s="1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N18" i="39" s="1"/>
  <c r="O18" i="39" s="1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J44" i="39" s="1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44" i="39" s="1"/>
  <c r="K5" i="39"/>
  <c r="J5" i="39"/>
  <c r="I5" i="39"/>
  <c r="H5" i="39"/>
  <c r="G5" i="39"/>
  <c r="F5" i="39"/>
  <c r="E5" i="39"/>
  <c r="D5" i="39"/>
  <c r="N45" i="38"/>
  <c r="O45" i="38" s="1"/>
  <c r="N44" i="38"/>
  <c r="O44" i="38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D46" i="38" s="1"/>
  <c r="N41" i="38"/>
  <c r="O41" i="38" s="1"/>
  <c r="N40" i="38"/>
  <c r="O40" i="38" s="1"/>
  <c r="N39" i="38"/>
  <c r="O39" i="38" s="1"/>
  <c r="N38" i="38"/>
  <c r="O38" i="38" s="1"/>
  <c r="N37" i="38"/>
  <c r="O37" i="38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4" i="38"/>
  <c r="O34" i="38" s="1"/>
  <c r="N33" i="38"/>
  <c r="O33" i="38" s="1"/>
  <c r="N32" i="38"/>
  <c r="O32" i="38" s="1"/>
  <c r="M31" i="38"/>
  <c r="L31" i="38"/>
  <c r="K31" i="38"/>
  <c r="J31" i="38"/>
  <c r="I31" i="38"/>
  <c r="H31" i="38"/>
  <c r="G31" i="38"/>
  <c r="G46" i="38"/>
  <c r="F31" i="38"/>
  <c r="E31" i="38"/>
  <c r="D31" i="38"/>
  <c r="N30" i="38"/>
  <c r="O30" i="38"/>
  <c r="N29" i="38"/>
  <c r="O29" i="38"/>
  <c r="N28" i="38"/>
  <c r="O28" i="38" s="1"/>
  <c r="N27" i="38"/>
  <c r="O27" i="38" s="1"/>
  <c r="M26" i="38"/>
  <c r="N26" i="38" s="1"/>
  <c r="O26" i="38" s="1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/>
  <c r="N22" i="38"/>
  <c r="O22" i="38"/>
  <c r="N21" i="38"/>
  <c r="O21" i="38"/>
  <c r="N20" i="38"/>
  <c r="O20" i="38" s="1"/>
  <c r="N19" i="38"/>
  <c r="O19" i="38" s="1"/>
  <c r="M18" i="38"/>
  <c r="M46" i="38" s="1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N14" i="38" s="1"/>
  <c r="O14" i="38" s="1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K46" i="38" s="1"/>
  <c r="J5" i="38"/>
  <c r="I5" i="38"/>
  <c r="N5" i="38" s="1"/>
  <c r="O5" i="38" s="1"/>
  <c r="H5" i="38"/>
  <c r="H46" i="38" s="1"/>
  <c r="G5" i="38"/>
  <c r="F5" i="38"/>
  <c r="E5" i="38"/>
  <c r="D5" i="38"/>
  <c r="N43" i="37"/>
  <c r="O43" i="37" s="1"/>
  <c r="N42" i="37"/>
  <c r="O42" i="37" s="1"/>
  <c r="M41" i="37"/>
  <c r="L41" i="37"/>
  <c r="K41" i="37"/>
  <c r="K44" i="37" s="1"/>
  <c r="J41" i="37"/>
  <c r="I41" i="37"/>
  <c r="H41" i="37"/>
  <c r="G41" i="37"/>
  <c r="F41" i="37"/>
  <c r="E41" i="37"/>
  <c r="D41" i="37"/>
  <c r="N40" i="37"/>
  <c r="O40" i="37" s="1"/>
  <c r="N39" i="37"/>
  <c r="O39" i="37" s="1"/>
  <c r="N38" i="37"/>
  <c r="O38" i="37" s="1"/>
  <c r="N37" i="37"/>
  <c r="O37" i="37"/>
  <c r="N36" i="37"/>
  <c r="O36" i="37"/>
  <c r="M35" i="37"/>
  <c r="L35" i="37"/>
  <c r="K35" i="37"/>
  <c r="J35" i="37"/>
  <c r="I35" i="37"/>
  <c r="H35" i="37"/>
  <c r="G35" i="37"/>
  <c r="N35" i="37" s="1"/>
  <c r="O35" i="37" s="1"/>
  <c r="F35" i="37"/>
  <c r="E35" i="37"/>
  <c r="D35" i="37"/>
  <c r="N34" i="37"/>
  <c r="O34" i="37"/>
  <c r="M33" i="37"/>
  <c r="L33" i="37"/>
  <c r="K33" i="37"/>
  <c r="J33" i="37"/>
  <c r="I33" i="37"/>
  <c r="H33" i="37"/>
  <c r="G33" i="37"/>
  <c r="N33" i="37" s="1"/>
  <c r="O33" i="37" s="1"/>
  <c r="F33" i="37"/>
  <c r="E33" i="37"/>
  <c r="D33" i="37"/>
  <c r="N32" i="37"/>
  <c r="O32" i="37"/>
  <c r="N31" i="37"/>
  <c r="O31" i="37" s="1"/>
  <c r="M30" i="37"/>
  <c r="L30" i="37"/>
  <c r="K30" i="37"/>
  <c r="J30" i="37"/>
  <c r="I30" i="37"/>
  <c r="I44" i="37" s="1"/>
  <c r="H30" i="37"/>
  <c r="G30" i="37"/>
  <c r="F30" i="37"/>
  <c r="E30" i="37"/>
  <c r="D30" i="37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N24" i="37"/>
  <c r="O24" i="37"/>
  <c r="N23" i="37"/>
  <c r="O23" i="37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N18" i="37" s="1"/>
  <c r="O18" i="37" s="1"/>
  <c r="D18" i="37"/>
  <c r="N17" i="37"/>
  <c r="O17" i="37"/>
  <c r="N16" i="37"/>
  <c r="O16" i="37"/>
  <c r="N15" i="37"/>
  <c r="O15" i="37" s="1"/>
  <c r="M14" i="37"/>
  <c r="L14" i="37"/>
  <c r="K14" i="37"/>
  <c r="J14" i="37"/>
  <c r="N14" i="37" s="1"/>
  <c r="O14" i="37" s="1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/>
  <c r="N8" i="37"/>
  <c r="O8" i="37"/>
  <c r="N7" i="37"/>
  <c r="O7" i="37" s="1"/>
  <c r="N6" i="37"/>
  <c r="O6" i="37"/>
  <c r="M5" i="37"/>
  <c r="M44" i="37" s="1"/>
  <c r="L5" i="37"/>
  <c r="K5" i="37"/>
  <c r="J5" i="37"/>
  <c r="J44" i="37" s="1"/>
  <c r="I5" i="37"/>
  <c r="H5" i="37"/>
  <c r="G5" i="37"/>
  <c r="F5" i="37"/>
  <c r="F44" i="37" s="1"/>
  <c r="E5" i="37"/>
  <c r="D5" i="37"/>
  <c r="D44" i="37" s="1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 s="1"/>
  <c r="N38" i="36"/>
  <c r="O38" i="36" s="1"/>
  <c r="N37" i="36"/>
  <c r="O37" i="36" s="1"/>
  <c r="M36" i="36"/>
  <c r="N36" i="36" s="1"/>
  <c r="O36" i="36" s="1"/>
  <c r="L36" i="36"/>
  <c r="K36" i="36"/>
  <c r="J36" i="36"/>
  <c r="I36" i="36"/>
  <c r="H36" i="36"/>
  <c r="G36" i="36"/>
  <c r="F36" i="36"/>
  <c r="E36" i="36"/>
  <c r="D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N31" i="36" s="1"/>
  <c r="O31" i="36" s="1"/>
  <c r="D31" i="36"/>
  <c r="N30" i="36"/>
  <c r="O30" i="36" s="1"/>
  <c r="N29" i="36"/>
  <c r="O29" i="36" s="1"/>
  <c r="N28" i="36"/>
  <c r="O28" i="36" s="1"/>
  <c r="N27" i="36"/>
  <c r="O27" i="36" s="1"/>
  <c r="M26" i="36"/>
  <c r="L26" i="36"/>
  <c r="N26" i="36" s="1"/>
  <c r="O26" i="36" s="1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M18" i="36"/>
  <c r="M45" i="36" s="1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N14" i="36" s="1"/>
  <c r="O14" i="36" s="1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L45" i="36" s="1"/>
  <c r="K5" i="36"/>
  <c r="K45" i="36"/>
  <c r="J5" i="36"/>
  <c r="J45" i="36" s="1"/>
  <c r="I5" i="36"/>
  <c r="H5" i="36"/>
  <c r="H45" i="36" s="1"/>
  <c r="G5" i="36"/>
  <c r="G45" i="36" s="1"/>
  <c r="F5" i="36"/>
  <c r="E5" i="36"/>
  <c r="D5" i="36"/>
  <c r="D45" i="36" s="1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N42" i="35" s="1"/>
  <c r="O42" i="35" s="1"/>
  <c r="G42" i="35"/>
  <c r="F42" i="35"/>
  <c r="E42" i="35"/>
  <c r="D42" i="35"/>
  <c r="N41" i="35"/>
  <c r="O41" i="35" s="1"/>
  <c r="N40" i="35"/>
  <c r="O40" i="35" s="1"/>
  <c r="N39" i="35"/>
  <c r="O39" i="35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N36" i="35" s="1"/>
  <c r="O36" i="35" s="1"/>
  <c r="E36" i="35"/>
  <c r="D36" i="35"/>
  <c r="N35" i="35"/>
  <c r="O35" i="35" s="1"/>
  <c r="M34" i="35"/>
  <c r="L34" i="35"/>
  <c r="K34" i="35"/>
  <c r="J34" i="35"/>
  <c r="I34" i="35"/>
  <c r="H34" i="35"/>
  <c r="H46" i="35"/>
  <c r="G34" i="35"/>
  <c r="F34" i="35"/>
  <c r="E34" i="35"/>
  <c r="D34" i="35"/>
  <c r="N33" i="35"/>
  <c r="O33" i="35" s="1"/>
  <c r="N32" i="35"/>
  <c r="O32" i="35" s="1"/>
  <c r="M31" i="35"/>
  <c r="L31" i="35"/>
  <c r="K31" i="35"/>
  <c r="J31" i="35"/>
  <c r="N31" i="35" s="1"/>
  <c r="O31" i="35" s="1"/>
  <c r="I31" i="35"/>
  <c r="H31" i="35"/>
  <c r="G31" i="35"/>
  <c r="F31" i="35"/>
  <c r="E31" i="35"/>
  <c r="D31" i="35"/>
  <c r="N30" i="35"/>
  <c r="O30" i="35" s="1"/>
  <c r="N29" i="35"/>
  <c r="O29" i="35" s="1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N26" i="35" s="1"/>
  <c r="O26" i="35" s="1"/>
  <c r="D26" i="35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N14" i="35" s="1"/>
  <c r="O14" i="35" s="1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L46" i="35" s="1"/>
  <c r="K5" i="35"/>
  <c r="K46" i="35" s="1"/>
  <c r="J5" i="35"/>
  <c r="J46" i="35" s="1"/>
  <c r="I5" i="35"/>
  <c r="H5" i="35"/>
  <c r="G5" i="35"/>
  <c r="F5" i="35"/>
  <c r="N5" i="35" s="1"/>
  <c r="O5" i="35" s="1"/>
  <c r="E5" i="35"/>
  <c r="E46" i="35" s="1"/>
  <c r="D5" i="35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N42" i="34" s="1"/>
  <c r="O42" i="34" s="1"/>
  <c r="D42" i="34"/>
  <c r="N41" i="34"/>
  <c r="O41" i="34" s="1"/>
  <c r="N40" i="34"/>
  <c r="O40" i="34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H46" i="34" s="1"/>
  <c r="G36" i="34"/>
  <c r="F36" i="34"/>
  <c r="E36" i="34"/>
  <c r="D36" i="34"/>
  <c r="N36" i="34" s="1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/>
  <c r="N28" i="34"/>
  <c r="O28" i="34"/>
  <c r="N27" i="34"/>
  <c r="O27" i="34"/>
  <c r="M26" i="34"/>
  <c r="L26" i="34"/>
  <c r="K26" i="34"/>
  <c r="J26" i="34"/>
  <c r="I26" i="34"/>
  <c r="I46" i="34" s="1"/>
  <c r="H26" i="34"/>
  <c r="G26" i="34"/>
  <c r="F26" i="34"/>
  <c r="E26" i="34"/>
  <c r="D26" i="34"/>
  <c r="N26" i="34" s="1"/>
  <c r="O26" i="34" s="1"/>
  <c r="N25" i="34"/>
  <c r="O25" i="34"/>
  <c r="N24" i="34"/>
  <c r="O24" i="34"/>
  <c r="N23" i="34"/>
  <c r="O23" i="34" s="1"/>
  <c r="N22" i="34"/>
  <c r="O22" i="34"/>
  <c r="N21" i="34"/>
  <c r="O21" i="34"/>
  <c r="N20" i="34"/>
  <c r="O20" i="34"/>
  <c r="N19" i="34"/>
  <c r="O19" i="34"/>
  <c r="M18" i="34"/>
  <c r="L18" i="34"/>
  <c r="K18" i="34"/>
  <c r="K46" i="34" s="1"/>
  <c r="J18" i="34"/>
  <c r="I18" i="34"/>
  <c r="H18" i="34"/>
  <c r="G18" i="34"/>
  <c r="F18" i="34"/>
  <c r="E18" i="34"/>
  <c r="D18" i="34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/>
  <c r="N10" i="34"/>
  <c r="O10" i="34"/>
  <c r="N9" i="34"/>
  <c r="O9" i="34"/>
  <c r="N8" i="34"/>
  <c r="O8" i="34" s="1"/>
  <c r="N7" i="34"/>
  <c r="O7" i="34" s="1"/>
  <c r="N6" i="34"/>
  <c r="O6" i="34"/>
  <c r="M5" i="34"/>
  <c r="L5" i="34"/>
  <c r="L46" i="34" s="1"/>
  <c r="K5" i="34"/>
  <c r="J5" i="34"/>
  <c r="J46" i="34" s="1"/>
  <c r="I5" i="34"/>
  <c r="H5" i="34"/>
  <c r="G5" i="34"/>
  <c r="N5" i="34" s="1"/>
  <c r="O5" i="34" s="1"/>
  <c r="F5" i="34"/>
  <c r="E5" i="34"/>
  <c r="D5" i="34"/>
  <c r="D46" i="34"/>
  <c r="E42" i="33"/>
  <c r="F42" i="33"/>
  <c r="G42" i="33"/>
  <c r="H42" i="33"/>
  <c r="I42" i="33"/>
  <c r="J42" i="33"/>
  <c r="K42" i="33"/>
  <c r="N42" i="33" s="1"/>
  <c r="O42" i="33" s="1"/>
  <c r="L42" i="33"/>
  <c r="M42" i="33"/>
  <c r="D42" i="33"/>
  <c r="E36" i="33"/>
  <c r="F36" i="33"/>
  <c r="G36" i="33"/>
  <c r="H36" i="33"/>
  <c r="I36" i="33"/>
  <c r="J36" i="33"/>
  <c r="K36" i="33"/>
  <c r="L36" i="33"/>
  <c r="M36" i="33"/>
  <c r="M46" i="33" s="1"/>
  <c r="E34" i="33"/>
  <c r="F34" i="33"/>
  <c r="G34" i="33"/>
  <c r="H34" i="33"/>
  <c r="I34" i="33"/>
  <c r="J34" i="33"/>
  <c r="K34" i="33"/>
  <c r="L34" i="33"/>
  <c r="M34" i="33"/>
  <c r="E31" i="33"/>
  <c r="F31" i="33"/>
  <c r="G31" i="33"/>
  <c r="N31" i="33" s="1"/>
  <c r="O31" i="33" s="1"/>
  <c r="H31" i="33"/>
  <c r="I31" i="33"/>
  <c r="J31" i="33"/>
  <c r="K31" i="33"/>
  <c r="L31" i="33"/>
  <c r="M31" i="33"/>
  <c r="E26" i="33"/>
  <c r="F26" i="33"/>
  <c r="G26" i="33"/>
  <c r="H26" i="33"/>
  <c r="I26" i="33"/>
  <c r="J26" i="33"/>
  <c r="J46" i="33" s="1"/>
  <c r="K26" i="33"/>
  <c r="L26" i="33"/>
  <c r="M26" i="33"/>
  <c r="E18" i="33"/>
  <c r="F18" i="33"/>
  <c r="G18" i="33"/>
  <c r="H18" i="33"/>
  <c r="I18" i="33"/>
  <c r="J18" i="33"/>
  <c r="K18" i="33"/>
  <c r="L18" i="33"/>
  <c r="N18" i="33" s="1"/>
  <c r="O18" i="33" s="1"/>
  <c r="M18" i="33"/>
  <c r="E14" i="33"/>
  <c r="F14" i="33"/>
  <c r="G14" i="33"/>
  <c r="H14" i="33"/>
  <c r="I14" i="33"/>
  <c r="J14" i="33"/>
  <c r="K14" i="33"/>
  <c r="L14" i="33"/>
  <c r="M14" i="33"/>
  <c r="E5" i="33"/>
  <c r="N5" i="33" s="1"/>
  <c r="O5" i="33" s="1"/>
  <c r="F5" i="33"/>
  <c r="F46" i="33" s="1"/>
  <c r="G5" i="33"/>
  <c r="H5" i="33"/>
  <c r="H46" i="33" s="1"/>
  <c r="I5" i="33"/>
  <c r="J5" i="33"/>
  <c r="K5" i="33"/>
  <c r="K46" i="33" s="1"/>
  <c r="L5" i="33"/>
  <c r="L46" i="33" s="1"/>
  <c r="M5" i="33"/>
  <c r="D36" i="33"/>
  <c r="N36" i="33" s="1"/>
  <c r="O36" i="33" s="1"/>
  <c r="D34" i="33"/>
  <c r="N34" i="33" s="1"/>
  <c r="O34" i="33" s="1"/>
  <c r="D26" i="33"/>
  <c r="N26" i="33" s="1"/>
  <c r="O26" i="33" s="1"/>
  <c r="D18" i="33"/>
  <c r="D14" i="33"/>
  <c r="D5" i="33"/>
  <c r="D46" i="33" s="1"/>
  <c r="N44" i="33"/>
  <c r="O44" i="33"/>
  <c r="N45" i="33"/>
  <c r="O45" i="33" s="1"/>
  <c r="N43" i="33"/>
  <c r="O43" i="33" s="1"/>
  <c r="N35" i="33"/>
  <c r="O35" i="33" s="1"/>
  <c r="N37" i="33"/>
  <c r="O37" i="33"/>
  <c r="N38" i="33"/>
  <c r="O38" i="33" s="1"/>
  <c r="N39" i="33"/>
  <c r="O39" i="33"/>
  <c r="N40" i="33"/>
  <c r="O40" i="33" s="1"/>
  <c r="N41" i="33"/>
  <c r="O41" i="33" s="1"/>
  <c r="D31" i="33"/>
  <c r="N32" i="33"/>
  <c r="O32" i="33"/>
  <c r="N33" i="33"/>
  <c r="O33" i="33" s="1"/>
  <c r="N28" i="33"/>
  <c r="O28" i="33" s="1"/>
  <c r="N29" i="33"/>
  <c r="O29" i="33"/>
  <c r="N30" i="33"/>
  <c r="O30" i="33"/>
  <c r="N27" i="33"/>
  <c r="O27" i="33"/>
  <c r="N16" i="33"/>
  <c r="O16" i="33" s="1"/>
  <c r="N17" i="33"/>
  <c r="O17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13" i="33"/>
  <c r="O13" i="33" s="1"/>
  <c r="N6" i="33"/>
  <c r="O6" i="33" s="1"/>
  <c r="N20" i="33"/>
  <c r="O20" i="33"/>
  <c r="N21" i="33"/>
  <c r="O21" i="33" s="1"/>
  <c r="N22" i="33"/>
  <c r="O22" i="33" s="1"/>
  <c r="N23" i="33"/>
  <c r="O23" i="33"/>
  <c r="N24" i="33"/>
  <c r="O24" i="33" s="1"/>
  <c r="N25" i="33"/>
  <c r="O25" i="33" s="1"/>
  <c r="N19" i="33"/>
  <c r="O19" i="33"/>
  <c r="N15" i="33"/>
  <c r="O15" i="33" s="1"/>
  <c r="N14" i="34"/>
  <c r="O14" i="34" s="1"/>
  <c r="N31" i="34"/>
  <c r="O31" i="34" s="1"/>
  <c r="N34" i="35"/>
  <c r="O34" i="35" s="1"/>
  <c r="F45" i="36"/>
  <c r="N42" i="36"/>
  <c r="O42" i="36" s="1"/>
  <c r="I45" i="36"/>
  <c r="L44" i="37"/>
  <c r="N5" i="37"/>
  <c r="O5" i="37" s="1"/>
  <c r="N31" i="38"/>
  <c r="O31" i="38" s="1"/>
  <c r="J46" i="38"/>
  <c r="K44" i="39"/>
  <c r="M44" i="39"/>
  <c r="H44" i="39"/>
  <c r="N14" i="39"/>
  <c r="O14" i="39" s="1"/>
  <c r="N30" i="39"/>
  <c r="O30" i="39" s="1"/>
  <c r="I44" i="39"/>
  <c r="G44" i="39"/>
  <c r="E44" i="39"/>
  <c r="M46" i="34"/>
  <c r="N5" i="36"/>
  <c r="O5" i="36"/>
  <c r="I46" i="33"/>
  <c r="F46" i="34"/>
  <c r="I46" i="35"/>
  <c r="M46" i="35"/>
  <c r="N34" i="36"/>
  <c r="O34" i="36"/>
  <c r="H44" i="37"/>
  <c r="N18" i="38"/>
  <c r="O18" i="38" s="1"/>
  <c r="E46" i="34"/>
  <c r="E46" i="38"/>
  <c r="L46" i="38"/>
  <c r="N36" i="38"/>
  <c r="O36" i="38"/>
  <c r="G46" i="35"/>
  <c r="N14" i="33"/>
  <c r="O14" i="33" s="1"/>
  <c r="D46" i="35"/>
  <c r="K44" i="40"/>
  <c r="M44" i="40"/>
  <c r="N26" i="40"/>
  <c r="O26" i="40" s="1"/>
  <c r="J44" i="40"/>
  <c r="N33" i="40"/>
  <c r="O33" i="40"/>
  <c r="N35" i="40"/>
  <c r="O35" i="40" s="1"/>
  <c r="I44" i="40"/>
  <c r="G44" i="40"/>
  <c r="E44" i="40"/>
  <c r="N5" i="40"/>
  <c r="O5" i="40" s="1"/>
  <c r="N34" i="41"/>
  <c r="O34" i="41"/>
  <c r="N36" i="41"/>
  <c r="O36" i="41" s="1"/>
  <c r="J46" i="41"/>
  <c r="H46" i="41"/>
  <c r="L46" i="41"/>
  <c r="N14" i="41"/>
  <c r="O14" i="41" s="1"/>
  <c r="G46" i="41"/>
  <c r="K46" i="41"/>
  <c r="E46" i="41"/>
  <c r="I46" i="41"/>
  <c r="M46" i="41"/>
  <c r="N33" i="42"/>
  <c r="O33" i="42" s="1"/>
  <c r="N35" i="42"/>
  <c r="O35" i="42" s="1"/>
  <c r="J44" i="42"/>
  <c r="M44" i="42"/>
  <c r="K44" i="42"/>
  <c r="G44" i="42"/>
  <c r="E44" i="42"/>
  <c r="F44" i="42"/>
  <c r="I44" i="42"/>
  <c r="N5" i="42"/>
  <c r="O5" i="42" s="1"/>
  <c r="N34" i="43"/>
  <c r="O34" i="43"/>
  <c r="N36" i="43"/>
  <c r="O36" i="43"/>
  <c r="M45" i="43"/>
  <c r="E45" i="43"/>
  <c r="G45" i="43"/>
  <c r="H45" i="43"/>
  <c r="K45" i="43"/>
  <c r="L45" i="43"/>
  <c r="N14" i="43"/>
  <c r="O14" i="43"/>
  <c r="I45" i="43"/>
  <c r="N34" i="44"/>
  <c r="O34" i="44"/>
  <c r="N36" i="44"/>
  <c r="O36" i="44" s="1"/>
  <c r="L45" i="44"/>
  <c r="E45" i="44"/>
  <c r="H45" i="44"/>
  <c r="I45" i="44"/>
  <c r="G45" i="44"/>
  <c r="N14" i="44"/>
  <c r="O14" i="44"/>
  <c r="K45" i="44"/>
  <c r="M45" i="44"/>
  <c r="D45" i="44"/>
  <c r="M44" i="45"/>
  <c r="I44" i="45"/>
  <c r="N14" i="45"/>
  <c r="O14" i="45" s="1"/>
  <c r="G44" i="45"/>
  <c r="K44" i="45"/>
  <c r="E44" i="45"/>
  <c r="H44" i="45"/>
  <c r="L44" i="45"/>
  <c r="O36" i="46"/>
  <c r="G45" i="46"/>
  <c r="I45" i="46"/>
  <c r="E45" i="46"/>
  <c r="J45" i="46"/>
  <c r="K45" i="46"/>
  <c r="M45" i="46"/>
  <c r="P45" i="47"/>
  <c r="O14" i="47"/>
  <c r="P14" i="47"/>
  <c r="O45" i="48" l="1"/>
  <c r="P45" i="48" s="1"/>
  <c r="N45" i="44"/>
  <c r="O45" i="44" s="1"/>
  <c r="N44" i="37"/>
  <c r="O44" i="37" s="1"/>
  <c r="N44" i="39"/>
  <c r="O44" i="39" s="1"/>
  <c r="N44" i="42"/>
  <c r="O44" i="42" s="1"/>
  <c r="J48" i="47"/>
  <c r="O48" i="47" s="1"/>
  <c r="P48" i="47" s="1"/>
  <c r="O5" i="47"/>
  <c r="P5" i="47" s="1"/>
  <c r="F45" i="46"/>
  <c r="N30" i="46"/>
  <c r="O30" i="46" s="1"/>
  <c r="J44" i="45"/>
  <c r="N42" i="44"/>
  <c r="O42" i="44" s="1"/>
  <c r="H44" i="42"/>
  <c r="D46" i="41"/>
  <c r="N46" i="41" s="1"/>
  <c r="O46" i="41" s="1"/>
  <c r="N42" i="41"/>
  <c r="O42" i="41" s="1"/>
  <c r="N18" i="40"/>
  <c r="O18" i="40" s="1"/>
  <c r="E44" i="37"/>
  <c r="G46" i="34"/>
  <c r="N46" i="34" s="1"/>
  <c r="O46" i="34" s="1"/>
  <c r="N42" i="38"/>
  <c r="O42" i="38" s="1"/>
  <c r="L45" i="46"/>
  <c r="D45" i="43"/>
  <c r="L44" i="40"/>
  <c r="G44" i="37"/>
  <c r="N30" i="37"/>
  <c r="O30" i="37" s="1"/>
  <c r="N18" i="34"/>
  <c r="O18" i="34" s="1"/>
  <c r="F46" i="35"/>
  <c r="N46" i="35" s="1"/>
  <c r="O46" i="35" s="1"/>
  <c r="D44" i="45"/>
  <c r="N44" i="45" s="1"/>
  <c r="O44" i="45" s="1"/>
  <c r="N18" i="44"/>
  <c r="O18" i="44" s="1"/>
  <c r="J45" i="43"/>
  <c r="N14" i="42"/>
  <c r="O14" i="42" s="1"/>
  <c r="G46" i="33"/>
  <c r="N30" i="45"/>
  <c r="O30" i="45" s="1"/>
  <c r="F45" i="43"/>
  <c r="N30" i="42"/>
  <c r="O30" i="42" s="1"/>
  <c r="N30" i="40"/>
  <c r="O30" i="40" s="1"/>
  <c r="F44" i="40"/>
  <c r="N44" i="40" s="1"/>
  <c r="O44" i="40" s="1"/>
  <c r="N5" i="39"/>
  <c r="O5" i="39" s="1"/>
  <c r="N41" i="39"/>
  <c r="O41" i="39" s="1"/>
  <c r="O28" i="47"/>
  <c r="P28" i="47" s="1"/>
  <c r="F44" i="39"/>
  <c r="F46" i="38"/>
  <c r="N46" i="38" s="1"/>
  <c r="O46" i="38" s="1"/>
  <c r="D45" i="46"/>
  <c r="N41" i="37"/>
  <c r="O41" i="37" s="1"/>
  <c r="E46" i="33"/>
  <c r="N46" i="33" s="1"/>
  <c r="O46" i="33" s="1"/>
  <c r="I46" i="38"/>
  <c r="E45" i="36"/>
  <c r="N45" i="36" s="1"/>
  <c r="O45" i="36" s="1"/>
  <c r="N45" i="46" l="1"/>
  <c r="O45" i="46" s="1"/>
  <c r="N45" i="43"/>
  <c r="O45" i="43" s="1"/>
</calcChain>
</file>

<file path=xl/sharedStrings.xml><?xml version="1.0" encoding="utf-8"?>
<sst xmlns="http://schemas.openxmlformats.org/spreadsheetml/2006/main" count="1044" uniqueCount="115">
  <si>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</si>
  <si>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</si>
  <si>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</si>
  <si>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</si>
  <si>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</si>
  <si>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</si>
  <si>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</si>
  <si>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</si>
  <si>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</si>
  <si>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</si>
  <si>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</si>
  <si>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</si>
  <si>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</si>
  <si>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</si>
  <si>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</si>
  <si>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</si>
  <si>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</si>
  <si>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</si>
  <si>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</si>
  <si>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</si>
  <si>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</si>
  <si>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</si>
  <si>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</si>
  <si>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</si>
  <si>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</si>
  <si>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</si>
  <si>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</si>
  <si>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</si>
  <si>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</si>
  <si>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</si>
  <si>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</si>
  <si>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</si>
  <si>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</si>
  <si>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</si>
  <si>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</si>
  <si>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</si>
  <si>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</si>
  <si>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</si>
  <si>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</si>
  <si>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</si>
  <si>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</si>
  <si>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</si>
  <si>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Mass Transit Systems</t>
  </si>
  <si>
    <t>Parking Facilities</t>
  </si>
  <si>
    <t>Economic Environment</t>
  </si>
  <si>
    <t>Industry Development</t>
  </si>
  <si>
    <t>Housing and Urban Development</t>
  </si>
  <si>
    <t>Human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</si>
  <si>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</si>
  <si>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</si>
  <si>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</si>
  <si>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</si>
  <si>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</si>
  <si>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</si>
  <si>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</si>
  <si>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Inter-Fund Group Transfers Out</t>
  </si>
  <si>
    <t>Proprietary - Non-Operating Interest Expense</t>
  </si>
  <si>
    <t>Extraordinary Items (Loss)</t>
  </si>
  <si>
    <t>Other Uses and Non-Operating</t>
  </si>
  <si>
    <t>2009 Municipal Population:</t>
  </si>
  <si>
    <t>Lakeland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</si>
  <si>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</si>
  <si>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</si>
  <si>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</si>
  <si>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</si>
  <si>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</si>
  <si>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</si>
  <si>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</si>
  <si>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</si>
  <si>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</si>
  <si>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</si>
  <si>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</si>
  <si>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</si>
  <si>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</si>
  <si>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</si>
  <si>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Conservation / Resource Management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</si>
  <si>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</si>
  <si>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</si>
  <si>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</si>
  <si>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</si>
  <si>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</si>
  <si>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</si>
  <si>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</si>
  <si>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</si>
  <si>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</si>
  <si>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</si>
  <si>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</si>
  <si>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</si>
  <si>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</si>
  <si>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</si>
  <si>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</si>
  <si>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Other Transportation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</si>
  <si>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</si>
  <si>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</si>
  <si>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</si>
  <si>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</si>
  <si>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</si>
  <si>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</si>
  <si>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Economic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</si>
  <si>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</si>
  <si>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</si>
  <si>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</si>
  <si>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</si>
  <si>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</si>
  <si>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Detention and/or Correction</t>
  </si>
  <si>
    <t>Ambulance and Rescue Services</t>
  </si>
  <si>
    <t>Other Transportation Systems / Services</t>
  </si>
  <si>
    <t>Inter-fund Group Transfers Out</t>
  </si>
  <si>
    <t>2021 Municipal Population:</t>
  </si>
  <si>
    <t>Local Fiscal Year Ended September 30, 2022</t>
  </si>
  <si>
    <t>Emergency and Disaster Relief Services</t>
  </si>
  <si>
    <t>Public Assistance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</si>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</sst>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22426492</v>
      </c>
      <c r="E5" s="26">
        <f t="shared" si="0"/>
        <v>0</v>
      </c>
      <c r="F5" s="26">
        <f t="shared" si="0"/>
        <v>3534345</v>
      </c>
      <c r="G5" s="26">
        <f t="shared" si="0"/>
        <v>6758803</v>
      </c>
      <c r="H5" s="26">
        <f t="shared" si="0"/>
        <v>0</v>
      </c>
      <c r="I5" s="26">
        <f t="shared" si="0"/>
        <v>0</v>
      </c>
      <c r="J5" s="26">
        <f t="shared" si="0"/>
        <v>91478962</v>
      </c>
      <c r="K5" s="26">
        <f t="shared" si="0"/>
        <v>77642721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201841323</v>
      </c>
      <c r="P5" s="32">
        <f t="shared" ref="P5:P46" si="1">(O5/P$48)</f>
        <v>1654.8711383313655</v>
      </c>
      <c r="Q5" s="6"/>
    </row>
    <row r="6" spans="1:134">
      <c r="A6" s="12"/>
      <c r="B6" s="44">
        <v>511</v>
      </c>
      <c r="C6" s="20" t="s">
        <v>19</v>
      </c>
      <c r="D6" s="46">
        <v>120795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120795</v>
      </c>
      <c r="P6" s="47">
        <f t="shared" si="1"/>
        <v>0.99038272333726884</v>
      </c>
      <c r="Q6" s="9"/>
    </row>
    <row r="7" spans="1:134">
      <c r="A7" s="12"/>
      <c r="B7" s="44">
        <v>512</v>
      </c>
      <c r="C7" s="20" t="s">
        <v>20</v>
      </c>
      <c r="D7" s="46">
        <v>400923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400923</v>
      </c>
      <c r="P7" s="47">
        <f t="shared" si="1"/>
        <v>3.2871162927981108</v>
      </c>
      <c r="Q7" s="9"/>
    </row>
    <row r="8" spans="1:134">
      <c r="A8" s="12"/>
      <c r="B8" s="44">
        <v>513</v>
      </c>
      <c r="C8" s="20" t="s">
        <v>21</v>
      </c>
      <c r="D8" s="46">
        <v>5170145</v>
      </c>
      <c r="E8" s="46">
        <v>0</v>
      </c>
      <c r="F8" s="46">
        <v>0</v>
      </c>
      <c r="G8" s="46">
        <v>574284</v>
      </c>
      <c r="H8" s="46">
        <v>0</v>
      </c>
      <c r="I8" s="46">
        <v>0</v>
      </c>
      <c r="J8" s="46">
        <v>64518914</v>
      </c>
      <c r="K8" s="46">
        <v>620915</v>
      </c>
      <c r="L8" s="46">
        <v>0</v>
      </c>
      <c r="M8" s="46">
        <v>0</v>
      </c>
      <c r="N8" s="46">
        <v>0</v>
      </c>
      <c r="O8" s="46">
        <f t="shared" si="2"/>
        <v>70884258</v>
      </c>
      <c r="P8" s="47">
        <f t="shared" si="1"/>
        <v>581.17094647776469</v>
      </c>
      <c r="Q8" s="9"/>
    </row>
    <row r="9" spans="1:134">
      <c r="A9" s="12"/>
      <c r="B9" s="44">
        <v>514</v>
      </c>
      <c r="C9" s="20" t="s">
        <v>22</v>
      </c>
      <c r="D9" s="46">
        <v>266215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266215</v>
      </c>
      <c r="P9" s="47">
        <f t="shared" si="1"/>
        <v>2.1826626656172112</v>
      </c>
      <c r="Q9" s="9"/>
    </row>
    <row r="10" spans="1:134">
      <c r="A10" s="12"/>
      <c r="B10" s="44">
        <v>515</v>
      </c>
      <c r="C10" s="20" t="s">
        <v>23</v>
      </c>
      <c r="D10" s="46">
        <v>2487482</v>
      </c>
      <c r="E10" s="46">
        <v>0</v>
      </c>
      <c r="F10" s="46">
        <v>0</v>
      </c>
      <c r="G10" s="46">
        <v>72807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2560289</v>
      </c>
      <c r="P10" s="47">
        <f t="shared" si="1"/>
        <v>20.991481372163189</v>
      </c>
      <c r="Q10" s="9"/>
    </row>
    <row r="11" spans="1:134">
      <c r="A11" s="12"/>
      <c r="B11" s="44">
        <v>517</v>
      </c>
      <c r="C11" s="20" t="s">
        <v>24</v>
      </c>
      <c r="D11" s="46">
        <v>2715011</v>
      </c>
      <c r="E11" s="46">
        <v>0</v>
      </c>
      <c r="F11" s="46">
        <v>3534345</v>
      </c>
      <c r="G11" s="46">
        <v>5450877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11700233</v>
      </c>
      <c r="P11" s="47">
        <f t="shared" si="1"/>
        <v>95.928710809392626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70830735</v>
      </c>
      <c r="L12" s="46">
        <v>0</v>
      </c>
      <c r="M12" s="46">
        <v>0</v>
      </c>
      <c r="N12" s="46">
        <v>0</v>
      </c>
      <c r="O12" s="46">
        <f t="shared" si="2"/>
        <v>70830735</v>
      </c>
      <c r="P12" s="47">
        <f t="shared" si="1"/>
        <v>580.73211826052739</v>
      </c>
      <c r="Q12" s="9"/>
    </row>
    <row r="13" spans="1:134">
      <c r="A13" s="12"/>
      <c r="B13" s="44">
        <v>519</v>
      </c>
      <c r="C13" s="20" t="s">
        <v>26</v>
      </c>
      <c r="D13" s="46">
        <v>11265921</v>
      </c>
      <c r="E13" s="46">
        <v>0</v>
      </c>
      <c r="F13" s="46">
        <v>0</v>
      </c>
      <c r="G13" s="46">
        <v>660835</v>
      </c>
      <c r="H13" s="46">
        <v>0</v>
      </c>
      <c r="I13" s="46">
        <v>0</v>
      </c>
      <c r="J13" s="46">
        <v>26960048</v>
      </c>
      <c r="K13" s="46">
        <v>6191071</v>
      </c>
      <c r="L13" s="46">
        <v>0</v>
      </c>
      <c r="M13" s="46">
        <v>0</v>
      </c>
      <c r="N13" s="46">
        <v>0</v>
      </c>
      <c r="O13" s="46">
        <f t="shared" si="2"/>
        <v>45077875</v>
      </c>
      <c r="P13" s="47">
        <f t="shared" si="1"/>
        <v>369.58771972976518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SUM(D15:D18)</f>
        <v>85830973</v>
      </c>
      <c r="E14" s="31">
        <f t="shared" si="3"/>
        <v>3449895</v>
      </c>
      <c r="F14" s="31">
        <f t="shared" si="3"/>
        <v>0</v>
      </c>
      <c r="G14" s="31">
        <f t="shared" si="3"/>
        <v>135885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89416753</v>
      </c>
      <c r="P14" s="43">
        <f t="shared" si="1"/>
        <v>733.11649776990691</v>
      </c>
      <c r="Q14" s="10"/>
    </row>
    <row r="15" spans="1:134">
      <c r="A15" s="12"/>
      <c r="B15" s="44">
        <v>521</v>
      </c>
      <c r="C15" s="20" t="s">
        <v>28</v>
      </c>
      <c r="D15" s="46">
        <v>58737502</v>
      </c>
      <c r="E15" s="46">
        <v>0</v>
      </c>
      <c r="F15" s="46">
        <v>0</v>
      </c>
      <c r="G15" s="46">
        <v>119292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58856794</v>
      </c>
      <c r="P15" s="47">
        <f t="shared" si="1"/>
        <v>482.55931063885612</v>
      </c>
      <c r="Q15" s="9"/>
    </row>
    <row r="16" spans="1:134">
      <c r="A16" s="12"/>
      <c r="B16" s="44">
        <v>522</v>
      </c>
      <c r="C16" s="20" t="s">
        <v>29</v>
      </c>
      <c r="D16" s="46">
        <v>24046715</v>
      </c>
      <c r="E16" s="46">
        <v>0</v>
      </c>
      <c r="F16" s="46">
        <v>0</v>
      </c>
      <c r="G16" s="46">
        <v>16593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24063308</v>
      </c>
      <c r="P16" s="47">
        <f t="shared" si="1"/>
        <v>197.29197822379641</v>
      </c>
      <c r="Q16" s="9"/>
    </row>
    <row r="17" spans="1:17">
      <c r="A17" s="12"/>
      <c r="B17" s="44">
        <v>524</v>
      </c>
      <c r="C17" s="20" t="s">
        <v>30</v>
      </c>
      <c r="D17" s="46">
        <v>1175211</v>
      </c>
      <c r="E17" s="46">
        <v>3449895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4625106</v>
      </c>
      <c r="P17" s="47">
        <f t="shared" si="1"/>
        <v>37.920651318378589</v>
      </c>
      <c r="Q17" s="9"/>
    </row>
    <row r="18" spans="1:17">
      <c r="A18" s="12"/>
      <c r="B18" s="44">
        <v>525</v>
      </c>
      <c r="C18" s="20" t="s">
        <v>110</v>
      </c>
      <c r="D18" s="46">
        <v>1871545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1871545</v>
      </c>
      <c r="P18" s="47">
        <f t="shared" si="1"/>
        <v>15.344557588875771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SUM(D20:D26)</f>
        <v>1261174</v>
      </c>
      <c r="E19" s="31">
        <f t="shared" si="5"/>
        <v>9349459</v>
      </c>
      <c r="F19" s="31">
        <f t="shared" si="5"/>
        <v>0</v>
      </c>
      <c r="G19" s="31">
        <f t="shared" si="5"/>
        <v>56389</v>
      </c>
      <c r="H19" s="31">
        <f t="shared" si="5"/>
        <v>0</v>
      </c>
      <c r="I19" s="31">
        <f t="shared" si="5"/>
        <v>382244322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392911344</v>
      </c>
      <c r="P19" s="43">
        <f t="shared" si="1"/>
        <v>3221.4297520661157</v>
      </c>
      <c r="Q19" s="10"/>
    </row>
    <row r="20" spans="1:17">
      <c r="A20" s="12"/>
      <c r="B20" s="44">
        <v>531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307613466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307613466</v>
      </c>
      <c r="P20" s="47">
        <f t="shared" si="1"/>
        <v>2522.0833825265645</v>
      </c>
      <c r="Q20" s="9"/>
    </row>
    <row r="21" spans="1:17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27348986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42" si="6">SUM(D21:N21)</f>
        <v>27348986</v>
      </c>
      <c r="P21" s="47">
        <f t="shared" si="1"/>
        <v>224.23083103764921</v>
      </c>
      <c r="Q21" s="9"/>
    </row>
    <row r="22" spans="1:17">
      <c r="A22" s="12"/>
      <c r="B22" s="44">
        <v>534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17086331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17086331</v>
      </c>
      <c r="P22" s="47">
        <f t="shared" si="1"/>
        <v>140.08863800341072</v>
      </c>
      <c r="Q22" s="9"/>
    </row>
    <row r="23" spans="1:17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30195539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30195539</v>
      </c>
      <c r="P23" s="47">
        <f t="shared" si="1"/>
        <v>247.56935425685427</v>
      </c>
      <c r="Q23" s="9"/>
    </row>
    <row r="24" spans="1:17">
      <c r="A24" s="12"/>
      <c r="B24" s="44">
        <v>537</v>
      </c>
      <c r="C24" s="20" t="s">
        <v>36</v>
      </c>
      <c r="D24" s="46">
        <v>23589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23589</v>
      </c>
      <c r="P24" s="47">
        <f t="shared" si="1"/>
        <v>0.19340318772136955</v>
      </c>
      <c r="Q24" s="9"/>
    </row>
    <row r="25" spans="1:17">
      <c r="A25" s="12"/>
      <c r="B25" s="44">
        <v>538</v>
      </c>
      <c r="C25" s="20" t="s">
        <v>37</v>
      </c>
      <c r="D25" s="46">
        <v>0</v>
      </c>
      <c r="E25" s="46">
        <v>9349459</v>
      </c>
      <c r="F25" s="46">
        <v>0</v>
      </c>
      <c r="G25" s="46">
        <v>4900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9354359</v>
      </c>
      <c r="P25" s="47">
        <f t="shared" si="1"/>
        <v>76.695190541781457</v>
      </c>
      <c r="Q25" s="9"/>
    </row>
    <row r="26" spans="1:17">
      <c r="A26" s="12"/>
      <c r="B26" s="44">
        <v>539</v>
      </c>
      <c r="C26" s="20" t="s">
        <v>38</v>
      </c>
      <c r="D26" s="46">
        <v>1237585</v>
      </c>
      <c r="E26" s="46">
        <v>0</v>
      </c>
      <c r="F26" s="46">
        <v>0</v>
      </c>
      <c r="G26" s="46">
        <v>51489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1289074</v>
      </c>
      <c r="P26" s="47">
        <f t="shared" si="1"/>
        <v>10.568952512134331</v>
      </c>
      <c r="Q26" s="9"/>
    </row>
    <row r="27" spans="1:17" ht="15.75">
      <c r="A27" s="28" t="s">
        <v>39</v>
      </c>
      <c r="B27" s="29"/>
      <c r="C27" s="30"/>
      <c r="D27" s="31">
        <f t="shared" ref="D27:N27" si="7">SUM(D28:D30)</f>
        <v>6271271</v>
      </c>
      <c r="E27" s="31">
        <f t="shared" si="7"/>
        <v>0</v>
      </c>
      <c r="F27" s="31">
        <f t="shared" si="7"/>
        <v>0</v>
      </c>
      <c r="G27" s="31">
        <f t="shared" si="7"/>
        <v>12438960</v>
      </c>
      <c r="H27" s="31">
        <f t="shared" si="7"/>
        <v>0</v>
      </c>
      <c r="I27" s="31">
        <f t="shared" si="7"/>
        <v>15606395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34316626</v>
      </c>
      <c r="P27" s="43">
        <f t="shared" si="1"/>
        <v>281.35761839170931</v>
      </c>
      <c r="Q27" s="10"/>
    </row>
    <row r="28" spans="1:17">
      <c r="A28" s="12"/>
      <c r="B28" s="44">
        <v>541</v>
      </c>
      <c r="C28" s="20" t="s">
        <v>40</v>
      </c>
      <c r="D28" s="46">
        <v>6271271</v>
      </c>
      <c r="E28" s="46">
        <v>0</v>
      </c>
      <c r="F28" s="46">
        <v>0</v>
      </c>
      <c r="G28" s="46">
        <v>12293022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18564293</v>
      </c>
      <c r="P28" s="47">
        <f t="shared" si="1"/>
        <v>152.20625901875903</v>
      </c>
      <c r="Q28" s="9"/>
    </row>
    <row r="29" spans="1:17">
      <c r="A29" s="12"/>
      <c r="B29" s="44">
        <v>542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14351955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14351955</v>
      </c>
      <c r="P29" s="47">
        <f t="shared" si="1"/>
        <v>117.6698396300669</v>
      </c>
      <c r="Q29" s="9"/>
    </row>
    <row r="30" spans="1:17">
      <c r="A30" s="12"/>
      <c r="B30" s="44">
        <v>545</v>
      </c>
      <c r="C30" s="20" t="s">
        <v>43</v>
      </c>
      <c r="D30" s="46">
        <v>0</v>
      </c>
      <c r="E30" s="46">
        <v>0</v>
      </c>
      <c r="F30" s="46">
        <v>0</v>
      </c>
      <c r="G30" s="46">
        <v>145938</v>
      </c>
      <c r="H30" s="46">
        <v>0</v>
      </c>
      <c r="I30" s="46">
        <v>1254440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1400378</v>
      </c>
      <c r="P30" s="47">
        <f t="shared" si="1"/>
        <v>11.481519742883378</v>
      </c>
      <c r="Q30" s="9"/>
    </row>
    <row r="31" spans="1:17" ht="15.75">
      <c r="A31" s="28" t="s">
        <v>44</v>
      </c>
      <c r="B31" s="29"/>
      <c r="C31" s="30"/>
      <c r="D31" s="31">
        <f t="shared" ref="D31:N31" si="8">SUM(D32:D33)</f>
        <v>5731672</v>
      </c>
      <c r="E31" s="31">
        <f t="shared" si="8"/>
        <v>6822271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6"/>
        <v>12553943</v>
      </c>
      <c r="P31" s="43">
        <f t="shared" si="1"/>
        <v>102.92816968385151</v>
      </c>
      <c r="Q31" s="10"/>
    </row>
    <row r="32" spans="1:17">
      <c r="A32" s="13"/>
      <c r="B32" s="45">
        <v>552</v>
      </c>
      <c r="C32" s="21" t="s">
        <v>45</v>
      </c>
      <c r="D32" s="46">
        <v>5472572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5472572</v>
      </c>
      <c r="P32" s="47">
        <f t="shared" si="1"/>
        <v>44.868916437098257</v>
      </c>
      <c r="Q32" s="9"/>
    </row>
    <row r="33" spans="1:120">
      <c r="A33" s="13"/>
      <c r="B33" s="45">
        <v>554</v>
      </c>
      <c r="C33" s="21" t="s">
        <v>46</v>
      </c>
      <c r="D33" s="46">
        <v>259100</v>
      </c>
      <c r="E33" s="46">
        <v>6822271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7081371</v>
      </c>
      <c r="P33" s="47">
        <f t="shared" si="1"/>
        <v>58.059253246753244</v>
      </c>
      <c r="Q33" s="9"/>
    </row>
    <row r="34" spans="1:120" ht="15.75">
      <c r="A34" s="28" t="s">
        <v>47</v>
      </c>
      <c r="B34" s="29"/>
      <c r="C34" s="30"/>
      <c r="D34" s="31">
        <f t="shared" ref="D34:N34" si="9">SUM(D35:D36)</f>
        <v>210307</v>
      </c>
      <c r="E34" s="31">
        <f t="shared" si="9"/>
        <v>0</v>
      </c>
      <c r="F34" s="31">
        <f t="shared" si="9"/>
        <v>0</v>
      </c>
      <c r="G34" s="31">
        <f t="shared" si="9"/>
        <v>59558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6"/>
        <v>269865</v>
      </c>
      <c r="P34" s="43">
        <f t="shared" si="1"/>
        <v>2.2125885478158205</v>
      </c>
      <c r="Q34" s="10"/>
    </row>
    <row r="35" spans="1:120">
      <c r="A35" s="12"/>
      <c r="B35" s="44">
        <v>564</v>
      </c>
      <c r="C35" s="20" t="s">
        <v>111</v>
      </c>
      <c r="D35" s="46">
        <v>169712</v>
      </c>
      <c r="E35" s="46">
        <v>0</v>
      </c>
      <c r="F35" s="46">
        <v>0</v>
      </c>
      <c r="G35" s="46">
        <v>59558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229270</v>
      </c>
      <c r="P35" s="47">
        <f t="shared" si="1"/>
        <v>1.8797553456644365</v>
      </c>
      <c r="Q35" s="9"/>
    </row>
    <row r="36" spans="1:120">
      <c r="A36" s="12"/>
      <c r="B36" s="44">
        <v>569</v>
      </c>
      <c r="C36" s="20" t="s">
        <v>48</v>
      </c>
      <c r="D36" s="46">
        <v>40595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40595</v>
      </c>
      <c r="P36" s="47">
        <f t="shared" si="1"/>
        <v>0.33283320215138396</v>
      </c>
      <c r="Q36" s="9"/>
    </row>
    <row r="37" spans="1:120" ht="15.75">
      <c r="A37" s="28" t="s">
        <v>49</v>
      </c>
      <c r="B37" s="29"/>
      <c r="C37" s="30"/>
      <c r="D37" s="31">
        <f t="shared" ref="D37:N37" si="10">SUM(D38:D42)</f>
        <v>32474601</v>
      </c>
      <c r="E37" s="31">
        <f t="shared" si="10"/>
        <v>0</v>
      </c>
      <c r="F37" s="31">
        <f t="shared" si="10"/>
        <v>0</v>
      </c>
      <c r="G37" s="31">
        <f t="shared" si="10"/>
        <v>748936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>SUM(D37:N37)</f>
        <v>33223537</v>
      </c>
      <c r="P37" s="43">
        <f t="shared" si="1"/>
        <v>272.39552177620362</v>
      </c>
      <c r="Q37" s="9"/>
    </row>
    <row r="38" spans="1:120">
      <c r="A38" s="12"/>
      <c r="B38" s="44">
        <v>571</v>
      </c>
      <c r="C38" s="20" t="s">
        <v>50</v>
      </c>
      <c r="D38" s="46">
        <v>3860227</v>
      </c>
      <c r="E38" s="46">
        <v>0</v>
      </c>
      <c r="F38" s="46">
        <v>0</v>
      </c>
      <c r="G38" s="46">
        <v>214343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4074570</v>
      </c>
      <c r="P38" s="47">
        <f t="shared" si="1"/>
        <v>33.406877213695395</v>
      </c>
      <c r="Q38" s="9"/>
    </row>
    <row r="39" spans="1:120">
      <c r="A39" s="12"/>
      <c r="B39" s="44">
        <v>572</v>
      </c>
      <c r="C39" s="20" t="s">
        <v>51</v>
      </c>
      <c r="D39" s="46">
        <v>21085298</v>
      </c>
      <c r="E39" s="46">
        <v>0</v>
      </c>
      <c r="F39" s="46">
        <v>0</v>
      </c>
      <c r="G39" s="46">
        <v>425986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21511284</v>
      </c>
      <c r="P39" s="47">
        <f t="shared" si="1"/>
        <v>176.36826052735142</v>
      </c>
      <c r="Q39" s="9"/>
    </row>
    <row r="40" spans="1:120">
      <c r="A40" s="12"/>
      <c r="B40" s="44">
        <v>573</v>
      </c>
      <c r="C40" s="20" t="s">
        <v>52</v>
      </c>
      <c r="D40" s="46">
        <v>270802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270802</v>
      </c>
      <c r="P40" s="47">
        <f t="shared" si="1"/>
        <v>2.2202708907254363</v>
      </c>
      <c r="Q40" s="9"/>
    </row>
    <row r="41" spans="1:120">
      <c r="A41" s="12"/>
      <c r="B41" s="44">
        <v>574</v>
      </c>
      <c r="C41" s="20" t="s">
        <v>53</v>
      </c>
      <c r="D41" s="46">
        <v>245045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245045</v>
      </c>
      <c r="P41" s="47">
        <f t="shared" si="1"/>
        <v>2.0090925488652762</v>
      </c>
      <c r="Q41" s="9"/>
    </row>
    <row r="42" spans="1:120">
      <c r="A42" s="12"/>
      <c r="B42" s="44">
        <v>575</v>
      </c>
      <c r="C42" s="20" t="s">
        <v>54</v>
      </c>
      <c r="D42" s="46">
        <v>7013229</v>
      </c>
      <c r="E42" s="46">
        <v>0</v>
      </c>
      <c r="F42" s="46">
        <v>0</v>
      </c>
      <c r="G42" s="46">
        <v>108607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7121836</v>
      </c>
      <c r="P42" s="47">
        <f t="shared" si="1"/>
        <v>58.391020595566047</v>
      </c>
      <c r="Q42" s="9"/>
    </row>
    <row r="43" spans="1:120" ht="15.75">
      <c r="A43" s="28" t="s">
        <v>58</v>
      </c>
      <c r="B43" s="29"/>
      <c r="C43" s="30"/>
      <c r="D43" s="31">
        <f t="shared" ref="D43:N43" si="11">SUM(D44:D45)</f>
        <v>5267937</v>
      </c>
      <c r="E43" s="31">
        <f t="shared" si="11"/>
        <v>1793692</v>
      </c>
      <c r="F43" s="31">
        <f t="shared" si="11"/>
        <v>0</v>
      </c>
      <c r="G43" s="31">
        <f t="shared" si="11"/>
        <v>5430827</v>
      </c>
      <c r="H43" s="31">
        <f t="shared" si="11"/>
        <v>315226</v>
      </c>
      <c r="I43" s="31">
        <f t="shared" si="11"/>
        <v>60970817</v>
      </c>
      <c r="J43" s="31">
        <f t="shared" si="11"/>
        <v>3940155</v>
      </c>
      <c r="K43" s="31">
        <f t="shared" si="11"/>
        <v>0</v>
      </c>
      <c r="L43" s="31">
        <f t="shared" si="11"/>
        <v>0</v>
      </c>
      <c r="M43" s="31">
        <f t="shared" si="11"/>
        <v>6180782</v>
      </c>
      <c r="N43" s="31">
        <f t="shared" si="11"/>
        <v>0</v>
      </c>
      <c r="O43" s="31">
        <f>SUM(D43:N43)</f>
        <v>83899436</v>
      </c>
      <c r="P43" s="43">
        <f t="shared" si="1"/>
        <v>687.88072281254097</v>
      </c>
      <c r="Q43" s="9"/>
    </row>
    <row r="44" spans="1:120">
      <c r="A44" s="12"/>
      <c r="B44" s="44">
        <v>581</v>
      </c>
      <c r="C44" s="20" t="s">
        <v>107</v>
      </c>
      <c r="D44" s="46">
        <v>5267937</v>
      </c>
      <c r="E44" s="46">
        <v>1793692</v>
      </c>
      <c r="F44" s="46">
        <v>0</v>
      </c>
      <c r="G44" s="46">
        <v>5430827</v>
      </c>
      <c r="H44" s="46">
        <v>315226</v>
      </c>
      <c r="I44" s="46">
        <v>45932793</v>
      </c>
      <c r="J44" s="46">
        <v>261598</v>
      </c>
      <c r="K44" s="46">
        <v>0</v>
      </c>
      <c r="L44" s="46">
        <v>0</v>
      </c>
      <c r="M44" s="46">
        <v>6180782</v>
      </c>
      <c r="N44" s="46">
        <v>0</v>
      </c>
      <c r="O44" s="46">
        <f>SUM(D44:N44)</f>
        <v>65182855</v>
      </c>
      <c r="P44" s="47">
        <f t="shared" si="1"/>
        <v>534.42587399973763</v>
      </c>
      <c r="Q44" s="9"/>
    </row>
    <row r="45" spans="1:120" ht="15.75" thickBot="1">
      <c r="A45" s="12"/>
      <c r="B45" s="44">
        <v>591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15038024</v>
      </c>
      <c r="J45" s="46">
        <v>3678557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" si="12">SUM(D45:N45)</f>
        <v>18716581</v>
      </c>
      <c r="P45" s="47">
        <f t="shared" si="1"/>
        <v>153.45484881280336</v>
      </c>
      <c r="Q45" s="9"/>
    </row>
    <row r="46" spans="1:120" ht="16.5" thickBot="1">
      <c r="A46" s="14" t="s">
        <v>10</v>
      </c>
      <c r="B46" s="23"/>
      <c r="C46" s="22"/>
      <c r="D46" s="15">
        <f>SUM(D5,D14,D19,D27,D31,D34,D37,D43)</f>
        <v>159474427</v>
      </c>
      <c r="E46" s="15">
        <f t="shared" ref="E46:N46" si="13">SUM(E5,E14,E19,E27,E31,E34,E37,E43)</f>
        <v>21415317</v>
      </c>
      <c r="F46" s="15">
        <f t="shared" si="13"/>
        <v>3534345</v>
      </c>
      <c r="G46" s="15">
        <f t="shared" si="13"/>
        <v>25629358</v>
      </c>
      <c r="H46" s="15">
        <f t="shared" si="13"/>
        <v>315226</v>
      </c>
      <c r="I46" s="15">
        <f t="shared" si="13"/>
        <v>458821534</v>
      </c>
      <c r="J46" s="15">
        <f t="shared" si="13"/>
        <v>95419117</v>
      </c>
      <c r="K46" s="15">
        <f t="shared" si="13"/>
        <v>77642721</v>
      </c>
      <c r="L46" s="15">
        <f t="shared" si="13"/>
        <v>0</v>
      </c>
      <c r="M46" s="15">
        <f t="shared" si="13"/>
        <v>6180782</v>
      </c>
      <c r="N46" s="15">
        <f t="shared" si="13"/>
        <v>0</v>
      </c>
      <c r="O46" s="15">
        <f>SUM(D46:N46)</f>
        <v>848432827</v>
      </c>
      <c r="P46" s="37">
        <f t="shared" si="1"/>
        <v>6956.1920093795097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93" t="s">
        <v>114</v>
      </c>
      <c r="N48" s="93"/>
      <c r="O48" s="93"/>
      <c r="P48" s="41">
        <v>121968</v>
      </c>
    </row>
    <row r="49" spans="1:16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6"/>
    </row>
    <row r="50" spans="1:16" ht="15.75" customHeight="1" thickBot="1">
      <c r="A50" s="97" t="s">
        <v>63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10478792</v>
      </c>
      <c r="E5" s="59">
        <f t="shared" si="0"/>
        <v>2204534</v>
      </c>
      <c r="F5" s="59">
        <f t="shared" si="0"/>
        <v>0</v>
      </c>
      <c r="G5" s="59">
        <f t="shared" si="0"/>
        <v>7793676</v>
      </c>
      <c r="H5" s="59">
        <f t="shared" si="0"/>
        <v>0</v>
      </c>
      <c r="I5" s="59">
        <f t="shared" si="0"/>
        <v>0</v>
      </c>
      <c r="J5" s="59">
        <f t="shared" si="0"/>
        <v>67904549</v>
      </c>
      <c r="K5" s="59">
        <f t="shared" si="0"/>
        <v>49993205</v>
      </c>
      <c r="L5" s="59">
        <f t="shared" si="0"/>
        <v>0</v>
      </c>
      <c r="M5" s="59">
        <f t="shared" si="0"/>
        <v>0</v>
      </c>
      <c r="N5" s="60">
        <f>SUM(D5:M5)</f>
        <v>138374756</v>
      </c>
      <c r="O5" s="61">
        <f t="shared" ref="O5:O44" si="1">(N5/O$46)</f>
        <v>1373.7466841394646</v>
      </c>
      <c r="P5" s="62"/>
    </row>
    <row r="6" spans="1:133">
      <c r="A6" s="64"/>
      <c r="B6" s="65">
        <v>511</v>
      </c>
      <c r="C6" s="66" t="s">
        <v>19</v>
      </c>
      <c r="D6" s="67">
        <v>180473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180473</v>
      </c>
      <c r="O6" s="68">
        <f t="shared" si="1"/>
        <v>1.7916865221189739</v>
      </c>
      <c r="P6" s="69"/>
    </row>
    <row r="7" spans="1:133">
      <c r="A7" s="64"/>
      <c r="B7" s="65">
        <v>512</v>
      </c>
      <c r="C7" s="66" t="s">
        <v>20</v>
      </c>
      <c r="D7" s="67">
        <v>592137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592137</v>
      </c>
      <c r="O7" s="68">
        <f t="shared" si="1"/>
        <v>5.8785739814152969</v>
      </c>
      <c r="P7" s="69"/>
    </row>
    <row r="8" spans="1:133">
      <c r="A8" s="64"/>
      <c r="B8" s="65">
        <v>513</v>
      </c>
      <c r="C8" s="66" t="s">
        <v>21</v>
      </c>
      <c r="D8" s="67">
        <v>4221377</v>
      </c>
      <c r="E8" s="67">
        <v>0</v>
      </c>
      <c r="F8" s="67">
        <v>0</v>
      </c>
      <c r="G8" s="67">
        <v>2915</v>
      </c>
      <c r="H8" s="67">
        <v>0</v>
      </c>
      <c r="I8" s="67">
        <v>0</v>
      </c>
      <c r="J8" s="67">
        <v>48045291</v>
      </c>
      <c r="K8" s="67">
        <v>0</v>
      </c>
      <c r="L8" s="67">
        <v>0</v>
      </c>
      <c r="M8" s="67">
        <v>0</v>
      </c>
      <c r="N8" s="67">
        <f t="shared" si="2"/>
        <v>52269583</v>
      </c>
      <c r="O8" s="68">
        <f t="shared" si="1"/>
        <v>518.91810618695899</v>
      </c>
      <c r="P8" s="69"/>
    </row>
    <row r="9" spans="1:133">
      <c r="A9" s="64"/>
      <c r="B9" s="65">
        <v>514</v>
      </c>
      <c r="C9" s="66" t="s">
        <v>22</v>
      </c>
      <c r="D9" s="67">
        <v>291013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291013</v>
      </c>
      <c r="O9" s="68">
        <f t="shared" si="1"/>
        <v>2.8890973711381145</v>
      </c>
      <c r="P9" s="69"/>
    </row>
    <row r="10" spans="1:133">
      <c r="A10" s="64"/>
      <c r="B10" s="65">
        <v>515</v>
      </c>
      <c r="C10" s="66" t="s">
        <v>23</v>
      </c>
      <c r="D10" s="67">
        <v>2380700</v>
      </c>
      <c r="E10" s="67">
        <v>159623</v>
      </c>
      <c r="F10" s="67">
        <v>0</v>
      </c>
      <c r="G10" s="67">
        <v>84248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2624571</v>
      </c>
      <c r="O10" s="68">
        <f t="shared" si="1"/>
        <v>26.056022158684776</v>
      </c>
      <c r="P10" s="69"/>
    </row>
    <row r="11" spans="1:133">
      <c r="A11" s="64"/>
      <c r="B11" s="65">
        <v>517</v>
      </c>
      <c r="C11" s="66" t="s">
        <v>24</v>
      </c>
      <c r="D11" s="67">
        <v>242647</v>
      </c>
      <c r="E11" s="67">
        <v>805000</v>
      </c>
      <c r="F11" s="67">
        <v>0</v>
      </c>
      <c r="G11" s="67">
        <v>6617171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7664818</v>
      </c>
      <c r="O11" s="68">
        <f t="shared" si="1"/>
        <v>76.09421412119768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49199244</v>
      </c>
      <c r="L12" s="67">
        <v>0</v>
      </c>
      <c r="M12" s="67">
        <v>0</v>
      </c>
      <c r="N12" s="67">
        <f t="shared" si="2"/>
        <v>49199244</v>
      </c>
      <c r="O12" s="68">
        <f t="shared" si="1"/>
        <v>488.43662139623541</v>
      </c>
      <c r="P12" s="69"/>
    </row>
    <row r="13" spans="1:133">
      <c r="A13" s="64"/>
      <c r="B13" s="65">
        <v>519</v>
      </c>
      <c r="C13" s="66" t="s">
        <v>73</v>
      </c>
      <c r="D13" s="67">
        <v>2570445</v>
      </c>
      <c r="E13" s="67">
        <v>1239911</v>
      </c>
      <c r="F13" s="67">
        <v>0</v>
      </c>
      <c r="G13" s="67">
        <v>1089342</v>
      </c>
      <c r="H13" s="67">
        <v>0</v>
      </c>
      <c r="I13" s="67">
        <v>0</v>
      </c>
      <c r="J13" s="67">
        <v>19859258</v>
      </c>
      <c r="K13" s="67">
        <v>793961</v>
      </c>
      <c r="L13" s="67">
        <v>0</v>
      </c>
      <c r="M13" s="67">
        <v>0</v>
      </c>
      <c r="N13" s="67">
        <f t="shared" si="2"/>
        <v>25552917</v>
      </c>
      <c r="O13" s="68">
        <f t="shared" si="1"/>
        <v>253.68236240171552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55295760</v>
      </c>
      <c r="E14" s="73">
        <f t="shared" si="3"/>
        <v>51941</v>
      </c>
      <c r="F14" s="73">
        <f t="shared" si="3"/>
        <v>0</v>
      </c>
      <c r="G14" s="73">
        <f t="shared" si="3"/>
        <v>3632244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19" si="4">SUM(D14:M14)</f>
        <v>58979945</v>
      </c>
      <c r="O14" s="75">
        <f t="shared" si="1"/>
        <v>585.53674251449445</v>
      </c>
      <c r="P14" s="76"/>
    </row>
    <row r="15" spans="1:133">
      <c r="A15" s="64"/>
      <c r="B15" s="65">
        <v>521</v>
      </c>
      <c r="C15" s="66" t="s">
        <v>28</v>
      </c>
      <c r="D15" s="67">
        <v>37061002</v>
      </c>
      <c r="E15" s="67">
        <v>0</v>
      </c>
      <c r="F15" s="67">
        <v>0</v>
      </c>
      <c r="G15" s="67">
        <v>6924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37067926</v>
      </c>
      <c r="O15" s="68">
        <f t="shared" si="1"/>
        <v>368.00021840997539</v>
      </c>
      <c r="P15" s="69"/>
    </row>
    <row r="16" spans="1:133">
      <c r="A16" s="64"/>
      <c r="B16" s="65">
        <v>522</v>
      </c>
      <c r="C16" s="66" t="s">
        <v>29</v>
      </c>
      <c r="D16" s="67">
        <v>15428553</v>
      </c>
      <c r="E16" s="67">
        <v>0</v>
      </c>
      <c r="F16" s="67">
        <v>0</v>
      </c>
      <c r="G16" s="67">
        <v>3625320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19053873</v>
      </c>
      <c r="O16" s="68">
        <f t="shared" si="1"/>
        <v>189.16163330950678</v>
      </c>
      <c r="P16" s="69"/>
    </row>
    <row r="17" spans="1:16">
      <c r="A17" s="64"/>
      <c r="B17" s="65">
        <v>524</v>
      </c>
      <c r="C17" s="66" t="s">
        <v>30</v>
      </c>
      <c r="D17" s="67">
        <v>2806205</v>
      </c>
      <c r="E17" s="67">
        <v>51941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2858146</v>
      </c>
      <c r="O17" s="68">
        <f t="shared" si="1"/>
        <v>28.374890795012309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SUM(D19:D25)</f>
        <v>5392571</v>
      </c>
      <c r="E18" s="73">
        <f t="shared" si="5"/>
        <v>1939730</v>
      </c>
      <c r="F18" s="73">
        <f t="shared" si="5"/>
        <v>0</v>
      </c>
      <c r="G18" s="73">
        <f t="shared" si="5"/>
        <v>43981</v>
      </c>
      <c r="H18" s="73">
        <f t="shared" si="5"/>
        <v>0</v>
      </c>
      <c r="I18" s="73">
        <f t="shared" si="5"/>
        <v>306361236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313737518</v>
      </c>
      <c r="O18" s="75">
        <f t="shared" si="1"/>
        <v>3114.7001628147091</v>
      </c>
      <c r="P18" s="76"/>
    </row>
    <row r="19" spans="1:16">
      <c r="A19" s="64"/>
      <c r="B19" s="65">
        <v>531</v>
      </c>
      <c r="C19" s="66" t="s">
        <v>32</v>
      </c>
      <c r="D19" s="67">
        <v>3931368</v>
      </c>
      <c r="E19" s="67">
        <v>0</v>
      </c>
      <c r="F19" s="67">
        <v>0</v>
      </c>
      <c r="G19" s="67">
        <v>0</v>
      </c>
      <c r="H19" s="67">
        <v>0</v>
      </c>
      <c r="I19" s="67">
        <v>256104383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260035751</v>
      </c>
      <c r="O19" s="68">
        <f t="shared" si="1"/>
        <v>2581.5637260741801</v>
      </c>
      <c r="P19" s="69"/>
    </row>
    <row r="20" spans="1:16">
      <c r="A20" s="64"/>
      <c r="B20" s="65">
        <v>533</v>
      </c>
      <c r="C20" s="66" t="s">
        <v>33</v>
      </c>
      <c r="D20" s="67">
        <v>550448</v>
      </c>
      <c r="E20" s="67">
        <v>0</v>
      </c>
      <c r="F20" s="67">
        <v>0</v>
      </c>
      <c r="G20" s="67">
        <v>0</v>
      </c>
      <c r="H20" s="67">
        <v>0</v>
      </c>
      <c r="I20" s="67">
        <v>17184819</v>
      </c>
      <c r="J20" s="67">
        <v>0</v>
      </c>
      <c r="K20" s="67">
        <v>0</v>
      </c>
      <c r="L20" s="67">
        <v>0</v>
      </c>
      <c r="M20" s="67">
        <v>0</v>
      </c>
      <c r="N20" s="67">
        <f t="shared" ref="N20:N25" si="6">SUM(D20:M20)</f>
        <v>17735267</v>
      </c>
      <c r="O20" s="68">
        <f t="shared" si="1"/>
        <v>176.07087403701055</v>
      </c>
      <c r="P20" s="69"/>
    </row>
    <row r="21" spans="1:16">
      <c r="A21" s="64"/>
      <c r="B21" s="65">
        <v>534</v>
      </c>
      <c r="C21" s="66" t="s">
        <v>74</v>
      </c>
      <c r="D21" s="67">
        <v>16783</v>
      </c>
      <c r="E21" s="67">
        <v>0</v>
      </c>
      <c r="F21" s="67">
        <v>0</v>
      </c>
      <c r="G21" s="67">
        <v>0</v>
      </c>
      <c r="H21" s="67">
        <v>0</v>
      </c>
      <c r="I21" s="67">
        <v>13165948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13182731</v>
      </c>
      <c r="O21" s="68">
        <f t="shared" si="1"/>
        <v>130.87454332459694</v>
      </c>
      <c r="P21" s="69"/>
    </row>
    <row r="22" spans="1:16">
      <c r="A22" s="64"/>
      <c r="B22" s="65">
        <v>535</v>
      </c>
      <c r="C22" s="66" t="s">
        <v>35</v>
      </c>
      <c r="D22" s="67">
        <v>2206</v>
      </c>
      <c r="E22" s="67">
        <v>0</v>
      </c>
      <c r="F22" s="67">
        <v>0</v>
      </c>
      <c r="G22" s="67">
        <v>0</v>
      </c>
      <c r="H22" s="67">
        <v>0</v>
      </c>
      <c r="I22" s="67">
        <v>19906086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19908292</v>
      </c>
      <c r="O22" s="68">
        <f t="shared" si="1"/>
        <v>197.64407116194107</v>
      </c>
      <c r="P22" s="69"/>
    </row>
    <row r="23" spans="1:16">
      <c r="A23" s="64"/>
      <c r="B23" s="65">
        <v>537</v>
      </c>
      <c r="C23" s="66" t="s">
        <v>75</v>
      </c>
      <c r="D23" s="67">
        <v>16758</v>
      </c>
      <c r="E23" s="67">
        <v>25000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41758</v>
      </c>
      <c r="O23" s="68">
        <f t="shared" si="1"/>
        <v>0.41456198872210309</v>
      </c>
      <c r="P23" s="69"/>
    </row>
    <row r="24" spans="1:16">
      <c r="A24" s="64"/>
      <c r="B24" s="65">
        <v>538</v>
      </c>
      <c r="C24" s="66" t="s">
        <v>76</v>
      </c>
      <c r="D24" s="67">
        <v>246</v>
      </c>
      <c r="E24" s="67">
        <v>1393739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1393985</v>
      </c>
      <c r="O24" s="68">
        <f t="shared" si="1"/>
        <v>13.839101342228576</v>
      </c>
      <c r="P24" s="69"/>
    </row>
    <row r="25" spans="1:16">
      <c r="A25" s="64"/>
      <c r="B25" s="65">
        <v>539</v>
      </c>
      <c r="C25" s="66" t="s">
        <v>38</v>
      </c>
      <c r="D25" s="67">
        <v>874762</v>
      </c>
      <c r="E25" s="67">
        <v>520991</v>
      </c>
      <c r="F25" s="67">
        <v>0</v>
      </c>
      <c r="G25" s="67">
        <v>43981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1439734</v>
      </c>
      <c r="O25" s="68">
        <f t="shared" si="1"/>
        <v>14.293284886029705</v>
      </c>
      <c r="P25" s="69"/>
    </row>
    <row r="26" spans="1:16" ht="15.75">
      <c r="A26" s="70" t="s">
        <v>39</v>
      </c>
      <c r="B26" s="71"/>
      <c r="C26" s="72"/>
      <c r="D26" s="73">
        <f t="shared" ref="D26:M26" si="7">SUM(D27:D29)</f>
        <v>4400739</v>
      </c>
      <c r="E26" s="73">
        <f t="shared" si="7"/>
        <v>2370190</v>
      </c>
      <c r="F26" s="73">
        <f t="shared" si="7"/>
        <v>0</v>
      </c>
      <c r="G26" s="73">
        <f t="shared" si="7"/>
        <v>6889850</v>
      </c>
      <c r="H26" s="73">
        <f t="shared" si="7"/>
        <v>0</v>
      </c>
      <c r="I26" s="73">
        <f t="shared" si="7"/>
        <v>7440309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ref="N26:N33" si="8">SUM(D26:M26)</f>
        <v>21101088</v>
      </c>
      <c r="O26" s="75">
        <f t="shared" si="1"/>
        <v>209.48582320705265</v>
      </c>
      <c r="P26" s="76"/>
    </row>
    <row r="27" spans="1:16">
      <c r="A27" s="64"/>
      <c r="B27" s="65">
        <v>541</v>
      </c>
      <c r="C27" s="66" t="s">
        <v>77</v>
      </c>
      <c r="D27" s="67">
        <v>4400739</v>
      </c>
      <c r="E27" s="67">
        <v>2370190</v>
      </c>
      <c r="F27" s="67">
        <v>0</v>
      </c>
      <c r="G27" s="67">
        <v>6889850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8"/>
        <v>13660779</v>
      </c>
      <c r="O27" s="68">
        <f t="shared" si="1"/>
        <v>135.62047295687395</v>
      </c>
      <c r="P27" s="69"/>
    </row>
    <row r="28" spans="1:16">
      <c r="A28" s="64"/>
      <c r="B28" s="65">
        <v>542</v>
      </c>
      <c r="C28" s="66" t="s">
        <v>41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6651923</v>
      </c>
      <c r="J28" s="67">
        <v>0</v>
      </c>
      <c r="K28" s="67">
        <v>0</v>
      </c>
      <c r="L28" s="67">
        <v>0</v>
      </c>
      <c r="M28" s="67">
        <v>0</v>
      </c>
      <c r="N28" s="67">
        <f t="shared" si="8"/>
        <v>6651923</v>
      </c>
      <c r="O28" s="68">
        <f t="shared" si="1"/>
        <v>66.038469938845211</v>
      </c>
      <c r="P28" s="69"/>
    </row>
    <row r="29" spans="1:16">
      <c r="A29" s="64"/>
      <c r="B29" s="65">
        <v>545</v>
      </c>
      <c r="C29" s="66" t="s">
        <v>43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788386</v>
      </c>
      <c r="J29" s="67">
        <v>0</v>
      </c>
      <c r="K29" s="67">
        <v>0</v>
      </c>
      <c r="L29" s="67">
        <v>0</v>
      </c>
      <c r="M29" s="67">
        <v>0</v>
      </c>
      <c r="N29" s="67">
        <f t="shared" si="8"/>
        <v>788386</v>
      </c>
      <c r="O29" s="68">
        <f t="shared" si="1"/>
        <v>7.8268803113334924</v>
      </c>
      <c r="P29" s="69"/>
    </row>
    <row r="30" spans="1:16" ht="15.75">
      <c r="A30" s="70" t="s">
        <v>44</v>
      </c>
      <c r="B30" s="71"/>
      <c r="C30" s="72"/>
      <c r="D30" s="73">
        <f t="shared" ref="D30:M30" si="9">SUM(D31:D32)</f>
        <v>1299170</v>
      </c>
      <c r="E30" s="73">
        <f t="shared" si="9"/>
        <v>2340275</v>
      </c>
      <c r="F30" s="73">
        <f t="shared" si="9"/>
        <v>0</v>
      </c>
      <c r="G30" s="73">
        <f t="shared" si="9"/>
        <v>0</v>
      </c>
      <c r="H30" s="73">
        <f t="shared" si="9"/>
        <v>0</v>
      </c>
      <c r="I30" s="73">
        <f t="shared" si="9"/>
        <v>0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8"/>
        <v>3639445</v>
      </c>
      <c r="O30" s="75">
        <f t="shared" si="1"/>
        <v>36.13141331109523</v>
      </c>
      <c r="P30" s="76"/>
    </row>
    <row r="31" spans="1:16">
      <c r="A31" s="64"/>
      <c r="B31" s="65">
        <v>552</v>
      </c>
      <c r="C31" s="66" t="s">
        <v>45</v>
      </c>
      <c r="D31" s="67">
        <v>1299170</v>
      </c>
      <c r="E31" s="67">
        <v>180850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1480020</v>
      </c>
      <c r="O31" s="68">
        <f t="shared" si="1"/>
        <v>14.693233261853704</v>
      </c>
      <c r="P31" s="69"/>
    </row>
    <row r="32" spans="1:16">
      <c r="A32" s="64"/>
      <c r="B32" s="65">
        <v>554</v>
      </c>
      <c r="C32" s="66" t="s">
        <v>46</v>
      </c>
      <c r="D32" s="67">
        <v>0</v>
      </c>
      <c r="E32" s="67">
        <v>2159425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8"/>
        <v>2159425</v>
      </c>
      <c r="O32" s="68">
        <f t="shared" si="1"/>
        <v>21.43818004924152</v>
      </c>
      <c r="P32" s="69"/>
    </row>
    <row r="33" spans="1:119" ht="15.75">
      <c r="A33" s="70" t="s">
        <v>47</v>
      </c>
      <c r="B33" s="71"/>
      <c r="C33" s="72"/>
      <c r="D33" s="73">
        <f t="shared" ref="D33:M33" si="10">SUM(D34:D34)</f>
        <v>103017</v>
      </c>
      <c r="E33" s="73">
        <f t="shared" si="10"/>
        <v>53770</v>
      </c>
      <c r="F33" s="73">
        <f t="shared" si="10"/>
        <v>0</v>
      </c>
      <c r="G33" s="73">
        <f t="shared" si="10"/>
        <v>0</v>
      </c>
      <c r="H33" s="73">
        <f t="shared" si="10"/>
        <v>0</v>
      </c>
      <c r="I33" s="73">
        <f t="shared" si="10"/>
        <v>0</v>
      </c>
      <c r="J33" s="73">
        <f t="shared" si="10"/>
        <v>0</v>
      </c>
      <c r="K33" s="73">
        <f t="shared" si="10"/>
        <v>0</v>
      </c>
      <c r="L33" s="73">
        <f t="shared" si="10"/>
        <v>0</v>
      </c>
      <c r="M33" s="73">
        <f t="shared" si="10"/>
        <v>0</v>
      </c>
      <c r="N33" s="73">
        <f t="shared" si="8"/>
        <v>156787</v>
      </c>
      <c r="O33" s="75">
        <f t="shared" si="1"/>
        <v>1.5565384004447622</v>
      </c>
      <c r="P33" s="76"/>
    </row>
    <row r="34" spans="1:119">
      <c r="A34" s="64"/>
      <c r="B34" s="65">
        <v>569</v>
      </c>
      <c r="C34" s="66" t="s">
        <v>48</v>
      </c>
      <c r="D34" s="67">
        <v>103017</v>
      </c>
      <c r="E34" s="67">
        <v>53770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ref="N34:N40" si="11">SUM(D34:M34)</f>
        <v>156787</v>
      </c>
      <c r="O34" s="68">
        <f t="shared" si="1"/>
        <v>1.5565384004447622</v>
      </c>
      <c r="P34" s="69"/>
    </row>
    <row r="35" spans="1:119" ht="15.75">
      <c r="A35" s="70" t="s">
        <v>49</v>
      </c>
      <c r="B35" s="71"/>
      <c r="C35" s="72"/>
      <c r="D35" s="73">
        <f t="shared" ref="D35:M35" si="12">SUM(D36:D40)</f>
        <v>17801099</v>
      </c>
      <c r="E35" s="73">
        <f t="shared" si="12"/>
        <v>39196</v>
      </c>
      <c r="F35" s="73">
        <f t="shared" si="12"/>
        <v>0</v>
      </c>
      <c r="G35" s="73">
        <f t="shared" si="12"/>
        <v>3406955</v>
      </c>
      <c r="H35" s="73">
        <f t="shared" si="12"/>
        <v>0</v>
      </c>
      <c r="I35" s="73">
        <f t="shared" si="12"/>
        <v>11361541</v>
      </c>
      <c r="J35" s="73">
        <f t="shared" si="12"/>
        <v>0</v>
      </c>
      <c r="K35" s="73">
        <f t="shared" si="12"/>
        <v>0</v>
      </c>
      <c r="L35" s="73">
        <f t="shared" si="12"/>
        <v>0</v>
      </c>
      <c r="M35" s="73">
        <f t="shared" si="12"/>
        <v>0</v>
      </c>
      <c r="N35" s="73">
        <f>SUM(D35:M35)</f>
        <v>32608791</v>
      </c>
      <c r="O35" s="75">
        <f t="shared" si="1"/>
        <v>323.73114724803429</v>
      </c>
      <c r="P35" s="69"/>
    </row>
    <row r="36" spans="1:119">
      <c r="A36" s="64"/>
      <c r="B36" s="65">
        <v>571</v>
      </c>
      <c r="C36" s="66" t="s">
        <v>50</v>
      </c>
      <c r="D36" s="67">
        <v>3518213</v>
      </c>
      <c r="E36" s="67">
        <v>0</v>
      </c>
      <c r="F36" s="67">
        <v>0</v>
      </c>
      <c r="G36" s="67">
        <v>104000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1"/>
        <v>3622213</v>
      </c>
      <c r="O36" s="68">
        <f t="shared" si="1"/>
        <v>35.960338734016361</v>
      </c>
      <c r="P36" s="69"/>
    </row>
    <row r="37" spans="1:119">
      <c r="A37" s="64"/>
      <c r="B37" s="65">
        <v>572</v>
      </c>
      <c r="C37" s="66" t="s">
        <v>78</v>
      </c>
      <c r="D37" s="67">
        <v>13901777</v>
      </c>
      <c r="E37" s="67">
        <v>39196</v>
      </c>
      <c r="F37" s="67">
        <v>0</v>
      </c>
      <c r="G37" s="67">
        <v>3302955</v>
      </c>
      <c r="H37" s="67">
        <v>0</v>
      </c>
      <c r="I37" s="67">
        <v>3011884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1"/>
        <v>20255812</v>
      </c>
      <c r="O37" s="68">
        <f t="shared" si="1"/>
        <v>201.09415455484077</v>
      </c>
      <c r="P37" s="69"/>
    </row>
    <row r="38" spans="1:119">
      <c r="A38" s="64"/>
      <c r="B38" s="65">
        <v>573</v>
      </c>
      <c r="C38" s="66" t="s">
        <v>52</v>
      </c>
      <c r="D38" s="67">
        <v>329540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f t="shared" si="11"/>
        <v>329540</v>
      </c>
      <c r="O38" s="68">
        <f t="shared" si="1"/>
        <v>3.2715828766579302</v>
      </c>
      <c r="P38" s="69"/>
    </row>
    <row r="39" spans="1:119">
      <c r="A39" s="64"/>
      <c r="B39" s="65">
        <v>574</v>
      </c>
      <c r="C39" s="66" t="s">
        <v>53</v>
      </c>
      <c r="D39" s="67">
        <v>51569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 t="shared" si="11"/>
        <v>51569</v>
      </c>
      <c r="O39" s="68">
        <f t="shared" si="1"/>
        <v>0.51196291001509009</v>
      </c>
      <c r="P39" s="69"/>
    </row>
    <row r="40" spans="1:119">
      <c r="A40" s="64"/>
      <c r="B40" s="65">
        <v>575</v>
      </c>
      <c r="C40" s="66" t="s">
        <v>79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8349657</v>
      </c>
      <c r="J40" s="67">
        <v>0</v>
      </c>
      <c r="K40" s="67">
        <v>0</v>
      </c>
      <c r="L40" s="67">
        <v>0</v>
      </c>
      <c r="M40" s="67">
        <v>0</v>
      </c>
      <c r="N40" s="67">
        <f t="shared" si="11"/>
        <v>8349657</v>
      </c>
      <c r="O40" s="68">
        <f t="shared" si="1"/>
        <v>82.893108172504171</v>
      </c>
      <c r="P40" s="69"/>
    </row>
    <row r="41" spans="1:119" ht="15.75">
      <c r="A41" s="70" t="s">
        <v>80</v>
      </c>
      <c r="B41" s="71"/>
      <c r="C41" s="72"/>
      <c r="D41" s="73">
        <f t="shared" ref="D41:M41" si="13">SUM(D42:D43)</f>
        <v>3726074</v>
      </c>
      <c r="E41" s="73">
        <f t="shared" si="13"/>
        <v>537209</v>
      </c>
      <c r="F41" s="73">
        <f t="shared" si="13"/>
        <v>0</v>
      </c>
      <c r="G41" s="73">
        <f t="shared" si="13"/>
        <v>10229571</v>
      </c>
      <c r="H41" s="73">
        <f t="shared" si="13"/>
        <v>120768</v>
      </c>
      <c r="I41" s="73">
        <f t="shared" si="13"/>
        <v>60580198</v>
      </c>
      <c r="J41" s="73">
        <f t="shared" si="13"/>
        <v>3438402</v>
      </c>
      <c r="K41" s="73">
        <f t="shared" si="13"/>
        <v>0</v>
      </c>
      <c r="L41" s="73">
        <f t="shared" si="13"/>
        <v>0</v>
      </c>
      <c r="M41" s="73">
        <f t="shared" si="13"/>
        <v>0</v>
      </c>
      <c r="N41" s="73">
        <f>SUM(D41:M41)</f>
        <v>78632222</v>
      </c>
      <c r="O41" s="75">
        <f t="shared" si="1"/>
        <v>780.63916686522123</v>
      </c>
      <c r="P41" s="69"/>
    </row>
    <row r="42" spans="1:119">
      <c r="A42" s="64"/>
      <c r="B42" s="65">
        <v>581</v>
      </c>
      <c r="C42" s="66" t="s">
        <v>81</v>
      </c>
      <c r="D42" s="67">
        <v>3726074</v>
      </c>
      <c r="E42" s="67">
        <v>537209</v>
      </c>
      <c r="F42" s="67">
        <v>0</v>
      </c>
      <c r="G42" s="67">
        <v>10229571</v>
      </c>
      <c r="H42" s="67">
        <v>120768</v>
      </c>
      <c r="I42" s="67">
        <v>35368718</v>
      </c>
      <c r="J42" s="67">
        <v>155346</v>
      </c>
      <c r="K42" s="67">
        <v>0</v>
      </c>
      <c r="L42" s="67">
        <v>0</v>
      </c>
      <c r="M42" s="67">
        <v>0</v>
      </c>
      <c r="N42" s="67">
        <f>SUM(D42:M42)</f>
        <v>50137686</v>
      </c>
      <c r="O42" s="68">
        <f t="shared" si="1"/>
        <v>497.75321658327374</v>
      </c>
      <c r="P42" s="69"/>
    </row>
    <row r="43" spans="1:119" ht="15.75" thickBot="1">
      <c r="A43" s="64"/>
      <c r="B43" s="65">
        <v>591</v>
      </c>
      <c r="C43" s="66" t="s">
        <v>82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25211480</v>
      </c>
      <c r="J43" s="67">
        <v>3283056</v>
      </c>
      <c r="K43" s="67">
        <v>0</v>
      </c>
      <c r="L43" s="67">
        <v>0</v>
      </c>
      <c r="M43" s="67">
        <v>0</v>
      </c>
      <c r="N43" s="67">
        <f>SUM(D43:M43)</f>
        <v>28494536</v>
      </c>
      <c r="O43" s="68">
        <f t="shared" si="1"/>
        <v>282.88595028194743</v>
      </c>
      <c r="P43" s="69"/>
    </row>
    <row r="44" spans="1:119" ht="16.5" thickBot="1">
      <c r="A44" s="77" t="s">
        <v>10</v>
      </c>
      <c r="B44" s="78"/>
      <c r="C44" s="79"/>
      <c r="D44" s="80">
        <f t="shared" ref="D44:M44" si="14">SUM(D5,D14,D18,D26,D30,D33,D35,D41)</f>
        <v>98497222</v>
      </c>
      <c r="E44" s="80">
        <f t="shared" si="14"/>
        <v>9536845</v>
      </c>
      <c r="F44" s="80">
        <f t="shared" si="14"/>
        <v>0</v>
      </c>
      <c r="G44" s="80">
        <f t="shared" si="14"/>
        <v>31996277</v>
      </c>
      <c r="H44" s="80">
        <f t="shared" si="14"/>
        <v>120768</v>
      </c>
      <c r="I44" s="80">
        <f t="shared" si="14"/>
        <v>385743284</v>
      </c>
      <c r="J44" s="80">
        <f t="shared" si="14"/>
        <v>71342951</v>
      </c>
      <c r="K44" s="80">
        <f t="shared" si="14"/>
        <v>49993205</v>
      </c>
      <c r="L44" s="80">
        <f t="shared" si="14"/>
        <v>0</v>
      </c>
      <c r="M44" s="80">
        <f t="shared" si="14"/>
        <v>0</v>
      </c>
      <c r="N44" s="80">
        <f>SUM(D44:M44)</f>
        <v>647230552</v>
      </c>
      <c r="O44" s="81">
        <f t="shared" si="1"/>
        <v>6425.5276785005162</v>
      </c>
      <c r="P44" s="62"/>
      <c r="Q44" s="82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</row>
    <row r="45" spans="1:119">
      <c r="A45" s="84"/>
      <c r="B45" s="85"/>
      <c r="C45" s="85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7"/>
    </row>
    <row r="46" spans="1:119">
      <c r="A46" s="88"/>
      <c r="B46" s="89"/>
      <c r="C46" s="89"/>
      <c r="D46" s="90"/>
      <c r="E46" s="90"/>
      <c r="F46" s="90"/>
      <c r="G46" s="90"/>
      <c r="H46" s="90"/>
      <c r="I46" s="90"/>
      <c r="J46" s="90"/>
      <c r="K46" s="90"/>
      <c r="L46" s="117" t="s">
        <v>83</v>
      </c>
      <c r="M46" s="117"/>
      <c r="N46" s="117"/>
      <c r="O46" s="91">
        <v>100728</v>
      </c>
    </row>
    <row r="47" spans="1:119">
      <c r="A47" s="118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20"/>
    </row>
    <row r="48" spans="1:119" ht="15.75" customHeight="1" thickBot="1">
      <c r="A48" s="121" t="s">
        <v>63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10013716</v>
      </c>
      <c r="E5" s="26">
        <f t="shared" si="0"/>
        <v>1868179</v>
      </c>
      <c r="F5" s="26">
        <f t="shared" si="0"/>
        <v>99096</v>
      </c>
      <c r="G5" s="26">
        <f t="shared" si="0"/>
        <v>8074542</v>
      </c>
      <c r="H5" s="26">
        <f t="shared" si="0"/>
        <v>0</v>
      </c>
      <c r="I5" s="26">
        <f t="shared" si="0"/>
        <v>0</v>
      </c>
      <c r="J5" s="26">
        <f t="shared" si="0"/>
        <v>63590095</v>
      </c>
      <c r="K5" s="26">
        <f t="shared" si="0"/>
        <v>46063509</v>
      </c>
      <c r="L5" s="26">
        <f t="shared" si="0"/>
        <v>0</v>
      </c>
      <c r="M5" s="26">
        <f t="shared" si="0"/>
        <v>0</v>
      </c>
      <c r="N5" s="27">
        <f>SUM(D5:M5)</f>
        <v>129709137</v>
      </c>
      <c r="O5" s="32">
        <f t="shared" ref="O5:O44" si="1">(N5/O$46)</f>
        <v>1313.2043878387819</v>
      </c>
      <c r="P5" s="6"/>
    </row>
    <row r="6" spans="1:133">
      <c r="A6" s="12"/>
      <c r="B6" s="44">
        <v>511</v>
      </c>
      <c r="C6" s="20" t="s">
        <v>19</v>
      </c>
      <c r="D6" s="46">
        <v>227172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227172</v>
      </c>
      <c r="O6" s="47">
        <f t="shared" si="1"/>
        <v>2.299940267077035</v>
      </c>
      <c r="P6" s="9"/>
    </row>
    <row r="7" spans="1:133">
      <c r="A7" s="12"/>
      <c r="B7" s="44">
        <v>512</v>
      </c>
      <c r="C7" s="20" t="s">
        <v>20</v>
      </c>
      <c r="D7" s="46">
        <v>459360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459360</v>
      </c>
      <c r="O7" s="47">
        <f t="shared" si="1"/>
        <v>4.6506636428983628</v>
      </c>
      <c r="P7" s="9"/>
    </row>
    <row r="8" spans="1:133">
      <c r="A8" s="12"/>
      <c r="B8" s="44">
        <v>513</v>
      </c>
      <c r="C8" s="20" t="s">
        <v>21</v>
      </c>
      <c r="D8" s="46">
        <v>4041263</v>
      </c>
      <c r="E8" s="46">
        <v>0</v>
      </c>
      <c r="F8" s="46">
        <v>0</v>
      </c>
      <c r="G8" s="46">
        <v>2909</v>
      </c>
      <c r="H8" s="46">
        <v>0</v>
      </c>
      <c r="I8" s="46">
        <v>0</v>
      </c>
      <c r="J8" s="46">
        <v>44673013</v>
      </c>
      <c r="K8" s="46">
        <v>0</v>
      </c>
      <c r="L8" s="46">
        <v>0</v>
      </c>
      <c r="M8" s="46">
        <v>0</v>
      </c>
      <c r="N8" s="46">
        <f t="shared" si="2"/>
        <v>48717185</v>
      </c>
      <c r="O8" s="47">
        <f t="shared" si="1"/>
        <v>493.22370485861524</v>
      </c>
      <c r="P8" s="9"/>
    </row>
    <row r="9" spans="1:133">
      <c r="A9" s="12"/>
      <c r="B9" s="44">
        <v>514</v>
      </c>
      <c r="C9" s="20" t="s">
        <v>22</v>
      </c>
      <c r="D9" s="46">
        <v>384751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384751</v>
      </c>
      <c r="O9" s="47">
        <f t="shared" si="1"/>
        <v>3.8953053972239378</v>
      </c>
      <c r="P9" s="9"/>
    </row>
    <row r="10" spans="1:133">
      <c r="A10" s="12"/>
      <c r="B10" s="44">
        <v>515</v>
      </c>
      <c r="C10" s="20" t="s">
        <v>23</v>
      </c>
      <c r="D10" s="46">
        <v>2139599</v>
      </c>
      <c r="E10" s="46">
        <v>165687</v>
      </c>
      <c r="F10" s="46">
        <v>0</v>
      </c>
      <c r="G10" s="46">
        <v>93357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2398643</v>
      </c>
      <c r="O10" s="47">
        <f t="shared" si="1"/>
        <v>24.28439958288196</v>
      </c>
      <c r="P10" s="9"/>
    </row>
    <row r="11" spans="1:133">
      <c r="A11" s="12"/>
      <c r="B11" s="44">
        <v>517</v>
      </c>
      <c r="C11" s="20" t="s">
        <v>24</v>
      </c>
      <c r="D11" s="46">
        <v>414164</v>
      </c>
      <c r="E11" s="46">
        <v>605000</v>
      </c>
      <c r="F11" s="46">
        <v>99096</v>
      </c>
      <c r="G11" s="46">
        <v>7557902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8676162</v>
      </c>
      <c r="O11" s="47">
        <f t="shared" si="1"/>
        <v>87.839409555242824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45246908</v>
      </c>
      <c r="L12" s="46">
        <v>0</v>
      </c>
      <c r="M12" s="46">
        <v>0</v>
      </c>
      <c r="N12" s="46">
        <f t="shared" si="2"/>
        <v>45246908</v>
      </c>
      <c r="O12" s="47">
        <f t="shared" si="1"/>
        <v>458.0898423658287</v>
      </c>
      <c r="P12" s="9"/>
    </row>
    <row r="13" spans="1:133">
      <c r="A13" s="12"/>
      <c r="B13" s="44">
        <v>519</v>
      </c>
      <c r="C13" s="20" t="s">
        <v>26</v>
      </c>
      <c r="D13" s="46">
        <v>2347407</v>
      </c>
      <c r="E13" s="46">
        <v>1097492</v>
      </c>
      <c r="F13" s="46">
        <v>0</v>
      </c>
      <c r="G13" s="46">
        <v>420374</v>
      </c>
      <c r="H13" s="46">
        <v>0</v>
      </c>
      <c r="I13" s="46">
        <v>0</v>
      </c>
      <c r="J13" s="46">
        <v>18917082</v>
      </c>
      <c r="K13" s="46">
        <v>816601</v>
      </c>
      <c r="L13" s="46">
        <v>0</v>
      </c>
      <c r="M13" s="46">
        <v>0</v>
      </c>
      <c r="N13" s="46">
        <f t="shared" si="2"/>
        <v>23598956</v>
      </c>
      <c r="O13" s="47">
        <f t="shared" si="1"/>
        <v>238.92112216901381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53284249</v>
      </c>
      <c r="E14" s="31">
        <f t="shared" si="3"/>
        <v>49673</v>
      </c>
      <c r="F14" s="31">
        <f t="shared" si="3"/>
        <v>0</v>
      </c>
      <c r="G14" s="31">
        <f t="shared" si="3"/>
        <v>1777230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55111152</v>
      </c>
      <c r="O14" s="43">
        <f t="shared" si="1"/>
        <v>557.95766049426459</v>
      </c>
      <c r="P14" s="10"/>
    </row>
    <row r="15" spans="1:133">
      <c r="A15" s="12"/>
      <c r="B15" s="44">
        <v>521</v>
      </c>
      <c r="C15" s="20" t="s">
        <v>28</v>
      </c>
      <c r="D15" s="46">
        <v>35590972</v>
      </c>
      <c r="E15" s="46">
        <v>0</v>
      </c>
      <c r="F15" s="46">
        <v>0</v>
      </c>
      <c r="G15" s="46">
        <v>429071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36020043</v>
      </c>
      <c r="O15" s="47">
        <f t="shared" si="1"/>
        <v>364.67499215372624</v>
      </c>
      <c r="P15" s="9"/>
    </row>
    <row r="16" spans="1:133">
      <c r="A16" s="12"/>
      <c r="B16" s="44">
        <v>522</v>
      </c>
      <c r="C16" s="20" t="s">
        <v>29</v>
      </c>
      <c r="D16" s="46">
        <v>14864371</v>
      </c>
      <c r="E16" s="46">
        <v>0</v>
      </c>
      <c r="F16" s="46">
        <v>0</v>
      </c>
      <c r="G16" s="46">
        <v>1331800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16196171</v>
      </c>
      <c r="O16" s="47">
        <f t="shared" si="1"/>
        <v>163.97366689277433</v>
      </c>
      <c r="P16" s="9"/>
    </row>
    <row r="17" spans="1:16">
      <c r="A17" s="12"/>
      <c r="B17" s="44">
        <v>524</v>
      </c>
      <c r="C17" s="20" t="s">
        <v>30</v>
      </c>
      <c r="D17" s="46">
        <v>2828906</v>
      </c>
      <c r="E17" s="46">
        <v>49673</v>
      </c>
      <c r="F17" s="46">
        <v>0</v>
      </c>
      <c r="G17" s="46">
        <v>16359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2894938</v>
      </c>
      <c r="O17" s="47">
        <f t="shared" si="1"/>
        <v>29.309001447764064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5316484</v>
      </c>
      <c r="E18" s="31">
        <f t="shared" si="5"/>
        <v>3743279</v>
      </c>
      <c r="F18" s="31">
        <f t="shared" si="5"/>
        <v>0</v>
      </c>
      <c r="G18" s="31">
        <f t="shared" si="5"/>
        <v>5929</v>
      </c>
      <c r="H18" s="31">
        <f t="shared" si="5"/>
        <v>0</v>
      </c>
      <c r="I18" s="31">
        <f t="shared" si="5"/>
        <v>299749010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308814702</v>
      </c>
      <c r="O18" s="43">
        <f t="shared" si="1"/>
        <v>3126.509288975732</v>
      </c>
      <c r="P18" s="10"/>
    </row>
    <row r="19" spans="1:16">
      <c r="A19" s="12"/>
      <c r="B19" s="44">
        <v>531</v>
      </c>
      <c r="C19" s="20" t="s">
        <v>32</v>
      </c>
      <c r="D19" s="46">
        <v>3925705</v>
      </c>
      <c r="E19" s="46">
        <v>0</v>
      </c>
      <c r="F19" s="46">
        <v>0</v>
      </c>
      <c r="G19" s="46">
        <v>0</v>
      </c>
      <c r="H19" s="46">
        <v>0</v>
      </c>
      <c r="I19" s="46">
        <v>250336345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254262050</v>
      </c>
      <c r="O19" s="47">
        <f t="shared" si="1"/>
        <v>2574.2060077146589</v>
      </c>
      <c r="P19" s="9"/>
    </row>
    <row r="20" spans="1:16">
      <c r="A20" s="12"/>
      <c r="B20" s="44">
        <v>533</v>
      </c>
      <c r="C20" s="20" t="s">
        <v>33</v>
      </c>
      <c r="D20" s="46">
        <v>532538</v>
      </c>
      <c r="E20" s="46">
        <v>0</v>
      </c>
      <c r="F20" s="46">
        <v>0</v>
      </c>
      <c r="G20" s="46">
        <v>0</v>
      </c>
      <c r="H20" s="46">
        <v>0</v>
      </c>
      <c r="I20" s="46">
        <v>17257714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17790252</v>
      </c>
      <c r="O20" s="47">
        <f t="shared" si="1"/>
        <v>180.1125003796584</v>
      </c>
      <c r="P20" s="9"/>
    </row>
    <row r="21" spans="1:16">
      <c r="A21" s="12"/>
      <c r="B21" s="44">
        <v>534</v>
      </c>
      <c r="C21" s="20" t="s">
        <v>34</v>
      </c>
      <c r="D21" s="46">
        <v>1984</v>
      </c>
      <c r="E21" s="46">
        <v>0</v>
      </c>
      <c r="F21" s="46">
        <v>0</v>
      </c>
      <c r="G21" s="46">
        <v>0</v>
      </c>
      <c r="H21" s="46">
        <v>0</v>
      </c>
      <c r="I21" s="46">
        <v>13028488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13030472</v>
      </c>
      <c r="O21" s="47">
        <f t="shared" si="1"/>
        <v>131.9234203679143</v>
      </c>
      <c r="P21" s="9"/>
    </row>
    <row r="22" spans="1:16">
      <c r="A22" s="12"/>
      <c r="B22" s="44">
        <v>535</v>
      </c>
      <c r="C22" s="20" t="s">
        <v>35</v>
      </c>
      <c r="D22" s="46">
        <v>2191</v>
      </c>
      <c r="E22" s="46">
        <v>0</v>
      </c>
      <c r="F22" s="46">
        <v>0</v>
      </c>
      <c r="G22" s="46">
        <v>0</v>
      </c>
      <c r="H22" s="46">
        <v>0</v>
      </c>
      <c r="I22" s="46">
        <v>19126463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19128654</v>
      </c>
      <c r="O22" s="47">
        <f t="shared" si="1"/>
        <v>193.66278233930325</v>
      </c>
      <c r="P22" s="9"/>
    </row>
    <row r="23" spans="1:16">
      <c r="A23" s="12"/>
      <c r="B23" s="44">
        <v>537</v>
      </c>
      <c r="C23" s="20" t="s">
        <v>36</v>
      </c>
      <c r="D23" s="46">
        <v>16758</v>
      </c>
      <c r="E23" s="46">
        <v>25000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41758</v>
      </c>
      <c r="O23" s="47">
        <f t="shared" si="1"/>
        <v>0.42276735545138855</v>
      </c>
      <c r="P23" s="9"/>
    </row>
    <row r="24" spans="1:16">
      <c r="A24" s="12"/>
      <c r="B24" s="44">
        <v>538</v>
      </c>
      <c r="C24" s="20" t="s">
        <v>37</v>
      </c>
      <c r="D24" s="46">
        <v>246</v>
      </c>
      <c r="E24" s="46">
        <v>874779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875025</v>
      </c>
      <c r="O24" s="47">
        <f t="shared" si="1"/>
        <v>8.858949308009274</v>
      </c>
      <c r="P24" s="9"/>
    </row>
    <row r="25" spans="1:16">
      <c r="A25" s="12"/>
      <c r="B25" s="44">
        <v>539</v>
      </c>
      <c r="C25" s="20" t="s">
        <v>38</v>
      </c>
      <c r="D25" s="46">
        <v>837062</v>
      </c>
      <c r="E25" s="46">
        <v>2843500</v>
      </c>
      <c r="F25" s="46">
        <v>0</v>
      </c>
      <c r="G25" s="46">
        <v>5929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3686491</v>
      </c>
      <c r="O25" s="47">
        <f t="shared" si="1"/>
        <v>37.322861510736743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SUM(D27:D29)</f>
        <v>4356160</v>
      </c>
      <c r="E26" s="31">
        <f t="shared" si="7"/>
        <v>2393078</v>
      </c>
      <c r="F26" s="31">
        <f t="shared" si="7"/>
        <v>0</v>
      </c>
      <c r="G26" s="31">
        <f t="shared" si="7"/>
        <v>9975516</v>
      </c>
      <c r="H26" s="31">
        <f t="shared" si="7"/>
        <v>0</v>
      </c>
      <c r="I26" s="31">
        <f t="shared" si="7"/>
        <v>6727248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3" si="8">SUM(D26:M26)</f>
        <v>23452002</v>
      </c>
      <c r="O26" s="43">
        <f t="shared" si="1"/>
        <v>237.43332692132466</v>
      </c>
      <c r="P26" s="10"/>
    </row>
    <row r="27" spans="1:16">
      <c r="A27" s="12"/>
      <c r="B27" s="44">
        <v>541</v>
      </c>
      <c r="C27" s="20" t="s">
        <v>40</v>
      </c>
      <c r="D27" s="46">
        <v>4356160</v>
      </c>
      <c r="E27" s="46">
        <v>2393078</v>
      </c>
      <c r="F27" s="46">
        <v>0</v>
      </c>
      <c r="G27" s="46">
        <v>9975516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16724754</v>
      </c>
      <c r="O27" s="47">
        <f t="shared" si="1"/>
        <v>169.32515970963726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5804346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5804346</v>
      </c>
      <c r="O28" s="47">
        <f t="shared" si="1"/>
        <v>58.764500420155308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922902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922902</v>
      </c>
      <c r="O29" s="47">
        <f t="shared" si="1"/>
        <v>9.3436667915320992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1279042</v>
      </c>
      <c r="E30" s="31">
        <f t="shared" si="9"/>
        <v>1998616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3277658</v>
      </c>
      <c r="O30" s="43">
        <f t="shared" si="1"/>
        <v>33.183744545574193</v>
      </c>
      <c r="P30" s="10"/>
    </row>
    <row r="31" spans="1:16">
      <c r="A31" s="13"/>
      <c r="B31" s="45">
        <v>552</v>
      </c>
      <c r="C31" s="21" t="s">
        <v>45</v>
      </c>
      <c r="D31" s="46">
        <v>1279042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1279042</v>
      </c>
      <c r="O31" s="47">
        <f t="shared" si="1"/>
        <v>12.949308009273789</v>
      </c>
      <c r="P31" s="9"/>
    </row>
    <row r="32" spans="1:16">
      <c r="A32" s="13"/>
      <c r="B32" s="45">
        <v>554</v>
      </c>
      <c r="C32" s="21" t="s">
        <v>46</v>
      </c>
      <c r="D32" s="46">
        <v>0</v>
      </c>
      <c r="E32" s="46">
        <v>1998616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1998616</v>
      </c>
      <c r="O32" s="47">
        <f t="shared" si="1"/>
        <v>20.234436536300407</v>
      </c>
      <c r="P32" s="9"/>
    </row>
    <row r="33" spans="1:119" ht="15.75">
      <c r="A33" s="28" t="s">
        <v>47</v>
      </c>
      <c r="B33" s="29"/>
      <c r="C33" s="30"/>
      <c r="D33" s="31">
        <f t="shared" ref="D33:M33" si="10">SUM(D34:D34)</f>
        <v>90555</v>
      </c>
      <c r="E33" s="31">
        <f t="shared" si="10"/>
        <v>61700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152255</v>
      </c>
      <c r="O33" s="43">
        <f t="shared" si="1"/>
        <v>1.5414637603393639</v>
      </c>
      <c r="P33" s="10"/>
    </row>
    <row r="34" spans="1:119">
      <c r="A34" s="12"/>
      <c r="B34" s="44">
        <v>569</v>
      </c>
      <c r="C34" s="20" t="s">
        <v>48</v>
      </c>
      <c r="D34" s="46">
        <v>90555</v>
      </c>
      <c r="E34" s="46">
        <v>61700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1">SUM(D34:M34)</f>
        <v>152255</v>
      </c>
      <c r="O34" s="47">
        <f t="shared" si="1"/>
        <v>1.5414637603393639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SUM(D36:D40)</f>
        <v>17340919</v>
      </c>
      <c r="E35" s="31">
        <f t="shared" si="12"/>
        <v>33728</v>
      </c>
      <c r="F35" s="31">
        <f t="shared" si="12"/>
        <v>0</v>
      </c>
      <c r="G35" s="31">
        <f t="shared" si="12"/>
        <v>2929742</v>
      </c>
      <c r="H35" s="31">
        <f t="shared" si="12"/>
        <v>1252</v>
      </c>
      <c r="I35" s="31">
        <f t="shared" si="12"/>
        <v>11371375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31677016</v>
      </c>
      <c r="O35" s="43">
        <f t="shared" si="1"/>
        <v>320.70521296305668</v>
      </c>
      <c r="P35" s="9"/>
    </row>
    <row r="36" spans="1:119">
      <c r="A36" s="12"/>
      <c r="B36" s="44">
        <v>571</v>
      </c>
      <c r="C36" s="20" t="s">
        <v>50</v>
      </c>
      <c r="D36" s="46">
        <v>3426804</v>
      </c>
      <c r="E36" s="46">
        <v>0</v>
      </c>
      <c r="F36" s="46">
        <v>0</v>
      </c>
      <c r="G36" s="46">
        <v>8219</v>
      </c>
      <c r="H36" s="46">
        <v>1252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3436275</v>
      </c>
      <c r="O36" s="47">
        <f t="shared" si="1"/>
        <v>34.789618620473206</v>
      </c>
      <c r="P36" s="9"/>
    </row>
    <row r="37" spans="1:119">
      <c r="A37" s="12"/>
      <c r="B37" s="44">
        <v>572</v>
      </c>
      <c r="C37" s="20" t="s">
        <v>51</v>
      </c>
      <c r="D37" s="46">
        <v>13515949</v>
      </c>
      <c r="E37" s="46">
        <v>33728</v>
      </c>
      <c r="F37" s="46">
        <v>0</v>
      </c>
      <c r="G37" s="46">
        <v>2921523</v>
      </c>
      <c r="H37" s="46">
        <v>0</v>
      </c>
      <c r="I37" s="46">
        <v>3141188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19612388</v>
      </c>
      <c r="O37" s="47">
        <f t="shared" si="1"/>
        <v>198.56021382361575</v>
      </c>
      <c r="P37" s="9"/>
    </row>
    <row r="38" spans="1:119">
      <c r="A38" s="12"/>
      <c r="B38" s="44">
        <v>573</v>
      </c>
      <c r="C38" s="20" t="s">
        <v>52</v>
      </c>
      <c r="D38" s="46">
        <v>347410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347410</v>
      </c>
      <c r="O38" s="47">
        <f t="shared" si="1"/>
        <v>3.5172567402022819</v>
      </c>
      <c r="P38" s="9"/>
    </row>
    <row r="39" spans="1:119">
      <c r="A39" s="12"/>
      <c r="B39" s="44">
        <v>574</v>
      </c>
      <c r="C39" s="20" t="s">
        <v>53</v>
      </c>
      <c r="D39" s="46">
        <v>50756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50756</v>
      </c>
      <c r="O39" s="47">
        <f t="shared" si="1"/>
        <v>0.51386512508479043</v>
      </c>
      <c r="P39" s="9"/>
    </row>
    <row r="40" spans="1:119">
      <c r="A40" s="12"/>
      <c r="B40" s="44">
        <v>575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8230187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8230187</v>
      </c>
      <c r="O40" s="47">
        <f t="shared" si="1"/>
        <v>83.324258653680658</v>
      </c>
      <c r="P40" s="9"/>
    </row>
    <row r="41" spans="1:119" ht="15.75">
      <c r="A41" s="28" t="s">
        <v>58</v>
      </c>
      <c r="B41" s="29"/>
      <c r="C41" s="30"/>
      <c r="D41" s="31">
        <f t="shared" ref="D41:M41" si="13">SUM(D42:D43)</f>
        <v>3574237</v>
      </c>
      <c r="E41" s="31">
        <f t="shared" si="13"/>
        <v>449077</v>
      </c>
      <c r="F41" s="31">
        <f t="shared" si="13"/>
        <v>0</v>
      </c>
      <c r="G41" s="31">
        <f t="shared" si="13"/>
        <v>10103982</v>
      </c>
      <c r="H41" s="31">
        <f t="shared" si="13"/>
        <v>27897</v>
      </c>
      <c r="I41" s="31">
        <f t="shared" si="13"/>
        <v>60678084</v>
      </c>
      <c r="J41" s="31">
        <f t="shared" si="13"/>
        <v>3867490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78700767</v>
      </c>
      <c r="O41" s="43">
        <f t="shared" si="1"/>
        <v>796.78421228473371</v>
      </c>
      <c r="P41" s="9"/>
    </row>
    <row r="42" spans="1:119">
      <c r="A42" s="12"/>
      <c r="B42" s="44">
        <v>581</v>
      </c>
      <c r="C42" s="20" t="s">
        <v>55</v>
      </c>
      <c r="D42" s="46">
        <v>3574237</v>
      </c>
      <c r="E42" s="46">
        <v>449077</v>
      </c>
      <c r="F42" s="46">
        <v>0</v>
      </c>
      <c r="G42" s="46">
        <v>10103982</v>
      </c>
      <c r="H42" s="46">
        <v>27897</v>
      </c>
      <c r="I42" s="46">
        <v>33976775</v>
      </c>
      <c r="J42" s="46">
        <v>125419</v>
      </c>
      <c r="K42" s="46">
        <v>0</v>
      </c>
      <c r="L42" s="46">
        <v>0</v>
      </c>
      <c r="M42" s="46">
        <v>0</v>
      </c>
      <c r="N42" s="46">
        <f>SUM(D42:M42)</f>
        <v>48257387</v>
      </c>
      <c r="O42" s="47">
        <f t="shared" si="1"/>
        <v>488.56860680550352</v>
      </c>
      <c r="P42" s="9"/>
    </row>
    <row r="43" spans="1:119" ht="15.75" thickBot="1">
      <c r="A43" s="12"/>
      <c r="B43" s="44">
        <v>591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26701309</v>
      </c>
      <c r="J43" s="46">
        <v>3742071</v>
      </c>
      <c r="K43" s="46">
        <v>0</v>
      </c>
      <c r="L43" s="46">
        <v>0</v>
      </c>
      <c r="M43" s="46">
        <v>0</v>
      </c>
      <c r="N43" s="46">
        <f>SUM(D43:M43)</f>
        <v>30443380</v>
      </c>
      <c r="O43" s="47">
        <f t="shared" si="1"/>
        <v>308.21560547923013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SUM(D5,D14,D18,D26,D30,D33,D35,D41)</f>
        <v>95255362</v>
      </c>
      <c r="E44" s="15">
        <f t="shared" si="14"/>
        <v>10597330</v>
      </c>
      <c r="F44" s="15">
        <f t="shared" si="14"/>
        <v>99096</v>
      </c>
      <c r="G44" s="15">
        <f t="shared" si="14"/>
        <v>32866941</v>
      </c>
      <c r="H44" s="15">
        <f t="shared" si="14"/>
        <v>29149</v>
      </c>
      <c r="I44" s="15">
        <f t="shared" si="14"/>
        <v>378525717</v>
      </c>
      <c r="J44" s="15">
        <f t="shared" si="14"/>
        <v>67457585</v>
      </c>
      <c r="K44" s="15">
        <f t="shared" si="14"/>
        <v>46063509</v>
      </c>
      <c r="L44" s="15">
        <f t="shared" si="14"/>
        <v>0</v>
      </c>
      <c r="M44" s="15">
        <f t="shared" si="14"/>
        <v>0</v>
      </c>
      <c r="N44" s="15">
        <f>SUM(D44:M44)</f>
        <v>630894689</v>
      </c>
      <c r="O44" s="37">
        <f t="shared" si="1"/>
        <v>6387.3192977838071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69</v>
      </c>
      <c r="M46" s="93"/>
      <c r="N46" s="93"/>
      <c r="O46" s="41">
        <v>98773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63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9326358</v>
      </c>
      <c r="E5" s="26">
        <f t="shared" si="0"/>
        <v>2150025</v>
      </c>
      <c r="F5" s="26">
        <f t="shared" si="0"/>
        <v>387598</v>
      </c>
      <c r="G5" s="26">
        <f t="shared" si="0"/>
        <v>10829378</v>
      </c>
      <c r="H5" s="26">
        <f t="shared" si="0"/>
        <v>0</v>
      </c>
      <c r="I5" s="26">
        <f t="shared" si="0"/>
        <v>0</v>
      </c>
      <c r="J5" s="26">
        <f t="shared" si="0"/>
        <v>58482003</v>
      </c>
      <c r="K5" s="26">
        <f t="shared" si="0"/>
        <v>40129011</v>
      </c>
      <c r="L5" s="26">
        <f t="shared" si="0"/>
        <v>0</v>
      </c>
      <c r="M5" s="26">
        <f t="shared" si="0"/>
        <v>0</v>
      </c>
      <c r="N5" s="27">
        <f>SUM(D5:M5)</f>
        <v>121304373</v>
      </c>
      <c r="O5" s="32">
        <f t="shared" ref="O5:O45" si="1">(N5/O$47)</f>
        <v>1235.2787474541751</v>
      </c>
      <c r="P5" s="6"/>
    </row>
    <row r="6" spans="1:133">
      <c r="A6" s="12"/>
      <c r="B6" s="44">
        <v>511</v>
      </c>
      <c r="C6" s="20" t="s">
        <v>19</v>
      </c>
      <c r="D6" s="46">
        <v>143856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143856</v>
      </c>
      <c r="O6" s="47">
        <f t="shared" si="1"/>
        <v>1.4649287169042771</v>
      </c>
      <c r="P6" s="9"/>
    </row>
    <row r="7" spans="1:133">
      <c r="A7" s="12"/>
      <c r="B7" s="44">
        <v>512</v>
      </c>
      <c r="C7" s="20" t="s">
        <v>20</v>
      </c>
      <c r="D7" s="46">
        <v>330315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330315</v>
      </c>
      <c r="O7" s="47">
        <f t="shared" si="1"/>
        <v>3.3636965376782078</v>
      </c>
      <c r="P7" s="9"/>
    </row>
    <row r="8" spans="1:133">
      <c r="A8" s="12"/>
      <c r="B8" s="44">
        <v>513</v>
      </c>
      <c r="C8" s="20" t="s">
        <v>21</v>
      </c>
      <c r="D8" s="46">
        <v>3934744</v>
      </c>
      <c r="E8" s="46">
        <v>0</v>
      </c>
      <c r="F8" s="46">
        <v>0</v>
      </c>
      <c r="G8" s="46">
        <v>2867</v>
      </c>
      <c r="H8" s="46">
        <v>0</v>
      </c>
      <c r="I8" s="46">
        <v>0</v>
      </c>
      <c r="J8" s="46">
        <v>40785325</v>
      </c>
      <c r="K8" s="46">
        <v>0</v>
      </c>
      <c r="L8" s="46">
        <v>0</v>
      </c>
      <c r="M8" s="46">
        <v>0</v>
      </c>
      <c r="N8" s="46">
        <f t="shared" si="2"/>
        <v>44722936</v>
      </c>
      <c r="O8" s="47">
        <f t="shared" si="1"/>
        <v>455.42704684317721</v>
      </c>
      <c r="P8" s="9"/>
    </row>
    <row r="9" spans="1:133">
      <c r="A9" s="12"/>
      <c r="B9" s="44">
        <v>514</v>
      </c>
      <c r="C9" s="20" t="s">
        <v>22</v>
      </c>
      <c r="D9" s="46">
        <v>342089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342089</v>
      </c>
      <c r="O9" s="47">
        <f t="shared" si="1"/>
        <v>3.4835947046843176</v>
      </c>
      <c r="P9" s="9"/>
    </row>
    <row r="10" spans="1:133">
      <c r="A10" s="12"/>
      <c r="B10" s="44">
        <v>515</v>
      </c>
      <c r="C10" s="20" t="s">
        <v>23</v>
      </c>
      <c r="D10" s="46">
        <v>2090658</v>
      </c>
      <c r="E10" s="46">
        <v>171465</v>
      </c>
      <c r="F10" s="46">
        <v>0</v>
      </c>
      <c r="G10" s="46">
        <v>103950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2366073</v>
      </c>
      <c r="O10" s="47">
        <f t="shared" si="1"/>
        <v>24.094429735234215</v>
      </c>
      <c r="P10" s="9"/>
    </row>
    <row r="11" spans="1:133">
      <c r="A11" s="12"/>
      <c r="B11" s="44">
        <v>517</v>
      </c>
      <c r="C11" s="20" t="s">
        <v>24</v>
      </c>
      <c r="D11" s="46">
        <v>28409</v>
      </c>
      <c r="E11" s="46">
        <v>805735</v>
      </c>
      <c r="F11" s="46">
        <v>387598</v>
      </c>
      <c r="G11" s="46">
        <v>8925031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10146773</v>
      </c>
      <c r="O11" s="47">
        <f t="shared" si="1"/>
        <v>103.32762729124237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39343799</v>
      </c>
      <c r="L12" s="46">
        <v>0</v>
      </c>
      <c r="M12" s="46">
        <v>0</v>
      </c>
      <c r="N12" s="46">
        <f t="shared" si="2"/>
        <v>39343799</v>
      </c>
      <c r="O12" s="47">
        <f t="shared" si="1"/>
        <v>400.64968431771894</v>
      </c>
      <c r="P12" s="9"/>
    </row>
    <row r="13" spans="1:133">
      <c r="A13" s="12"/>
      <c r="B13" s="44">
        <v>519</v>
      </c>
      <c r="C13" s="20" t="s">
        <v>26</v>
      </c>
      <c r="D13" s="46">
        <v>2456287</v>
      </c>
      <c r="E13" s="46">
        <v>1172825</v>
      </c>
      <c r="F13" s="46">
        <v>0</v>
      </c>
      <c r="G13" s="46">
        <v>1797530</v>
      </c>
      <c r="H13" s="46">
        <v>0</v>
      </c>
      <c r="I13" s="46">
        <v>0</v>
      </c>
      <c r="J13" s="46">
        <v>17696678</v>
      </c>
      <c r="K13" s="46">
        <v>785212</v>
      </c>
      <c r="L13" s="46">
        <v>0</v>
      </c>
      <c r="M13" s="46">
        <v>0</v>
      </c>
      <c r="N13" s="46">
        <f t="shared" si="2"/>
        <v>23908532</v>
      </c>
      <c r="O13" s="47">
        <f t="shared" si="1"/>
        <v>243.46773930753565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52539115</v>
      </c>
      <c r="E14" s="31">
        <f t="shared" si="3"/>
        <v>46078</v>
      </c>
      <c r="F14" s="31">
        <f t="shared" si="3"/>
        <v>0</v>
      </c>
      <c r="G14" s="31">
        <f t="shared" si="3"/>
        <v>1406951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53992144</v>
      </c>
      <c r="O14" s="43">
        <f t="shared" si="1"/>
        <v>549.81816700611</v>
      </c>
      <c r="P14" s="10"/>
    </row>
    <row r="15" spans="1:133">
      <c r="A15" s="12"/>
      <c r="B15" s="44">
        <v>521</v>
      </c>
      <c r="C15" s="20" t="s">
        <v>28</v>
      </c>
      <c r="D15" s="46">
        <v>36072474</v>
      </c>
      <c r="E15" s="46">
        <v>0</v>
      </c>
      <c r="F15" s="46">
        <v>0</v>
      </c>
      <c r="G15" s="46">
        <v>1146348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37218822</v>
      </c>
      <c r="O15" s="47">
        <f t="shared" si="1"/>
        <v>379.01040733197556</v>
      </c>
      <c r="P15" s="9"/>
    </row>
    <row r="16" spans="1:133">
      <c r="A16" s="12"/>
      <c r="B16" s="44">
        <v>522</v>
      </c>
      <c r="C16" s="20" t="s">
        <v>29</v>
      </c>
      <c r="D16" s="46">
        <v>13739280</v>
      </c>
      <c r="E16" s="46">
        <v>0</v>
      </c>
      <c r="F16" s="46">
        <v>0</v>
      </c>
      <c r="G16" s="46">
        <v>260603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13999883</v>
      </c>
      <c r="O16" s="47">
        <f t="shared" si="1"/>
        <v>142.565</v>
      </c>
      <c r="P16" s="9"/>
    </row>
    <row r="17" spans="1:16">
      <c r="A17" s="12"/>
      <c r="B17" s="44">
        <v>524</v>
      </c>
      <c r="C17" s="20" t="s">
        <v>30</v>
      </c>
      <c r="D17" s="46">
        <v>2727361</v>
      </c>
      <c r="E17" s="46">
        <v>46078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2773439</v>
      </c>
      <c r="O17" s="47">
        <f t="shared" si="1"/>
        <v>28.242759674134419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5320006</v>
      </c>
      <c r="E18" s="31">
        <f t="shared" si="5"/>
        <v>3724063</v>
      </c>
      <c r="F18" s="31">
        <f t="shared" si="5"/>
        <v>0</v>
      </c>
      <c r="G18" s="31">
        <f t="shared" si="5"/>
        <v>9959</v>
      </c>
      <c r="H18" s="31">
        <f t="shared" si="5"/>
        <v>0</v>
      </c>
      <c r="I18" s="31">
        <f t="shared" si="5"/>
        <v>285937117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294991145</v>
      </c>
      <c r="O18" s="43">
        <f t="shared" si="1"/>
        <v>3003.9831466395112</v>
      </c>
      <c r="P18" s="10"/>
    </row>
    <row r="19" spans="1:16">
      <c r="A19" s="12"/>
      <c r="B19" s="44">
        <v>531</v>
      </c>
      <c r="C19" s="20" t="s">
        <v>32</v>
      </c>
      <c r="D19" s="46">
        <v>3958619</v>
      </c>
      <c r="E19" s="46">
        <v>0</v>
      </c>
      <c r="F19" s="46">
        <v>0</v>
      </c>
      <c r="G19" s="46">
        <v>0</v>
      </c>
      <c r="H19" s="46">
        <v>0</v>
      </c>
      <c r="I19" s="46">
        <v>238166142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242124761</v>
      </c>
      <c r="O19" s="47">
        <f t="shared" si="1"/>
        <v>2465.628930753564</v>
      </c>
      <c r="P19" s="9"/>
    </row>
    <row r="20" spans="1:16">
      <c r="A20" s="12"/>
      <c r="B20" s="44">
        <v>533</v>
      </c>
      <c r="C20" s="20" t="s">
        <v>33</v>
      </c>
      <c r="D20" s="46">
        <v>20758</v>
      </c>
      <c r="E20" s="46">
        <v>0</v>
      </c>
      <c r="F20" s="46">
        <v>0</v>
      </c>
      <c r="G20" s="46">
        <v>0</v>
      </c>
      <c r="H20" s="46">
        <v>0</v>
      </c>
      <c r="I20" s="46">
        <v>17498366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17519124</v>
      </c>
      <c r="O20" s="47">
        <f t="shared" si="1"/>
        <v>178.40248472505093</v>
      </c>
      <c r="P20" s="9"/>
    </row>
    <row r="21" spans="1:16">
      <c r="A21" s="12"/>
      <c r="B21" s="44">
        <v>534</v>
      </c>
      <c r="C21" s="20" t="s">
        <v>34</v>
      </c>
      <c r="D21" s="46">
        <v>2156</v>
      </c>
      <c r="E21" s="46">
        <v>0</v>
      </c>
      <c r="F21" s="46">
        <v>0</v>
      </c>
      <c r="G21" s="46">
        <v>0</v>
      </c>
      <c r="H21" s="46">
        <v>0</v>
      </c>
      <c r="I21" s="46">
        <v>12203672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12205828</v>
      </c>
      <c r="O21" s="47">
        <f t="shared" si="1"/>
        <v>124.29560081466396</v>
      </c>
      <c r="P21" s="9"/>
    </row>
    <row r="22" spans="1:16">
      <c r="A22" s="12"/>
      <c r="B22" s="44">
        <v>535</v>
      </c>
      <c r="C22" s="20" t="s">
        <v>35</v>
      </c>
      <c r="D22" s="46">
        <v>2223</v>
      </c>
      <c r="E22" s="46">
        <v>0</v>
      </c>
      <c r="F22" s="46">
        <v>0</v>
      </c>
      <c r="G22" s="46">
        <v>0</v>
      </c>
      <c r="H22" s="46">
        <v>0</v>
      </c>
      <c r="I22" s="46">
        <v>18068937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18071160</v>
      </c>
      <c r="O22" s="47">
        <f t="shared" si="1"/>
        <v>184.02403258655804</v>
      </c>
      <c r="P22" s="9"/>
    </row>
    <row r="23" spans="1:16">
      <c r="A23" s="12"/>
      <c r="B23" s="44">
        <v>537</v>
      </c>
      <c r="C23" s="20" t="s">
        <v>36</v>
      </c>
      <c r="D23" s="46">
        <v>15124</v>
      </c>
      <c r="E23" s="46">
        <v>25000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40124</v>
      </c>
      <c r="O23" s="47">
        <f t="shared" si="1"/>
        <v>0.40859470468431774</v>
      </c>
      <c r="P23" s="9"/>
    </row>
    <row r="24" spans="1:16">
      <c r="A24" s="12"/>
      <c r="B24" s="44">
        <v>538</v>
      </c>
      <c r="C24" s="20" t="s">
        <v>37</v>
      </c>
      <c r="D24" s="46">
        <v>699</v>
      </c>
      <c r="E24" s="46">
        <v>1569819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1570518</v>
      </c>
      <c r="O24" s="47">
        <f t="shared" si="1"/>
        <v>15.9930549898167</v>
      </c>
      <c r="P24" s="9"/>
    </row>
    <row r="25" spans="1:16">
      <c r="A25" s="12"/>
      <c r="B25" s="44">
        <v>539</v>
      </c>
      <c r="C25" s="20" t="s">
        <v>38</v>
      </c>
      <c r="D25" s="46">
        <v>1320427</v>
      </c>
      <c r="E25" s="46">
        <v>2129244</v>
      </c>
      <c r="F25" s="46">
        <v>0</v>
      </c>
      <c r="G25" s="46">
        <v>9959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3459630</v>
      </c>
      <c r="O25" s="47">
        <f t="shared" si="1"/>
        <v>35.230448065173114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SUM(D27:D30)</f>
        <v>4354622</v>
      </c>
      <c r="E26" s="31">
        <f t="shared" si="7"/>
        <v>2301116</v>
      </c>
      <c r="F26" s="31">
        <f t="shared" si="7"/>
        <v>0</v>
      </c>
      <c r="G26" s="31">
        <f t="shared" si="7"/>
        <v>11326384</v>
      </c>
      <c r="H26" s="31">
        <f t="shared" si="7"/>
        <v>0</v>
      </c>
      <c r="I26" s="31">
        <f t="shared" si="7"/>
        <v>6371339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10645881</v>
      </c>
      <c r="N26" s="31">
        <f t="shared" ref="N26:N34" si="8">SUM(D26:M26)</f>
        <v>34999342</v>
      </c>
      <c r="O26" s="43">
        <f t="shared" si="1"/>
        <v>356.40877800407333</v>
      </c>
      <c r="P26" s="10"/>
    </row>
    <row r="27" spans="1:16">
      <c r="A27" s="12"/>
      <c r="B27" s="44">
        <v>541</v>
      </c>
      <c r="C27" s="20" t="s">
        <v>40</v>
      </c>
      <c r="D27" s="46">
        <v>4354622</v>
      </c>
      <c r="E27" s="46">
        <v>2301116</v>
      </c>
      <c r="F27" s="46">
        <v>0</v>
      </c>
      <c r="G27" s="46">
        <v>11326384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17982122</v>
      </c>
      <c r="O27" s="47">
        <f t="shared" si="1"/>
        <v>183.11733197556009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5512122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5512122</v>
      </c>
      <c r="O28" s="47">
        <f t="shared" si="1"/>
        <v>56.131588594704681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10645881</v>
      </c>
      <c r="N29" s="46">
        <f t="shared" si="8"/>
        <v>10645881</v>
      </c>
      <c r="O29" s="47">
        <f t="shared" si="1"/>
        <v>108.41019348268838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859217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859217</v>
      </c>
      <c r="O30" s="47">
        <f t="shared" si="1"/>
        <v>8.7496639511201622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1262825</v>
      </c>
      <c r="E31" s="31">
        <f t="shared" si="9"/>
        <v>1650065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2912890</v>
      </c>
      <c r="O31" s="43">
        <f t="shared" si="1"/>
        <v>29.662830957230142</v>
      </c>
      <c r="P31" s="10"/>
    </row>
    <row r="32" spans="1:16">
      <c r="A32" s="13"/>
      <c r="B32" s="45">
        <v>552</v>
      </c>
      <c r="C32" s="21" t="s">
        <v>45</v>
      </c>
      <c r="D32" s="46">
        <v>1262825</v>
      </c>
      <c r="E32" s="46">
        <v>50229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1313054</v>
      </c>
      <c r="O32" s="47">
        <f t="shared" si="1"/>
        <v>13.37122199592668</v>
      </c>
      <c r="P32" s="9"/>
    </row>
    <row r="33" spans="1:119">
      <c r="A33" s="13"/>
      <c r="B33" s="45">
        <v>554</v>
      </c>
      <c r="C33" s="21" t="s">
        <v>46</v>
      </c>
      <c r="D33" s="46">
        <v>0</v>
      </c>
      <c r="E33" s="46">
        <v>1599836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1599836</v>
      </c>
      <c r="O33" s="47">
        <f t="shared" si="1"/>
        <v>16.291608961303464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SUM(D35:D35)</f>
        <v>113021</v>
      </c>
      <c r="E34" s="31">
        <f t="shared" si="10"/>
        <v>68178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181199</v>
      </c>
      <c r="O34" s="43">
        <f t="shared" si="1"/>
        <v>1.84520366598778</v>
      </c>
      <c r="P34" s="10"/>
    </row>
    <row r="35" spans="1:119">
      <c r="A35" s="12"/>
      <c r="B35" s="44">
        <v>569</v>
      </c>
      <c r="C35" s="20" t="s">
        <v>48</v>
      </c>
      <c r="D35" s="46">
        <v>113021</v>
      </c>
      <c r="E35" s="46">
        <v>68178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181199</v>
      </c>
      <c r="O35" s="47">
        <f t="shared" si="1"/>
        <v>1.84520366598778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SUM(D37:D41)</f>
        <v>16838431</v>
      </c>
      <c r="E36" s="31">
        <f t="shared" si="12"/>
        <v>30182</v>
      </c>
      <c r="F36" s="31">
        <f t="shared" si="12"/>
        <v>0</v>
      </c>
      <c r="G36" s="31">
        <f t="shared" si="12"/>
        <v>2594865</v>
      </c>
      <c r="H36" s="31">
        <f t="shared" si="12"/>
        <v>0</v>
      </c>
      <c r="I36" s="31">
        <f t="shared" si="12"/>
        <v>10819203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30282681</v>
      </c>
      <c r="O36" s="43">
        <f t="shared" si="1"/>
        <v>308.3776069246436</v>
      </c>
      <c r="P36" s="9"/>
    </row>
    <row r="37" spans="1:119">
      <c r="A37" s="12"/>
      <c r="B37" s="44">
        <v>571</v>
      </c>
      <c r="C37" s="20" t="s">
        <v>50</v>
      </c>
      <c r="D37" s="46">
        <v>3396628</v>
      </c>
      <c r="E37" s="46">
        <v>0</v>
      </c>
      <c r="F37" s="46">
        <v>0</v>
      </c>
      <c r="G37" s="46">
        <v>21312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3417940</v>
      </c>
      <c r="O37" s="47">
        <f t="shared" si="1"/>
        <v>34.805906313645622</v>
      </c>
      <c r="P37" s="9"/>
    </row>
    <row r="38" spans="1:119">
      <c r="A38" s="12"/>
      <c r="B38" s="44">
        <v>572</v>
      </c>
      <c r="C38" s="20" t="s">
        <v>51</v>
      </c>
      <c r="D38" s="46">
        <v>13046844</v>
      </c>
      <c r="E38" s="46">
        <v>30182</v>
      </c>
      <c r="F38" s="46">
        <v>0</v>
      </c>
      <c r="G38" s="46">
        <v>2573553</v>
      </c>
      <c r="H38" s="46">
        <v>0</v>
      </c>
      <c r="I38" s="46">
        <v>2835233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18485812</v>
      </c>
      <c r="O38" s="47">
        <f t="shared" si="1"/>
        <v>188.24655804480651</v>
      </c>
      <c r="P38" s="9"/>
    </row>
    <row r="39" spans="1:119">
      <c r="A39" s="12"/>
      <c r="B39" s="44">
        <v>573</v>
      </c>
      <c r="C39" s="20" t="s">
        <v>52</v>
      </c>
      <c r="D39" s="46">
        <v>344999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344999</v>
      </c>
      <c r="O39" s="47">
        <f t="shared" si="1"/>
        <v>3.5132281059063137</v>
      </c>
      <c r="P39" s="9"/>
    </row>
    <row r="40" spans="1:119">
      <c r="A40" s="12"/>
      <c r="B40" s="44">
        <v>574</v>
      </c>
      <c r="C40" s="20" t="s">
        <v>53</v>
      </c>
      <c r="D40" s="46">
        <v>49960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49960</v>
      </c>
      <c r="O40" s="47">
        <f t="shared" si="1"/>
        <v>0.50875763747454172</v>
      </c>
      <c r="P40" s="9"/>
    </row>
    <row r="41" spans="1:119">
      <c r="A41" s="12"/>
      <c r="B41" s="44">
        <v>575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7983970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7983970</v>
      </c>
      <c r="O41" s="47">
        <f t="shared" si="1"/>
        <v>81.303156822810593</v>
      </c>
      <c r="P41" s="9"/>
    </row>
    <row r="42" spans="1:119" ht="15.75">
      <c r="A42" s="28" t="s">
        <v>58</v>
      </c>
      <c r="B42" s="29"/>
      <c r="C42" s="30"/>
      <c r="D42" s="31">
        <f t="shared" ref="D42:M42" si="13">SUM(D43:D44)</f>
        <v>2659655</v>
      </c>
      <c r="E42" s="31">
        <f t="shared" si="13"/>
        <v>353002</v>
      </c>
      <c r="F42" s="31">
        <f t="shared" si="13"/>
        <v>0</v>
      </c>
      <c r="G42" s="31">
        <f t="shared" si="13"/>
        <v>10179873</v>
      </c>
      <c r="H42" s="31">
        <f t="shared" si="13"/>
        <v>600</v>
      </c>
      <c r="I42" s="31">
        <f t="shared" si="13"/>
        <v>64133329</v>
      </c>
      <c r="J42" s="31">
        <f t="shared" si="13"/>
        <v>4504754</v>
      </c>
      <c r="K42" s="31">
        <f t="shared" si="13"/>
        <v>55000</v>
      </c>
      <c r="L42" s="31">
        <f t="shared" si="13"/>
        <v>0</v>
      </c>
      <c r="M42" s="31">
        <f t="shared" si="13"/>
        <v>0</v>
      </c>
      <c r="N42" s="31">
        <f>SUM(D42:M42)</f>
        <v>81886213</v>
      </c>
      <c r="O42" s="43">
        <f t="shared" si="1"/>
        <v>833.87182281059063</v>
      </c>
      <c r="P42" s="9"/>
    </row>
    <row r="43" spans="1:119">
      <c r="A43" s="12"/>
      <c r="B43" s="44">
        <v>581</v>
      </c>
      <c r="C43" s="20" t="s">
        <v>55</v>
      </c>
      <c r="D43" s="46">
        <v>2659655</v>
      </c>
      <c r="E43" s="46">
        <v>353002</v>
      </c>
      <c r="F43" s="46">
        <v>0</v>
      </c>
      <c r="G43" s="46">
        <v>10179873</v>
      </c>
      <c r="H43" s="46">
        <v>600</v>
      </c>
      <c r="I43" s="46">
        <v>33808050</v>
      </c>
      <c r="J43" s="46">
        <v>225267</v>
      </c>
      <c r="K43" s="46">
        <v>55000</v>
      </c>
      <c r="L43" s="46">
        <v>0</v>
      </c>
      <c r="M43" s="46">
        <v>0</v>
      </c>
      <c r="N43" s="46">
        <f>SUM(D43:M43)</f>
        <v>47281447</v>
      </c>
      <c r="O43" s="47">
        <f t="shared" si="1"/>
        <v>481.48113034623219</v>
      </c>
      <c r="P43" s="9"/>
    </row>
    <row r="44" spans="1:119" ht="15.75" thickBot="1">
      <c r="A44" s="12"/>
      <c r="B44" s="44">
        <v>591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30325279</v>
      </c>
      <c r="J44" s="46">
        <v>4279487</v>
      </c>
      <c r="K44" s="46">
        <v>0</v>
      </c>
      <c r="L44" s="46">
        <v>0</v>
      </c>
      <c r="M44" s="46">
        <v>0</v>
      </c>
      <c r="N44" s="46">
        <f>SUM(D44:M44)</f>
        <v>34604766</v>
      </c>
      <c r="O44" s="47">
        <f t="shared" si="1"/>
        <v>352.39069246435844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SUM(D5,D14,D18,D26,D31,D34,D36,D42)</f>
        <v>92414033</v>
      </c>
      <c r="E45" s="15">
        <f t="shared" si="14"/>
        <v>10322709</v>
      </c>
      <c r="F45" s="15">
        <f t="shared" si="14"/>
        <v>387598</v>
      </c>
      <c r="G45" s="15">
        <f t="shared" si="14"/>
        <v>36347410</v>
      </c>
      <c r="H45" s="15">
        <f t="shared" si="14"/>
        <v>600</v>
      </c>
      <c r="I45" s="15">
        <f t="shared" si="14"/>
        <v>367260988</v>
      </c>
      <c r="J45" s="15">
        <f t="shared" si="14"/>
        <v>62986757</v>
      </c>
      <c r="K45" s="15">
        <f t="shared" si="14"/>
        <v>40184011</v>
      </c>
      <c r="L45" s="15">
        <f t="shared" si="14"/>
        <v>0</v>
      </c>
      <c r="M45" s="15">
        <f t="shared" si="14"/>
        <v>10645881</v>
      </c>
      <c r="N45" s="15">
        <f>SUM(D45:M45)</f>
        <v>620549987</v>
      </c>
      <c r="O45" s="37">
        <f t="shared" si="1"/>
        <v>6319.2463034623215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67</v>
      </c>
      <c r="M47" s="93"/>
      <c r="N47" s="93"/>
      <c r="O47" s="41">
        <v>98200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customHeight="1" thickBot="1">
      <c r="A49" s="97" t="s">
        <v>63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8287462</v>
      </c>
      <c r="E5" s="26">
        <f t="shared" si="0"/>
        <v>1935681</v>
      </c>
      <c r="F5" s="26">
        <f t="shared" si="0"/>
        <v>378973</v>
      </c>
      <c r="G5" s="26">
        <f t="shared" si="0"/>
        <v>12236583</v>
      </c>
      <c r="H5" s="26">
        <f t="shared" si="0"/>
        <v>0</v>
      </c>
      <c r="I5" s="26">
        <f t="shared" si="0"/>
        <v>0</v>
      </c>
      <c r="J5" s="26">
        <f t="shared" si="0"/>
        <v>56910611</v>
      </c>
      <c r="K5" s="26">
        <f t="shared" si="0"/>
        <v>38632551</v>
      </c>
      <c r="L5" s="26">
        <f t="shared" si="0"/>
        <v>0</v>
      </c>
      <c r="M5" s="26">
        <f t="shared" si="0"/>
        <v>0</v>
      </c>
      <c r="N5" s="27">
        <f>SUM(D5:M5)</f>
        <v>118381861</v>
      </c>
      <c r="O5" s="32">
        <f t="shared" ref="O5:O46" si="1">(N5/O$48)</f>
        <v>1211.8114546012898</v>
      </c>
      <c r="P5" s="6"/>
    </row>
    <row r="6" spans="1:133">
      <c r="A6" s="12"/>
      <c r="B6" s="44">
        <v>511</v>
      </c>
      <c r="C6" s="20" t="s">
        <v>19</v>
      </c>
      <c r="D6" s="46">
        <v>95056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95056</v>
      </c>
      <c r="O6" s="47">
        <f t="shared" si="1"/>
        <v>0.97303715835807147</v>
      </c>
      <c r="P6" s="9"/>
    </row>
    <row r="7" spans="1:133">
      <c r="A7" s="12"/>
      <c r="B7" s="44">
        <v>512</v>
      </c>
      <c r="C7" s="20" t="s">
        <v>20</v>
      </c>
      <c r="D7" s="46">
        <v>416504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416504</v>
      </c>
      <c r="O7" s="47">
        <f t="shared" si="1"/>
        <v>4.2635274849012186</v>
      </c>
      <c r="P7" s="9"/>
    </row>
    <row r="8" spans="1:133">
      <c r="A8" s="12"/>
      <c r="B8" s="44">
        <v>513</v>
      </c>
      <c r="C8" s="20" t="s">
        <v>21</v>
      </c>
      <c r="D8" s="46">
        <v>3127172</v>
      </c>
      <c r="E8" s="46">
        <v>0</v>
      </c>
      <c r="F8" s="46">
        <v>0</v>
      </c>
      <c r="G8" s="46">
        <v>3386</v>
      </c>
      <c r="H8" s="46">
        <v>0</v>
      </c>
      <c r="I8" s="46">
        <v>0</v>
      </c>
      <c r="J8" s="46">
        <v>39941850</v>
      </c>
      <c r="K8" s="46">
        <v>0</v>
      </c>
      <c r="L8" s="46">
        <v>0</v>
      </c>
      <c r="M8" s="46">
        <v>0</v>
      </c>
      <c r="N8" s="46">
        <f t="shared" si="2"/>
        <v>43072408</v>
      </c>
      <c r="O8" s="47">
        <f t="shared" si="1"/>
        <v>440.90907974204117</v>
      </c>
      <c r="P8" s="9"/>
    </row>
    <row r="9" spans="1:133">
      <c r="A9" s="12"/>
      <c r="B9" s="44">
        <v>514</v>
      </c>
      <c r="C9" s="20" t="s">
        <v>22</v>
      </c>
      <c r="D9" s="46">
        <v>317721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317721</v>
      </c>
      <c r="O9" s="47">
        <f t="shared" si="1"/>
        <v>3.2523390316306684</v>
      </c>
      <c r="P9" s="9"/>
    </row>
    <row r="10" spans="1:133">
      <c r="A10" s="12"/>
      <c r="B10" s="44">
        <v>515</v>
      </c>
      <c r="C10" s="20" t="s">
        <v>23</v>
      </c>
      <c r="D10" s="46">
        <v>1998852</v>
      </c>
      <c r="E10" s="46">
        <v>138022</v>
      </c>
      <c r="F10" s="46">
        <v>0</v>
      </c>
      <c r="G10" s="46">
        <v>107866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2244740</v>
      </c>
      <c r="O10" s="47">
        <f t="shared" si="1"/>
        <v>22.978196335346503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805735</v>
      </c>
      <c r="F11" s="46">
        <v>378973</v>
      </c>
      <c r="G11" s="46">
        <v>10844099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12028807</v>
      </c>
      <c r="O11" s="47">
        <f t="shared" si="1"/>
        <v>123.13242911249873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37926035</v>
      </c>
      <c r="L12" s="46">
        <v>0</v>
      </c>
      <c r="M12" s="46">
        <v>0</v>
      </c>
      <c r="N12" s="46">
        <f t="shared" si="2"/>
        <v>37926035</v>
      </c>
      <c r="O12" s="47">
        <f t="shared" si="1"/>
        <v>388.2284266557478</v>
      </c>
      <c r="P12" s="9"/>
    </row>
    <row r="13" spans="1:133">
      <c r="A13" s="12"/>
      <c r="B13" s="44">
        <v>519</v>
      </c>
      <c r="C13" s="20" t="s">
        <v>26</v>
      </c>
      <c r="D13" s="46">
        <v>2332157</v>
      </c>
      <c r="E13" s="46">
        <v>991924</v>
      </c>
      <c r="F13" s="46">
        <v>0</v>
      </c>
      <c r="G13" s="46">
        <v>1281232</v>
      </c>
      <c r="H13" s="46">
        <v>0</v>
      </c>
      <c r="I13" s="46">
        <v>0</v>
      </c>
      <c r="J13" s="46">
        <v>16968761</v>
      </c>
      <c r="K13" s="46">
        <v>706516</v>
      </c>
      <c r="L13" s="46">
        <v>0</v>
      </c>
      <c r="M13" s="46">
        <v>0</v>
      </c>
      <c r="N13" s="46">
        <f t="shared" si="2"/>
        <v>22280590</v>
      </c>
      <c r="O13" s="47">
        <f t="shared" si="1"/>
        <v>228.07441908076569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50192336</v>
      </c>
      <c r="E14" s="31">
        <f t="shared" si="3"/>
        <v>116904</v>
      </c>
      <c r="F14" s="31">
        <f t="shared" si="3"/>
        <v>0</v>
      </c>
      <c r="G14" s="31">
        <f t="shared" si="3"/>
        <v>2372415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52681655</v>
      </c>
      <c r="O14" s="43">
        <f t="shared" si="1"/>
        <v>539.2737741836421</v>
      </c>
      <c r="P14" s="10"/>
    </row>
    <row r="15" spans="1:133">
      <c r="A15" s="12"/>
      <c r="B15" s="44">
        <v>521</v>
      </c>
      <c r="C15" s="20" t="s">
        <v>28</v>
      </c>
      <c r="D15" s="46">
        <v>34039132</v>
      </c>
      <c r="E15" s="46">
        <v>0</v>
      </c>
      <c r="F15" s="46">
        <v>0</v>
      </c>
      <c r="G15" s="46">
        <v>1257149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35296281</v>
      </c>
      <c r="O15" s="47">
        <f t="shared" si="1"/>
        <v>361.30904903265429</v>
      </c>
      <c r="P15" s="9"/>
    </row>
    <row r="16" spans="1:133">
      <c r="A16" s="12"/>
      <c r="B16" s="44">
        <v>522</v>
      </c>
      <c r="C16" s="20" t="s">
        <v>29</v>
      </c>
      <c r="D16" s="46">
        <v>13577391</v>
      </c>
      <c r="E16" s="46">
        <v>0</v>
      </c>
      <c r="F16" s="46">
        <v>0</v>
      </c>
      <c r="G16" s="46">
        <v>1115266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14692657</v>
      </c>
      <c r="O16" s="47">
        <f t="shared" si="1"/>
        <v>150.40082915344456</v>
      </c>
      <c r="P16" s="9"/>
    </row>
    <row r="17" spans="1:16">
      <c r="A17" s="12"/>
      <c r="B17" s="44">
        <v>524</v>
      </c>
      <c r="C17" s="20" t="s">
        <v>30</v>
      </c>
      <c r="D17" s="46">
        <v>2575813</v>
      </c>
      <c r="E17" s="46">
        <v>116904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2692717</v>
      </c>
      <c r="O17" s="47">
        <f t="shared" si="1"/>
        <v>27.563895997543248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5306293</v>
      </c>
      <c r="E18" s="31">
        <f t="shared" si="5"/>
        <v>4883192</v>
      </c>
      <c r="F18" s="31">
        <f t="shared" si="5"/>
        <v>0</v>
      </c>
      <c r="G18" s="31">
        <f t="shared" si="5"/>
        <v>89381</v>
      </c>
      <c r="H18" s="31">
        <f t="shared" si="5"/>
        <v>0</v>
      </c>
      <c r="I18" s="31">
        <f t="shared" si="5"/>
        <v>326233437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336512303</v>
      </c>
      <c r="O18" s="43">
        <f t="shared" si="1"/>
        <v>3444.6954959565974</v>
      </c>
      <c r="P18" s="10"/>
    </row>
    <row r="19" spans="1:16">
      <c r="A19" s="12"/>
      <c r="B19" s="44">
        <v>531</v>
      </c>
      <c r="C19" s="20" t="s">
        <v>32</v>
      </c>
      <c r="D19" s="46">
        <v>4031864</v>
      </c>
      <c r="E19" s="46">
        <v>0</v>
      </c>
      <c r="F19" s="46">
        <v>0</v>
      </c>
      <c r="G19" s="46">
        <v>0</v>
      </c>
      <c r="H19" s="46">
        <v>0</v>
      </c>
      <c r="I19" s="46">
        <v>277688987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281720851</v>
      </c>
      <c r="O19" s="47">
        <f t="shared" si="1"/>
        <v>2883.8248643668749</v>
      </c>
      <c r="P19" s="9"/>
    </row>
    <row r="20" spans="1:16">
      <c r="A20" s="12"/>
      <c r="B20" s="44">
        <v>533</v>
      </c>
      <c r="C20" s="20" t="s">
        <v>33</v>
      </c>
      <c r="D20" s="46">
        <v>5490</v>
      </c>
      <c r="E20" s="46">
        <v>0</v>
      </c>
      <c r="F20" s="46">
        <v>0</v>
      </c>
      <c r="G20" s="46">
        <v>0</v>
      </c>
      <c r="H20" s="46">
        <v>0</v>
      </c>
      <c r="I20" s="46">
        <v>18841807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18847297</v>
      </c>
      <c r="O20" s="47">
        <f t="shared" si="1"/>
        <v>192.92964479475893</v>
      </c>
      <c r="P20" s="9"/>
    </row>
    <row r="21" spans="1:16">
      <c r="A21" s="12"/>
      <c r="B21" s="44">
        <v>534</v>
      </c>
      <c r="C21" s="20" t="s">
        <v>34</v>
      </c>
      <c r="D21" s="46">
        <v>2280</v>
      </c>
      <c r="E21" s="46">
        <v>0</v>
      </c>
      <c r="F21" s="46">
        <v>0</v>
      </c>
      <c r="G21" s="46">
        <v>0</v>
      </c>
      <c r="H21" s="46">
        <v>0</v>
      </c>
      <c r="I21" s="46">
        <v>12545450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12547730</v>
      </c>
      <c r="O21" s="47">
        <f t="shared" si="1"/>
        <v>128.44436482751561</v>
      </c>
      <c r="P21" s="9"/>
    </row>
    <row r="22" spans="1:16">
      <c r="A22" s="12"/>
      <c r="B22" s="44">
        <v>535</v>
      </c>
      <c r="C22" s="20" t="s">
        <v>35</v>
      </c>
      <c r="D22" s="46">
        <v>2566</v>
      </c>
      <c r="E22" s="46">
        <v>0</v>
      </c>
      <c r="F22" s="46">
        <v>0</v>
      </c>
      <c r="G22" s="46">
        <v>0</v>
      </c>
      <c r="H22" s="46">
        <v>0</v>
      </c>
      <c r="I22" s="46">
        <v>17157193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17159759</v>
      </c>
      <c r="O22" s="47">
        <f t="shared" si="1"/>
        <v>175.65522571399325</v>
      </c>
      <c r="P22" s="9"/>
    </row>
    <row r="23" spans="1:16">
      <c r="A23" s="12"/>
      <c r="B23" s="44">
        <v>537</v>
      </c>
      <c r="C23" s="20" t="s">
        <v>36</v>
      </c>
      <c r="D23" s="46">
        <v>15124</v>
      </c>
      <c r="E23" s="46">
        <v>25000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40124</v>
      </c>
      <c r="O23" s="47">
        <f t="shared" si="1"/>
        <v>0.41072781246801104</v>
      </c>
      <c r="P23" s="9"/>
    </row>
    <row r="24" spans="1:16">
      <c r="A24" s="12"/>
      <c r="B24" s="44">
        <v>538</v>
      </c>
      <c r="C24" s="20" t="s">
        <v>37</v>
      </c>
      <c r="D24" s="46">
        <v>1152</v>
      </c>
      <c r="E24" s="46">
        <v>2279554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2280706</v>
      </c>
      <c r="O24" s="47">
        <f t="shared" si="1"/>
        <v>23.346360937659945</v>
      </c>
      <c r="P24" s="9"/>
    </row>
    <row r="25" spans="1:16">
      <c r="A25" s="12"/>
      <c r="B25" s="44">
        <v>539</v>
      </c>
      <c r="C25" s="20" t="s">
        <v>38</v>
      </c>
      <c r="D25" s="46">
        <v>1247817</v>
      </c>
      <c r="E25" s="46">
        <v>2578638</v>
      </c>
      <c r="F25" s="46">
        <v>0</v>
      </c>
      <c r="G25" s="46">
        <v>89381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3915836</v>
      </c>
      <c r="O25" s="47">
        <f t="shared" si="1"/>
        <v>40.084307503326848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SUM(D27:D30)</f>
        <v>4278544</v>
      </c>
      <c r="E26" s="31">
        <f t="shared" si="7"/>
        <v>2229039</v>
      </c>
      <c r="F26" s="31">
        <f t="shared" si="7"/>
        <v>0</v>
      </c>
      <c r="G26" s="31">
        <f t="shared" si="7"/>
        <v>16037655</v>
      </c>
      <c r="H26" s="31">
        <f t="shared" si="7"/>
        <v>0</v>
      </c>
      <c r="I26" s="31">
        <f t="shared" si="7"/>
        <v>6031026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12047638</v>
      </c>
      <c r="N26" s="31">
        <f t="shared" ref="N26:N34" si="8">SUM(D26:M26)</f>
        <v>40623902</v>
      </c>
      <c r="O26" s="43">
        <f t="shared" si="1"/>
        <v>415.84504043402598</v>
      </c>
      <c r="P26" s="10"/>
    </row>
    <row r="27" spans="1:16">
      <c r="A27" s="12"/>
      <c r="B27" s="44">
        <v>541</v>
      </c>
      <c r="C27" s="20" t="s">
        <v>40</v>
      </c>
      <c r="D27" s="46">
        <v>4278544</v>
      </c>
      <c r="E27" s="46">
        <v>2229039</v>
      </c>
      <c r="F27" s="46">
        <v>0</v>
      </c>
      <c r="G27" s="46">
        <v>16037655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22545238</v>
      </c>
      <c r="O27" s="47">
        <f t="shared" si="1"/>
        <v>230.78347834988227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5294898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5294898</v>
      </c>
      <c r="O28" s="47">
        <f t="shared" si="1"/>
        <v>54.201023646227867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12047638</v>
      </c>
      <c r="N29" s="46">
        <f t="shared" si="8"/>
        <v>12047638</v>
      </c>
      <c r="O29" s="47">
        <f t="shared" si="1"/>
        <v>123.32519193366772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736128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736128</v>
      </c>
      <c r="O30" s="47">
        <f t="shared" si="1"/>
        <v>7.5353465042481318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1450716</v>
      </c>
      <c r="E31" s="31">
        <f t="shared" si="9"/>
        <v>1951681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3402397</v>
      </c>
      <c r="O31" s="43">
        <f t="shared" si="1"/>
        <v>34.828508547446006</v>
      </c>
      <c r="P31" s="10"/>
    </row>
    <row r="32" spans="1:16">
      <c r="A32" s="13"/>
      <c r="B32" s="45">
        <v>552</v>
      </c>
      <c r="C32" s="21" t="s">
        <v>45</v>
      </c>
      <c r="D32" s="46">
        <v>1450716</v>
      </c>
      <c r="E32" s="46">
        <v>139040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1589756</v>
      </c>
      <c r="O32" s="47">
        <f t="shared" si="1"/>
        <v>16.273477326236051</v>
      </c>
      <c r="P32" s="9"/>
    </row>
    <row r="33" spans="1:119">
      <c r="A33" s="13"/>
      <c r="B33" s="45">
        <v>554</v>
      </c>
      <c r="C33" s="21" t="s">
        <v>46</v>
      </c>
      <c r="D33" s="46">
        <v>0</v>
      </c>
      <c r="E33" s="46">
        <v>1812641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1812641</v>
      </c>
      <c r="O33" s="47">
        <f t="shared" si="1"/>
        <v>18.555031221209951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SUM(D35:D35)</f>
        <v>96604</v>
      </c>
      <c r="E34" s="31">
        <f t="shared" si="10"/>
        <v>66323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162927</v>
      </c>
      <c r="O34" s="43">
        <f t="shared" si="1"/>
        <v>1.6677960896714095</v>
      </c>
      <c r="P34" s="10"/>
    </row>
    <row r="35" spans="1:119">
      <c r="A35" s="12"/>
      <c r="B35" s="44">
        <v>569</v>
      </c>
      <c r="C35" s="20" t="s">
        <v>48</v>
      </c>
      <c r="D35" s="46">
        <v>96604</v>
      </c>
      <c r="E35" s="46">
        <v>66323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162927</v>
      </c>
      <c r="O35" s="47">
        <f t="shared" si="1"/>
        <v>1.6677960896714095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SUM(D37:D41)</f>
        <v>16932250</v>
      </c>
      <c r="E36" s="31">
        <f t="shared" si="12"/>
        <v>27781</v>
      </c>
      <c r="F36" s="31">
        <f t="shared" si="12"/>
        <v>0</v>
      </c>
      <c r="G36" s="31">
        <f t="shared" si="12"/>
        <v>5184843</v>
      </c>
      <c r="H36" s="31">
        <f t="shared" si="12"/>
        <v>0</v>
      </c>
      <c r="I36" s="31">
        <f t="shared" si="12"/>
        <v>10494830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32639704</v>
      </c>
      <c r="O36" s="43">
        <f t="shared" si="1"/>
        <v>334.11509878186098</v>
      </c>
      <c r="P36" s="9"/>
    </row>
    <row r="37" spans="1:119">
      <c r="A37" s="12"/>
      <c r="B37" s="44">
        <v>571</v>
      </c>
      <c r="C37" s="20" t="s">
        <v>50</v>
      </c>
      <c r="D37" s="46">
        <v>3409132</v>
      </c>
      <c r="E37" s="46">
        <v>0</v>
      </c>
      <c r="F37" s="46">
        <v>0</v>
      </c>
      <c r="G37" s="46">
        <v>557290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3966422</v>
      </c>
      <c r="O37" s="47">
        <f t="shared" si="1"/>
        <v>40.602129184153959</v>
      </c>
      <c r="P37" s="9"/>
    </row>
    <row r="38" spans="1:119">
      <c r="A38" s="12"/>
      <c r="B38" s="44">
        <v>572</v>
      </c>
      <c r="C38" s="20" t="s">
        <v>51</v>
      </c>
      <c r="D38" s="46">
        <v>13135632</v>
      </c>
      <c r="E38" s="46">
        <v>27781</v>
      </c>
      <c r="F38" s="46">
        <v>0</v>
      </c>
      <c r="G38" s="46">
        <v>4627553</v>
      </c>
      <c r="H38" s="46">
        <v>0</v>
      </c>
      <c r="I38" s="46">
        <v>2708147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20499113</v>
      </c>
      <c r="O38" s="47">
        <f t="shared" si="1"/>
        <v>209.83839697000715</v>
      </c>
      <c r="P38" s="9"/>
    </row>
    <row r="39" spans="1:119">
      <c r="A39" s="12"/>
      <c r="B39" s="44">
        <v>573</v>
      </c>
      <c r="C39" s="20" t="s">
        <v>52</v>
      </c>
      <c r="D39" s="46">
        <v>337200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337200</v>
      </c>
      <c r="O39" s="47">
        <f t="shared" si="1"/>
        <v>3.451735080356229</v>
      </c>
      <c r="P39" s="9"/>
    </row>
    <row r="40" spans="1:119">
      <c r="A40" s="12"/>
      <c r="B40" s="44">
        <v>574</v>
      </c>
      <c r="C40" s="20" t="s">
        <v>53</v>
      </c>
      <c r="D40" s="46">
        <v>50286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50286</v>
      </c>
      <c r="O40" s="47">
        <f t="shared" si="1"/>
        <v>0.51475074214351524</v>
      </c>
      <c r="P40" s="9"/>
    </row>
    <row r="41" spans="1:119">
      <c r="A41" s="12"/>
      <c r="B41" s="44">
        <v>575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7786683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7786683</v>
      </c>
      <c r="O41" s="47">
        <f t="shared" si="1"/>
        <v>79.708086805200125</v>
      </c>
      <c r="P41" s="9"/>
    </row>
    <row r="42" spans="1:119" ht="15.75">
      <c r="A42" s="28" t="s">
        <v>58</v>
      </c>
      <c r="B42" s="29"/>
      <c r="C42" s="30"/>
      <c r="D42" s="31">
        <f t="shared" ref="D42:M42" si="13">SUM(D43:D45)</f>
        <v>2795261</v>
      </c>
      <c r="E42" s="31">
        <f t="shared" si="13"/>
        <v>399568</v>
      </c>
      <c r="F42" s="31">
        <f t="shared" si="13"/>
        <v>0</v>
      </c>
      <c r="G42" s="31">
        <f t="shared" si="13"/>
        <v>9251158</v>
      </c>
      <c r="H42" s="31">
        <f t="shared" si="13"/>
        <v>600</v>
      </c>
      <c r="I42" s="31">
        <f t="shared" si="13"/>
        <v>65136438</v>
      </c>
      <c r="J42" s="31">
        <f t="shared" si="13"/>
        <v>5069731</v>
      </c>
      <c r="K42" s="31">
        <f t="shared" si="13"/>
        <v>54962</v>
      </c>
      <c r="L42" s="31">
        <f t="shared" si="13"/>
        <v>0</v>
      </c>
      <c r="M42" s="31">
        <f t="shared" si="13"/>
        <v>0</v>
      </c>
      <c r="N42" s="31">
        <f>SUM(D42:M42)</f>
        <v>82707718</v>
      </c>
      <c r="O42" s="43">
        <f t="shared" si="1"/>
        <v>846.63443545910536</v>
      </c>
      <c r="P42" s="9"/>
    </row>
    <row r="43" spans="1:119">
      <c r="A43" s="12"/>
      <c r="B43" s="44">
        <v>581</v>
      </c>
      <c r="C43" s="20" t="s">
        <v>55</v>
      </c>
      <c r="D43" s="46">
        <v>2795261</v>
      </c>
      <c r="E43" s="46">
        <v>399568</v>
      </c>
      <c r="F43" s="46">
        <v>0</v>
      </c>
      <c r="G43" s="46">
        <v>9251158</v>
      </c>
      <c r="H43" s="46">
        <v>600</v>
      </c>
      <c r="I43" s="46">
        <v>33782712</v>
      </c>
      <c r="J43" s="46">
        <v>64859</v>
      </c>
      <c r="K43" s="46">
        <v>54962</v>
      </c>
      <c r="L43" s="46">
        <v>0</v>
      </c>
      <c r="M43" s="46">
        <v>0</v>
      </c>
      <c r="N43" s="46">
        <f>SUM(D43:M43)</f>
        <v>46349120</v>
      </c>
      <c r="O43" s="47">
        <f t="shared" si="1"/>
        <v>474.45101852799672</v>
      </c>
      <c r="P43" s="9"/>
    </row>
    <row r="44" spans="1:119">
      <c r="A44" s="12"/>
      <c r="B44" s="44">
        <v>591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31353726</v>
      </c>
      <c r="J44" s="46">
        <v>4948053</v>
      </c>
      <c r="K44" s="46">
        <v>0</v>
      </c>
      <c r="L44" s="46">
        <v>0</v>
      </c>
      <c r="M44" s="46">
        <v>0</v>
      </c>
      <c r="N44" s="46">
        <f>SUM(D44:M44)</f>
        <v>36301779</v>
      </c>
      <c r="O44" s="47">
        <f t="shared" si="1"/>
        <v>371.60179138089876</v>
      </c>
      <c r="P44" s="9"/>
    </row>
    <row r="45" spans="1:119" ht="15.75" thickBot="1">
      <c r="A45" s="12"/>
      <c r="B45" s="44">
        <v>592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56819</v>
      </c>
      <c r="K45" s="46">
        <v>0</v>
      </c>
      <c r="L45" s="46">
        <v>0</v>
      </c>
      <c r="M45" s="46">
        <v>0</v>
      </c>
      <c r="N45" s="46">
        <f>SUM(D45:M45)</f>
        <v>56819</v>
      </c>
      <c r="O45" s="47">
        <f t="shared" si="1"/>
        <v>0.58162555020984752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SUM(D5,D14,D18,D26,D31,D34,D36,D42)</f>
        <v>89339466</v>
      </c>
      <c r="E46" s="15">
        <f t="shared" si="14"/>
        <v>11610169</v>
      </c>
      <c r="F46" s="15">
        <f t="shared" si="14"/>
        <v>378973</v>
      </c>
      <c r="G46" s="15">
        <f t="shared" si="14"/>
        <v>45172035</v>
      </c>
      <c r="H46" s="15">
        <f t="shared" si="14"/>
        <v>600</v>
      </c>
      <c r="I46" s="15">
        <f t="shared" si="14"/>
        <v>407895731</v>
      </c>
      <c r="J46" s="15">
        <f t="shared" si="14"/>
        <v>61980342</v>
      </c>
      <c r="K46" s="15">
        <f t="shared" si="14"/>
        <v>38687513</v>
      </c>
      <c r="L46" s="15">
        <f t="shared" si="14"/>
        <v>0</v>
      </c>
      <c r="M46" s="15">
        <f t="shared" si="14"/>
        <v>12047638</v>
      </c>
      <c r="N46" s="15">
        <f>SUM(D46:M46)</f>
        <v>667112467</v>
      </c>
      <c r="O46" s="37">
        <f t="shared" si="1"/>
        <v>6828.8716040536392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93" t="s">
        <v>65</v>
      </c>
      <c r="M48" s="93"/>
      <c r="N48" s="93"/>
      <c r="O48" s="41">
        <v>97690</v>
      </c>
    </row>
    <row r="49" spans="1:15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6"/>
    </row>
    <row r="50" spans="1:15" ht="15.75" customHeight="1" thickBot="1">
      <c r="A50" s="97" t="s">
        <v>63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9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9967558</v>
      </c>
      <c r="E5" s="26">
        <f t="shared" ref="E5:M5" si="0">SUM(E6:E13)</f>
        <v>13243384</v>
      </c>
      <c r="F5" s="26">
        <f t="shared" si="0"/>
        <v>374048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53289256</v>
      </c>
      <c r="K5" s="26">
        <f t="shared" si="0"/>
        <v>36750235</v>
      </c>
      <c r="L5" s="26">
        <f t="shared" si="0"/>
        <v>0</v>
      </c>
      <c r="M5" s="26">
        <f t="shared" si="0"/>
        <v>0</v>
      </c>
      <c r="N5" s="27">
        <f>SUM(D5:M5)</f>
        <v>113624481</v>
      </c>
      <c r="O5" s="32">
        <f t="shared" ref="O5:O46" si="1">(N5/O$48)</f>
        <v>1166.3123421814375</v>
      </c>
      <c r="P5" s="6"/>
    </row>
    <row r="6" spans="1:133">
      <c r="A6" s="12"/>
      <c r="B6" s="44">
        <v>511</v>
      </c>
      <c r="C6" s="20" t="s">
        <v>19</v>
      </c>
      <c r="D6" s="46">
        <v>131824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131824</v>
      </c>
      <c r="O6" s="47">
        <f t="shared" si="1"/>
        <v>1.3531235244605941</v>
      </c>
      <c r="P6" s="9"/>
    </row>
    <row r="7" spans="1:133">
      <c r="A7" s="12"/>
      <c r="B7" s="44">
        <v>512</v>
      </c>
      <c r="C7" s="20" t="s">
        <v>20</v>
      </c>
      <c r="D7" s="46">
        <v>491047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491047</v>
      </c>
      <c r="O7" s="47">
        <f t="shared" si="1"/>
        <v>5.0404118166327931</v>
      </c>
      <c r="P7" s="9"/>
    </row>
    <row r="8" spans="1:133">
      <c r="A8" s="12"/>
      <c r="B8" s="44">
        <v>513</v>
      </c>
      <c r="C8" s="20" t="s">
        <v>21</v>
      </c>
      <c r="D8" s="46">
        <v>3309159</v>
      </c>
      <c r="E8" s="46">
        <v>3854</v>
      </c>
      <c r="F8" s="46">
        <v>0</v>
      </c>
      <c r="G8" s="46">
        <v>0</v>
      </c>
      <c r="H8" s="46">
        <v>0</v>
      </c>
      <c r="I8" s="46">
        <v>0</v>
      </c>
      <c r="J8" s="46">
        <v>37494334</v>
      </c>
      <c r="K8" s="46">
        <v>0</v>
      </c>
      <c r="L8" s="46">
        <v>0</v>
      </c>
      <c r="M8" s="46">
        <v>0</v>
      </c>
      <c r="N8" s="46">
        <f t="shared" si="2"/>
        <v>40807347</v>
      </c>
      <c r="O8" s="47">
        <f t="shared" si="1"/>
        <v>418.871989899612</v>
      </c>
      <c r="P8" s="9"/>
    </row>
    <row r="9" spans="1:133">
      <c r="A9" s="12"/>
      <c r="B9" s="44">
        <v>514</v>
      </c>
      <c r="C9" s="20" t="s">
        <v>22</v>
      </c>
      <c r="D9" s="46">
        <v>222122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222122</v>
      </c>
      <c r="O9" s="47">
        <f t="shared" si="1"/>
        <v>2.2799983576604874</v>
      </c>
      <c r="P9" s="9"/>
    </row>
    <row r="10" spans="1:133">
      <c r="A10" s="12"/>
      <c r="B10" s="44">
        <v>515</v>
      </c>
      <c r="C10" s="20" t="s">
        <v>23</v>
      </c>
      <c r="D10" s="46">
        <v>2184885</v>
      </c>
      <c r="E10" s="46">
        <v>216472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2401357</v>
      </c>
      <c r="O10" s="47">
        <f t="shared" si="1"/>
        <v>24.649021781527786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10407835</v>
      </c>
      <c r="F11" s="46">
        <v>374048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10781883</v>
      </c>
      <c r="O11" s="47">
        <f t="shared" si="1"/>
        <v>110.67195294697297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36135582</v>
      </c>
      <c r="L12" s="46">
        <v>0</v>
      </c>
      <c r="M12" s="46">
        <v>0</v>
      </c>
      <c r="N12" s="46">
        <f t="shared" si="2"/>
        <v>36135582</v>
      </c>
      <c r="O12" s="47">
        <f t="shared" si="1"/>
        <v>370.91808831680731</v>
      </c>
      <c r="P12" s="9"/>
    </row>
    <row r="13" spans="1:133">
      <c r="A13" s="12"/>
      <c r="B13" s="44">
        <v>519</v>
      </c>
      <c r="C13" s="20" t="s">
        <v>26</v>
      </c>
      <c r="D13" s="46">
        <v>3628521</v>
      </c>
      <c r="E13" s="46">
        <v>2615223</v>
      </c>
      <c r="F13" s="46">
        <v>0</v>
      </c>
      <c r="G13" s="46">
        <v>0</v>
      </c>
      <c r="H13" s="46">
        <v>0</v>
      </c>
      <c r="I13" s="46">
        <v>0</v>
      </c>
      <c r="J13" s="46">
        <v>15794922</v>
      </c>
      <c r="K13" s="46">
        <v>614653</v>
      </c>
      <c r="L13" s="46">
        <v>0</v>
      </c>
      <c r="M13" s="46">
        <v>0</v>
      </c>
      <c r="N13" s="46">
        <f t="shared" si="2"/>
        <v>22653319</v>
      </c>
      <c r="O13" s="47">
        <f t="shared" si="1"/>
        <v>232.52775553776354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49506463</v>
      </c>
      <c r="E14" s="31">
        <f t="shared" si="3"/>
        <v>1806542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51313005</v>
      </c>
      <c r="O14" s="43">
        <f t="shared" si="1"/>
        <v>526.7085976473486</v>
      </c>
      <c r="P14" s="10"/>
    </row>
    <row r="15" spans="1:133">
      <c r="A15" s="12"/>
      <c r="B15" s="44">
        <v>521</v>
      </c>
      <c r="C15" s="20" t="s">
        <v>28</v>
      </c>
      <c r="D15" s="46">
        <v>32813373</v>
      </c>
      <c r="E15" s="46">
        <v>580734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33394107</v>
      </c>
      <c r="O15" s="47">
        <f t="shared" si="1"/>
        <v>342.77788384553799</v>
      </c>
      <c r="P15" s="9"/>
    </row>
    <row r="16" spans="1:133">
      <c r="A16" s="12"/>
      <c r="B16" s="44">
        <v>522</v>
      </c>
      <c r="C16" s="20" t="s">
        <v>29</v>
      </c>
      <c r="D16" s="46">
        <v>13334343</v>
      </c>
      <c r="E16" s="46">
        <v>1076693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14411036</v>
      </c>
      <c r="O16" s="47">
        <f t="shared" si="1"/>
        <v>147.92383650510152</v>
      </c>
      <c r="P16" s="9"/>
    </row>
    <row r="17" spans="1:16">
      <c r="A17" s="12"/>
      <c r="B17" s="44">
        <v>524</v>
      </c>
      <c r="C17" s="20" t="s">
        <v>30</v>
      </c>
      <c r="D17" s="46">
        <v>3358747</v>
      </c>
      <c r="E17" s="46">
        <v>149115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3507862</v>
      </c>
      <c r="O17" s="47">
        <f t="shared" si="1"/>
        <v>36.006877296709163</v>
      </c>
      <c r="P17" s="9"/>
    </row>
    <row r="18" spans="1:16" ht="15.75">
      <c r="A18" s="28" t="s">
        <v>31</v>
      </c>
      <c r="B18" s="29"/>
      <c r="C18" s="30"/>
      <c r="D18" s="31">
        <f>SUM(D19:D25)</f>
        <v>5280214</v>
      </c>
      <c r="E18" s="31">
        <f t="shared" ref="E18:M18" si="5">SUM(E19:E25)</f>
        <v>5609800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332976718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343866732</v>
      </c>
      <c r="O18" s="43">
        <f t="shared" si="1"/>
        <v>3529.6620065282996</v>
      </c>
      <c r="P18" s="10"/>
    </row>
    <row r="19" spans="1:16">
      <c r="A19" s="12"/>
      <c r="B19" s="44">
        <v>531</v>
      </c>
      <c r="C19" s="20" t="s">
        <v>32</v>
      </c>
      <c r="D19" s="46">
        <v>4032193</v>
      </c>
      <c r="E19" s="46">
        <v>0</v>
      </c>
      <c r="F19" s="46">
        <v>0</v>
      </c>
      <c r="G19" s="46">
        <v>0</v>
      </c>
      <c r="H19" s="46">
        <v>0</v>
      </c>
      <c r="I19" s="46">
        <v>287748508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291780701</v>
      </c>
      <c r="O19" s="47">
        <f t="shared" si="1"/>
        <v>2995.0185892303584</v>
      </c>
      <c r="P19" s="9"/>
    </row>
    <row r="20" spans="1:16">
      <c r="A20" s="12"/>
      <c r="B20" s="44">
        <v>533</v>
      </c>
      <c r="C20" s="20" t="s">
        <v>33</v>
      </c>
      <c r="D20" s="46">
        <v>3777</v>
      </c>
      <c r="E20" s="46">
        <v>0</v>
      </c>
      <c r="F20" s="46">
        <v>0</v>
      </c>
      <c r="G20" s="46">
        <v>0</v>
      </c>
      <c r="H20" s="46">
        <v>0</v>
      </c>
      <c r="I20" s="46">
        <v>17384926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17388703</v>
      </c>
      <c r="O20" s="47">
        <f t="shared" si="1"/>
        <v>178.48846256492374</v>
      </c>
      <c r="P20" s="9"/>
    </row>
    <row r="21" spans="1:16">
      <c r="A21" s="12"/>
      <c r="B21" s="44">
        <v>534</v>
      </c>
      <c r="C21" s="20" t="s">
        <v>34</v>
      </c>
      <c r="D21" s="46">
        <v>1927</v>
      </c>
      <c r="E21" s="46">
        <v>0</v>
      </c>
      <c r="F21" s="46">
        <v>0</v>
      </c>
      <c r="G21" s="46">
        <v>0</v>
      </c>
      <c r="H21" s="46">
        <v>0</v>
      </c>
      <c r="I21" s="46">
        <v>11074069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11075996</v>
      </c>
      <c r="O21" s="47">
        <f t="shared" si="1"/>
        <v>113.69091170372195</v>
      </c>
      <c r="P21" s="9"/>
    </row>
    <row r="22" spans="1:16">
      <c r="A22" s="12"/>
      <c r="B22" s="44">
        <v>535</v>
      </c>
      <c r="C22" s="20" t="s">
        <v>35</v>
      </c>
      <c r="D22" s="46">
        <v>3076</v>
      </c>
      <c r="E22" s="46">
        <v>0</v>
      </c>
      <c r="F22" s="46">
        <v>0</v>
      </c>
      <c r="G22" s="46">
        <v>0</v>
      </c>
      <c r="H22" s="46">
        <v>0</v>
      </c>
      <c r="I22" s="46">
        <v>16769215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16772291</v>
      </c>
      <c r="O22" s="47">
        <f t="shared" si="1"/>
        <v>172.16122641703106</v>
      </c>
      <c r="P22" s="9"/>
    </row>
    <row r="23" spans="1:16">
      <c r="A23" s="12"/>
      <c r="B23" s="44">
        <v>537</v>
      </c>
      <c r="C23" s="20" t="s">
        <v>36</v>
      </c>
      <c r="D23" s="46">
        <v>15214</v>
      </c>
      <c r="E23" s="46">
        <v>25000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40214</v>
      </c>
      <c r="O23" s="47">
        <f t="shared" si="1"/>
        <v>0.41278150725708773</v>
      </c>
      <c r="P23" s="9"/>
    </row>
    <row r="24" spans="1:16">
      <c r="A24" s="12"/>
      <c r="B24" s="44">
        <v>538</v>
      </c>
      <c r="C24" s="20" t="s">
        <v>37</v>
      </c>
      <c r="D24" s="46">
        <v>1152</v>
      </c>
      <c r="E24" s="46">
        <v>1502982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1504134</v>
      </c>
      <c r="O24" s="47">
        <f t="shared" si="1"/>
        <v>15.439366878117879</v>
      </c>
      <c r="P24" s="9"/>
    </row>
    <row r="25" spans="1:16">
      <c r="A25" s="12"/>
      <c r="B25" s="44">
        <v>539</v>
      </c>
      <c r="C25" s="20" t="s">
        <v>38</v>
      </c>
      <c r="D25" s="46">
        <v>1222875</v>
      </c>
      <c r="E25" s="46">
        <v>4081818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5304693</v>
      </c>
      <c r="O25" s="47">
        <f t="shared" si="1"/>
        <v>54.450668226889206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SUM(D27:D30)</f>
        <v>4453870</v>
      </c>
      <c r="E26" s="31">
        <f t="shared" si="7"/>
        <v>10678133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5983574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12511357</v>
      </c>
      <c r="N26" s="31">
        <f t="shared" ref="N26:N34" si="8">SUM(D26:M26)</f>
        <v>33626934</v>
      </c>
      <c r="O26" s="43">
        <f t="shared" si="1"/>
        <v>345.16776498121573</v>
      </c>
      <c r="P26" s="10"/>
    </row>
    <row r="27" spans="1:16">
      <c r="A27" s="12"/>
      <c r="B27" s="44">
        <v>541</v>
      </c>
      <c r="C27" s="20" t="s">
        <v>40</v>
      </c>
      <c r="D27" s="46">
        <v>4453870</v>
      </c>
      <c r="E27" s="46">
        <v>10678133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15132003</v>
      </c>
      <c r="O27" s="47">
        <f t="shared" si="1"/>
        <v>155.32429020139188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5184201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5184201</v>
      </c>
      <c r="O28" s="47">
        <f t="shared" si="1"/>
        <v>53.213863398411036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12511357</v>
      </c>
      <c r="N29" s="46">
        <f t="shared" si="8"/>
        <v>12511357</v>
      </c>
      <c r="O29" s="47">
        <f t="shared" si="1"/>
        <v>128.42434973619922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799373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799373</v>
      </c>
      <c r="O30" s="47">
        <f t="shared" si="1"/>
        <v>8.2052616452136071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1887004</v>
      </c>
      <c r="E31" s="31">
        <f t="shared" si="9"/>
        <v>4712318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6599322</v>
      </c>
      <c r="O31" s="43">
        <f t="shared" si="1"/>
        <v>67.739545482539882</v>
      </c>
      <c r="P31" s="10"/>
    </row>
    <row r="32" spans="1:16">
      <c r="A32" s="13"/>
      <c r="B32" s="45">
        <v>552</v>
      </c>
      <c r="C32" s="21" t="s">
        <v>45</v>
      </c>
      <c r="D32" s="46">
        <v>1887004</v>
      </c>
      <c r="E32" s="46">
        <v>1184460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3071464</v>
      </c>
      <c r="O32" s="47">
        <f t="shared" si="1"/>
        <v>31.527416805239064</v>
      </c>
      <c r="P32" s="9"/>
    </row>
    <row r="33" spans="1:119">
      <c r="A33" s="13"/>
      <c r="B33" s="45">
        <v>554</v>
      </c>
      <c r="C33" s="21" t="s">
        <v>46</v>
      </c>
      <c r="D33" s="46">
        <v>0</v>
      </c>
      <c r="E33" s="46">
        <v>3527858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3527858</v>
      </c>
      <c r="O33" s="47">
        <f t="shared" si="1"/>
        <v>36.212128677300818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SUM(D35:D35)</f>
        <v>108402</v>
      </c>
      <c r="E34" s="31">
        <f t="shared" si="10"/>
        <v>84152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192554</v>
      </c>
      <c r="O34" s="43">
        <f t="shared" si="1"/>
        <v>1.9764940157254007</v>
      </c>
      <c r="P34" s="10"/>
    </row>
    <row r="35" spans="1:119">
      <c r="A35" s="12"/>
      <c r="B35" s="44">
        <v>569</v>
      </c>
      <c r="C35" s="20" t="s">
        <v>48</v>
      </c>
      <c r="D35" s="46">
        <v>108402</v>
      </c>
      <c r="E35" s="46">
        <v>84152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192554</v>
      </c>
      <c r="O35" s="47">
        <f t="shared" si="1"/>
        <v>1.9764940157254007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SUM(D37:D41)</f>
        <v>16626913</v>
      </c>
      <c r="E36" s="31">
        <f t="shared" si="12"/>
        <v>1670364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10340435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28637712</v>
      </c>
      <c r="O36" s="43">
        <f t="shared" si="1"/>
        <v>293.95528730676847</v>
      </c>
      <c r="P36" s="9"/>
    </row>
    <row r="37" spans="1:119">
      <c r="A37" s="12"/>
      <c r="B37" s="44">
        <v>571</v>
      </c>
      <c r="C37" s="20" t="s">
        <v>50</v>
      </c>
      <c r="D37" s="46">
        <v>3457572</v>
      </c>
      <c r="E37" s="46">
        <v>26107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3483679</v>
      </c>
      <c r="O37" s="47">
        <f t="shared" si="1"/>
        <v>35.758647943996223</v>
      </c>
      <c r="P37" s="9"/>
    </row>
    <row r="38" spans="1:119">
      <c r="A38" s="12"/>
      <c r="B38" s="44">
        <v>572</v>
      </c>
      <c r="C38" s="20" t="s">
        <v>51</v>
      </c>
      <c r="D38" s="46">
        <v>12904576</v>
      </c>
      <c r="E38" s="46">
        <v>1644257</v>
      </c>
      <c r="F38" s="46">
        <v>0</v>
      </c>
      <c r="G38" s="46">
        <v>0</v>
      </c>
      <c r="H38" s="46">
        <v>0</v>
      </c>
      <c r="I38" s="46">
        <v>2454765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17003598</v>
      </c>
      <c r="O38" s="47">
        <f t="shared" si="1"/>
        <v>174.5355053273388</v>
      </c>
      <c r="P38" s="9"/>
    </row>
    <row r="39" spans="1:119">
      <c r="A39" s="12"/>
      <c r="B39" s="44">
        <v>573</v>
      </c>
      <c r="C39" s="20" t="s">
        <v>52</v>
      </c>
      <c r="D39" s="46">
        <v>224240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224240</v>
      </c>
      <c r="O39" s="47">
        <f t="shared" si="1"/>
        <v>2.3017388269590029</v>
      </c>
      <c r="P39" s="9"/>
    </row>
    <row r="40" spans="1:119">
      <c r="A40" s="12"/>
      <c r="B40" s="44">
        <v>574</v>
      </c>
      <c r="C40" s="20" t="s">
        <v>53</v>
      </c>
      <c r="D40" s="46">
        <v>40525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40525</v>
      </c>
      <c r="O40" s="47">
        <f t="shared" si="1"/>
        <v>0.41597380468477346</v>
      </c>
      <c r="P40" s="9"/>
    </row>
    <row r="41" spans="1:119">
      <c r="A41" s="12"/>
      <c r="B41" s="44">
        <v>575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7885670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7885670</v>
      </c>
      <c r="O41" s="47">
        <f t="shared" si="1"/>
        <v>80.943421403789699</v>
      </c>
      <c r="P41" s="9"/>
    </row>
    <row r="42" spans="1:119" ht="15.75">
      <c r="A42" s="28" t="s">
        <v>58</v>
      </c>
      <c r="B42" s="29"/>
      <c r="C42" s="30"/>
      <c r="D42" s="31">
        <f t="shared" ref="D42:M42" si="13">SUM(D43:D45)</f>
        <v>2414652</v>
      </c>
      <c r="E42" s="31">
        <f t="shared" si="13"/>
        <v>8916448</v>
      </c>
      <c r="F42" s="31">
        <f t="shared" si="13"/>
        <v>0</v>
      </c>
      <c r="G42" s="31">
        <f t="shared" si="13"/>
        <v>0</v>
      </c>
      <c r="H42" s="31">
        <f t="shared" si="13"/>
        <v>44621</v>
      </c>
      <c r="I42" s="31">
        <f t="shared" si="13"/>
        <v>72174664</v>
      </c>
      <c r="J42" s="31">
        <f t="shared" si="13"/>
        <v>2269236</v>
      </c>
      <c r="K42" s="31">
        <f t="shared" si="13"/>
        <v>54962</v>
      </c>
      <c r="L42" s="31">
        <f t="shared" si="13"/>
        <v>0</v>
      </c>
      <c r="M42" s="31">
        <f t="shared" si="13"/>
        <v>0</v>
      </c>
      <c r="N42" s="31">
        <f>SUM(D42:M42)</f>
        <v>85874583</v>
      </c>
      <c r="O42" s="43">
        <f t="shared" si="1"/>
        <v>881.47012995011391</v>
      </c>
      <c r="P42" s="9"/>
    </row>
    <row r="43" spans="1:119">
      <c r="A43" s="12"/>
      <c r="B43" s="44">
        <v>581</v>
      </c>
      <c r="C43" s="20" t="s">
        <v>55</v>
      </c>
      <c r="D43" s="46">
        <v>2414652</v>
      </c>
      <c r="E43" s="46">
        <v>8916448</v>
      </c>
      <c r="F43" s="46">
        <v>0</v>
      </c>
      <c r="G43" s="46">
        <v>0</v>
      </c>
      <c r="H43" s="46">
        <v>44621</v>
      </c>
      <c r="I43" s="46">
        <v>33299127</v>
      </c>
      <c r="J43" s="46">
        <v>26760</v>
      </c>
      <c r="K43" s="46">
        <v>54962</v>
      </c>
      <c r="L43" s="46">
        <v>0</v>
      </c>
      <c r="M43" s="46">
        <v>0</v>
      </c>
      <c r="N43" s="46">
        <f>SUM(D43:M43)</f>
        <v>44756570</v>
      </c>
      <c r="O43" s="47">
        <f t="shared" si="1"/>
        <v>459.40927100654881</v>
      </c>
      <c r="P43" s="9"/>
    </row>
    <row r="44" spans="1:119">
      <c r="A44" s="12"/>
      <c r="B44" s="44">
        <v>591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33124383</v>
      </c>
      <c r="J44" s="46">
        <v>2237575</v>
      </c>
      <c r="K44" s="46">
        <v>0</v>
      </c>
      <c r="L44" s="46">
        <v>0</v>
      </c>
      <c r="M44" s="46">
        <v>0</v>
      </c>
      <c r="N44" s="46">
        <f>SUM(D44:M44)</f>
        <v>35361958</v>
      </c>
      <c r="O44" s="47">
        <f t="shared" si="1"/>
        <v>362.97713042228656</v>
      </c>
      <c r="P44" s="9"/>
    </row>
    <row r="45" spans="1:119" ht="15.75" thickBot="1">
      <c r="A45" s="12"/>
      <c r="B45" s="44">
        <v>592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5751154</v>
      </c>
      <c r="J45" s="46">
        <v>4901</v>
      </c>
      <c r="K45" s="46">
        <v>0</v>
      </c>
      <c r="L45" s="46">
        <v>0</v>
      </c>
      <c r="M45" s="46">
        <v>0</v>
      </c>
      <c r="N45" s="46">
        <f>SUM(D45:M45)</f>
        <v>5756055</v>
      </c>
      <c r="O45" s="47">
        <f t="shared" si="1"/>
        <v>59.083728521278559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SUM(D5,D14,D18,D26,D31,D34,D36,D42)</f>
        <v>90245076</v>
      </c>
      <c r="E46" s="15">
        <f t="shared" si="14"/>
        <v>46721141</v>
      </c>
      <c r="F46" s="15">
        <f t="shared" si="14"/>
        <v>374048</v>
      </c>
      <c r="G46" s="15">
        <f t="shared" si="14"/>
        <v>0</v>
      </c>
      <c r="H46" s="15">
        <f t="shared" si="14"/>
        <v>44621</v>
      </c>
      <c r="I46" s="15">
        <f t="shared" si="14"/>
        <v>421475391</v>
      </c>
      <c r="J46" s="15">
        <f t="shared" si="14"/>
        <v>55558492</v>
      </c>
      <c r="K46" s="15">
        <f t="shared" si="14"/>
        <v>36805197</v>
      </c>
      <c r="L46" s="15">
        <f t="shared" si="14"/>
        <v>0</v>
      </c>
      <c r="M46" s="15">
        <f t="shared" si="14"/>
        <v>12511357</v>
      </c>
      <c r="N46" s="15">
        <f>SUM(D46:M46)</f>
        <v>663735323</v>
      </c>
      <c r="O46" s="37">
        <f t="shared" si="1"/>
        <v>6812.9921680934494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93" t="s">
        <v>62</v>
      </c>
      <c r="M48" s="93"/>
      <c r="N48" s="93"/>
      <c r="O48" s="41">
        <v>97422</v>
      </c>
    </row>
    <row r="49" spans="1:15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6"/>
    </row>
    <row r="50" spans="1:15" ht="15.75" thickBot="1">
      <c r="A50" s="97" t="s">
        <v>63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9"/>
    </row>
  </sheetData>
  <mergeCells count="10">
    <mergeCell ref="A50:O50"/>
    <mergeCell ref="L48:N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8819352</v>
      </c>
      <c r="E5" s="26">
        <f t="shared" ref="E5:M5" si="0">SUM(E6:E13)</f>
        <v>7299174</v>
      </c>
      <c r="F5" s="26">
        <f t="shared" si="0"/>
        <v>367898</v>
      </c>
      <c r="G5" s="26">
        <f t="shared" si="0"/>
        <v>0</v>
      </c>
      <c r="H5" s="26">
        <f t="shared" si="0"/>
        <v>37548</v>
      </c>
      <c r="I5" s="26">
        <f t="shared" si="0"/>
        <v>0</v>
      </c>
      <c r="J5" s="26">
        <f t="shared" si="0"/>
        <v>52874441</v>
      </c>
      <c r="K5" s="26">
        <f t="shared" si="0"/>
        <v>33505321</v>
      </c>
      <c r="L5" s="26">
        <f t="shared" si="0"/>
        <v>0</v>
      </c>
      <c r="M5" s="26">
        <f t="shared" si="0"/>
        <v>0</v>
      </c>
      <c r="N5" s="27">
        <f>SUM(D5:M5)</f>
        <v>102903734</v>
      </c>
      <c r="O5" s="32">
        <f t="shared" ref="O5:O46" si="1">(N5/O$48)</f>
        <v>1092.8255684292133</v>
      </c>
      <c r="P5" s="6"/>
    </row>
    <row r="6" spans="1:133">
      <c r="A6" s="12"/>
      <c r="B6" s="44">
        <v>511</v>
      </c>
      <c r="C6" s="20" t="s">
        <v>19</v>
      </c>
      <c r="D6" s="46">
        <v>84950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84950</v>
      </c>
      <c r="O6" s="47">
        <f t="shared" si="1"/>
        <v>0.90215902212121535</v>
      </c>
      <c r="P6" s="9"/>
    </row>
    <row r="7" spans="1:133">
      <c r="A7" s="12"/>
      <c r="B7" s="44">
        <v>512</v>
      </c>
      <c r="C7" s="20" t="s">
        <v>20</v>
      </c>
      <c r="D7" s="46">
        <v>480774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480774</v>
      </c>
      <c r="O7" s="47">
        <f t="shared" si="1"/>
        <v>5.1057634102566825</v>
      </c>
      <c r="P7" s="9"/>
    </row>
    <row r="8" spans="1:133">
      <c r="A8" s="12"/>
      <c r="B8" s="44">
        <v>513</v>
      </c>
      <c r="C8" s="20" t="s">
        <v>21</v>
      </c>
      <c r="D8" s="46">
        <v>2985509</v>
      </c>
      <c r="E8" s="46">
        <v>3857</v>
      </c>
      <c r="F8" s="46">
        <v>0</v>
      </c>
      <c r="G8" s="46">
        <v>0</v>
      </c>
      <c r="H8" s="46">
        <v>0</v>
      </c>
      <c r="I8" s="46">
        <v>0</v>
      </c>
      <c r="J8" s="46">
        <v>38054643</v>
      </c>
      <c r="K8" s="46">
        <v>0</v>
      </c>
      <c r="L8" s="46">
        <v>0</v>
      </c>
      <c r="M8" s="46">
        <v>0</v>
      </c>
      <c r="N8" s="46">
        <f t="shared" si="2"/>
        <v>41044009</v>
      </c>
      <c r="O8" s="47">
        <f t="shared" si="1"/>
        <v>435.88255471894479</v>
      </c>
      <c r="P8" s="9"/>
    </row>
    <row r="9" spans="1:133">
      <c r="A9" s="12"/>
      <c r="B9" s="44">
        <v>514</v>
      </c>
      <c r="C9" s="20" t="s">
        <v>22</v>
      </c>
      <c r="D9" s="46">
        <v>240031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240031</v>
      </c>
      <c r="O9" s="47">
        <f t="shared" si="1"/>
        <v>2.5491010269426422</v>
      </c>
      <c r="P9" s="9"/>
    </row>
    <row r="10" spans="1:133">
      <c r="A10" s="12"/>
      <c r="B10" s="44">
        <v>515</v>
      </c>
      <c r="C10" s="20" t="s">
        <v>23</v>
      </c>
      <c r="D10" s="46">
        <v>2019260</v>
      </c>
      <c r="E10" s="46">
        <v>151529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2170789</v>
      </c>
      <c r="O10" s="47">
        <f t="shared" si="1"/>
        <v>23.05352420802226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5741597</v>
      </c>
      <c r="F11" s="46">
        <v>367898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6109495</v>
      </c>
      <c r="O11" s="47">
        <f t="shared" si="1"/>
        <v>64.882119303760504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32865816</v>
      </c>
      <c r="L12" s="46">
        <v>0</v>
      </c>
      <c r="M12" s="46">
        <v>0</v>
      </c>
      <c r="N12" s="46">
        <f t="shared" si="2"/>
        <v>32865816</v>
      </c>
      <c r="O12" s="47">
        <f t="shared" si="1"/>
        <v>349.03110563597164</v>
      </c>
      <c r="P12" s="9"/>
    </row>
    <row r="13" spans="1:133">
      <c r="A13" s="12"/>
      <c r="B13" s="44">
        <v>519</v>
      </c>
      <c r="C13" s="20" t="s">
        <v>26</v>
      </c>
      <c r="D13" s="46">
        <v>3008828</v>
      </c>
      <c r="E13" s="46">
        <v>1402191</v>
      </c>
      <c r="F13" s="46">
        <v>0</v>
      </c>
      <c r="G13" s="46">
        <v>0</v>
      </c>
      <c r="H13" s="46">
        <v>37548</v>
      </c>
      <c r="I13" s="46">
        <v>0</v>
      </c>
      <c r="J13" s="46">
        <v>14819798</v>
      </c>
      <c r="K13" s="46">
        <v>639505</v>
      </c>
      <c r="L13" s="46">
        <v>0</v>
      </c>
      <c r="M13" s="46">
        <v>0</v>
      </c>
      <c r="N13" s="46">
        <f t="shared" si="2"/>
        <v>19907870</v>
      </c>
      <c r="O13" s="47">
        <f t="shared" si="1"/>
        <v>211.4192411031934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47119834</v>
      </c>
      <c r="E14" s="31">
        <f t="shared" si="3"/>
        <v>1256170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48376004</v>
      </c>
      <c r="O14" s="43">
        <f t="shared" si="1"/>
        <v>513.74748043286638</v>
      </c>
      <c r="P14" s="10"/>
    </row>
    <row r="15" spans="1:133">
      <c r="A15" s="12"/>
      <c r="B15" s="44">
        <v>521</v>
      </c>
      <c r="C15" s="20" t="s">
        <v>28</v>
      </c>
      <c r="D15" s="46">
        <v>31436696</v>
      </c>
      <c r="E15" s="46">
        <v>996847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32433543</v>
      </c>
      <c r="O15" s="47">
        <f t="shared" si="1"/>
        <v>344.44041714898634</v>
      </c>
      <c r="P15" s="9"/>
    </row>
    <row r="16" spans="1:133">
      <c r="A16" s="12"/>
      <c r="B16" s="44">
        <v>522</v>
      </c>
      <c r="C16" s="20" t="s">
        <v>29</v>
      </c>
      <c r="D16" s="46">
        <v>12861331</v>
      </c>
      <c r="E16" s="46">
        <v>122574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12983905</v>
      </c>
      <c r="O16" s="47">
        <f t="shared" si="1"/>
        <v>137.88754606374053</v>
      </c>
      <c r="P16" s="9"/>
    </row>
    <row r="17" spans="1:16">
      <c r="A17" s="12"/>
      <c r="B17" s="44">
        <v>524</v>
      </c>
      <c r="C17" s="20" t="s">
        <v>30</v>
      </c>
      <c r="D17" s="46">
        <v>2821807</v>
      </c>
      <c r="E17" s="46">
        <v>136749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2958556</v>
      </c>
      <c r="O17" s="47">
        <f t="shared" si="1"/>
        <v>31.419517220139547</v>
      </c>
      <c r="P17" s="9"/>
    </row>
    <row r="18" spans="1:16" ht="15.75">
      <c r="A18" s="28" t="s">
        <v>31</v>
      </c>
      <c r="B18" s="29"/>
      <c r="C18" s="30"/>
      <c r="D18" s="31">
        <f>SUM(D19:D25)</f>
        <v>5221788</v>
      </c>
      <c r="E18" s="31">
        <f t="shared" ref="E18:M18" si="5">SUM(E19:E25)</f>
        <v>5993267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326586277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337801332</v>
      </c>
      <c r="O18" s="43">
        <f t="shared" si="1"/>
        <v>3587.4104690802119</v>
      </c>
      <c r="P18" s="10"/>
    </row>
    <row r="19" spans="1:16">
      <c r="A19" s="12"/>
      <c r="B19" s="44">
        <v>531</v>
      </c>
      <c r="C19" s="20" t="s">
        <v>32</v>
      </c>
      <c r="D19" s="46">
        <v>3998980</v>
      </c>
      <c r="E19" s="46">
        <v>0</v>
      </c>
      <c r="F19" s="46">
        <v>0</v>
      </c>
      <c r="G19" s="46">
        <v>0</v>
      </c>
      <c r="H19" s="46">
        <v>0</v>
      </c>
      <c r="I19" s="46">
        <v>282807892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286806872</v>
      </c>
      <c r="O19" s="47">
        <f t="shared" si="1"/>
        <v>3045.8552934804543</v>
      </c>
      <c r="P19" s="9"/>
    </row>
    <row r="20" spans="1:16">
      <c r="A20" s="12"/>
      <c r="B20" s="44">
        <v>533</v>
      </c>
      <c r="C20" s="20" t="s">
        <v>33</v>
      </c>
      <c r="D20" s="46">
        <v>4307</v>
      </c>
      <c r="E20" s="46">
        <v>0</v>
      </c>
      <c r="F20" s="46">
        <v>0</v>
      </c>
      <c r="G20" s="46">
        <v>0</v>
      </c>
      <c r="H20" s="46">
        <v>0</v>
      </c>
      <c r="I20" s="46">
        <v>16886770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16891077</v>
      </c>
      <c r="O20" s="47">
        <f t="shared" si="1"/>
        <v>179.38125378333316</v>
      </c>
      <c r="P20" s="9"/>
    </row>
    <row r="21" spans="1:16">
      <c r="A21" s="12"/>
      <c r="B21" s="44">
        <v>534</v>
      </c>
      <c r="C21" s="20" t="s">
        <v>34</v>
      </c>
      <c r="D21" s="46">
        <v>2229</v>
      </c>
      <c r="E21" s="46">
        <v>0</v>
      </c>
      <c r="F21" s="46">
        <v>0</v>
      </c>
      <c r="G21" s="46">
        <v>0</v>
      </c>
      <c r="H21" s="46">
        <v>0</v>
      </c>
      <c r="I21" s="46">
        <v>10789498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10791727</v>
      </c>
      <c r="O21" s="47">
        <f t="shared" si="1"/>
        <v>114.60687318798254</v>
      </c>
      <c r="P21" s="9"/>
    </row>
    <row r="22" spans="1:16">
      <c r="A22" s="12"/>
      <c r="B22" s="44">
        <v>535</v>
      </c>
      <c r="C22" s="20" t="s">
        <v>35</v>
      </c>
      <c r="D22" s="46">
        <v>2856</v>
      </c>
      <c r="E22" s="46">
        <v>0</v>
      </c>
      <c r="F22" s="46">
        <v>0</v>
      </c>
      <c r="G22" s="46">
        <v>0</v>
      </c>
      <c r="H22" s="46">
        <v>0</v>
      </c>
      <c r="I22" s="46">
        <v>16102117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16104973</v>
      </c>
      <c r="O22" s="47">
        <f t="shared" si="1"/>
        <v>171.03292163588671</v>
      </c>
      <c r="P22" s="9"/>
    </row>
    <row r="23" spans="1:16">
      <c r="A23" s="12"/>
      <c r="B23" s="44">
        <v>537</v>
      </c>
      <c r="C23" s="20" t="s">
        <v>36</v>
      </c>
      <c r="D23" s="46">
        <v>15124</v>
      </c>
      <c r="E23" s="46">
        <v>25000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40124</v>
      </c>
      <c r="O23" s="47">
        <f t="shared" si="1"/>
        <v>0.42611216719943079</v>
      </c>
      <c r="P23" s="9"/>
    </row>
    <row r="24" spans="1:16">
      <c r="A24" s="12"/>
      <c r="B24" s="44">
        <v>538</v>
      </c>
      <c r="C24" s="20" t="s">
        <v>37</v>
      </c>
      <c r="D24" s="46">
        <v>1152</v>
      </c>
      <c r="E24" s="46">
        <v>5447817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5448969</v>
      </c>
      <c r="O24" s="47">
        <f t="shared" si="1"/>
        <v>57.867410766436926</v>
      </c>
      <c r="P24" s="9"/>
    </row>
    <row r="25" spans="1:16">
      <c r="A25" s="12"/>
      <c r="B25" s="44">
        <v>539</v>
      </c>
      <c r="C25" s="20" t="s">
        <v>38</v>
      </c>
      <c r="D25" s="46">
        <v>1197140</v>
      </c>
      <c r="E25" s="46">
        <v>520450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1717590</v>
      </c>
      <c r="O25" s="47">
        <f t="shared" si="1"/>
        <v>18.240604058919107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SUM(D27:D30)</f>
        <v>4411618</v>
      </c>
      <c r="E26" s="31">
        <f t="shared" si="7"/>
        <v>10177818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6772334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12069661</v>
      </c>
      <c r="N26" s="31">
        <f t="shared" ref="N26:N34" si="8">SUM(D26:M26)</f>
        <v>33431431</v>
      </c>
      <c r="O26" s="43">
        <f t="shared" si="1"/>
        <v>355.03787050115227</v>
      </c>
      <c r="P26" s="10"/>
    </row>
    <row r="27" spans="1:16">
      <c r="A27" s="12"/>
      <c r="B27" s="44">
        <v>541</v>
      </c>
      <c r="C27" s="20" t="s">
        <v>40</v>
      </c>
      <c r="D27" s="46">
        <v>4411618</v>
      </c>
      <c r="E27" s="46">
        <v>10177818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14589436</v>
      </c>
      <c r="O27" s="47">
        <f t="shared" si="1"/>
        <v>154.93809670465043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5956972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5956972</v>
      </c>
      <c r="O28" s="47">
        <f t="shared" si="1"/>
        <v>63.262342958486876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12069661</v>
      </c>
      <c r="N29" s="46">
        <f t="shared" si="8"/>
        <v>12069661</v>
      </c>
      <c r="O29" s="47">
        <f t="shared" si="1"/>
        <v>128.17838216709322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815362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815362</v>
      </c>
      <c r="O30" s="47">
        <f t="shared" si="1"/>
        <v>8.6590486709216989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2060719</v>
      </c>
      <c r="E31" s="31">
        <f t="shared" si="9"/>
        <v>4159162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6219881</v>
      </c>
      <c r="O31" s="43">
        <f t="shared" si="1"/>
        <v>66.054405658273424</v>
      </c>
      <c r="P31" s="10"/>
    </row>
    <row r="32" spans="1:16">
      <c r="A32" s="13"/>
      <c r="B32" s="45">
        <v>552</v>
      </c>
      <c r="C32" s="21" t="s">
        <v>45</v>
      </c>
      <c r="D32" s="46">
        <v>2060719</v>
      </c>
      <c r="E32" s="46">
        <v>1308892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3369611</v>
      </c>
      <c r="O32" s="47">
        <f t="shared" si="1"/>
        <v>35.784873039304188</v>
      </c>
      <c r="P32" s="9"/>
    </row>
    <row r="33" spans="1:119">
      <c r="A33" s="13"/>
      <c r="B33" s="45">
        <v>554</v>
      </c>
      <c r="C33" s="21" t="s">
        <v>46</v>
      </c>
      <c r="D33" s="46">
        <v>0</v>
      </c>
      <c r="E33" s="46">
        <v>2850270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2850270</v>
      </c>
      <c r="O33" s="47">
        <f t="shared" si="1"/>
        <v>30.269532618969233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SUM(D35:D35)</f>
        <v>104660</v>
      </c>
      <c r="E34" s="31">
        <f t="shared" si="10"/>
        <v>88361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193021</v>
      </c>
      <c r="O34" s="43">
        <f t="shared" si="1"/>
        <v>2.049860348544545</v>
      </c>
      <c r="P34" s="10"/>
    </row>
    <row r="35" spans="1:119">
      <c r="A35" s="12"/>
      <c r="B35" s="44">
        <v>569</v>
      </c>
      <c r="C35" s="20" t="s">
        <v>48</v>
      </c>
      <c r="D35" s="46">
        <v>104660</v>
      </c>
      <c r="E35" s="46">
        <v>88361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193021</v>
      </c>
      <c r="O35" s="47">
        <f t="shared" si="1"/>
        <v>2.049860348544545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SUM(D37:D41)</f>
        <v>16055221</v>
      </c>
      <c r="E36" s="31">
        <f t="shared" si="12"/>
        <v>4772347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9993246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30820814</v>
      </c>
      <c r="O36" s="43">
        <f t="shared" si="1"/>
        <v>327.31342459352402</v>
      </c>
      <c r="P36" s="9"/>
    </row>
    <row r="37" spans="1:119">
      <c r="A37" s="12"/>
      <c r="B37" s="44">
        <v>571</v>
      </c>
      <c r="C37" s="20" t="s">
        <v>50</v>
      </c>
      <c r="D37" s="46">
        <v>3359816</v>
      </c>
      <c r="E37" s="46">
        <v>58422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3418238</v>
      </c>
      <c r="O37" s="47">
        <f t="shared" si="1"/>
        <v>36.30128606777609</v>
      </c>
      <c r="P37" s="9"/>
    </row>
    <row r="38" spans="1:119">
      <c r="A38" s="12"/>
      <c r="B38" s="44">
        <v>572</v>
      </c>
      <c r="C38" s="20" t="s">
        <v>51</v>
      </c>
      <c r="D38" s="46">
        <v>12422850</v>
      </c>
      <c r="E38" s="46">
        <v>4711825</v>
      </c>
      <c r="F38" s="46">
        <v>0</v>
      </c>
      <c r="G38" s="46">
        <v>0</v>
      </c>
      <c r="H38" s="46">
        <v>0</v>
      </c>
      <c r="I38" s="46">
        <v>2370067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19504742</v>
      </c>
      <c r="O38" s="47">
        <f t="shared" si="1"/>
        <v>207.13806909295585</v>
      </c>
      <c r="P38" s="9"/>
    </row>
    <row r="39" spans="1:119">
      <c r="A39" s="12"/>
      <c r="B39" s="44">
        <v>573</v>
      </c>
      <c r="C39" s="20" t="s">
        <v>52</v>
      </c>
      <c r="D39" s="46">
        <v>224609</v>
      </c>
      <c r="E39" s="46">
        <v>2100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226709</v>
      </c>
      <c r="O39" s="47">
        <f t="shared" si="1"/>
        <v>2.4076229516901542</v>
      </c>
      <c r="P39" s="9"/>
    </row>
    <row r="40" spans="1:119">
      <c r="A40" s="12"/>
      <c r="B40" s="44">
        <v>574</v>
      </c>
      <c r="C40" s="20" t="s">
        <v>53</v>
      </c>
      <c r="D40" s="46">
        <v>47946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47946</v>
      </c>
      <c r="O40" s="47">
        <f t="shared" si="1"/>
        <v>0.50918088845937359</v>
      </c>
      <c r="P40" s="9"/>
    </row>
    <row r="41" spans="1:119">
      <c r="A41" s="12"/>
      <c r="B41" s="44">
        <v>575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7623179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7623179</v>
      </c>
      <c r="O41" s="47">
        <f t="shared" si="1"/>
        <v>80.957265592642543</v>
      </c>
      <c r="P41" s="9"/>
    </row>
    <row r="42" spans="1:119" ht="15.75">
      <c r="A42" s="28" t="s">
        <v>58</v>
      </c>
      <c r="B42" s="29"/>
      <c r="C42" s="30"/>
      <c r="D42" s="31">
        <f t="shared" ref="D42:M42" si="13">SUM(D43:D45)</f>
        <v>2419848</v>
      </c>
      <c r="E42" s="31">
        <f t="shared" si="13"/>
        <v>8711661</v>
      </c>
      <c r="F42" s="31">
        <f t="shared" si="13"/>
        <v>0</v>
      </c>
      <c r="G42" s="31">
        <f t="shared" si="13"/>
        <v>0</v>
      </c>
      <c r="H42" s="31">
        <f t="shared" si="13"/>
        <v>284128</v>
      </c>
      <c r="I42" s="31">
        <f t="shared" si="13"/>
        <v>69104200</v>
      </c>
      <c r="J42" s="31">
        <f t="shared" si="13"/>
        <v>2661216</v>
      </c>
      <c r="K42" s="31">
        <f t="shared" si="13"/>
        <v>48809800</v>
      </c>
      <c r="L42" s="31">
        <f t="shared" si="13"/>
        <v>0</v>
      </c>
      <c r="M42" s="31">
        <f t="shared" si="13"/>
        <v>0</v>
      </c>
      <c r="N42" s="31">
        <f>SUM(D42:M42)</f>
        <v>131990853</v>
      </c>
      <c r="O42" s="43">
        <f t="shared" si="1"/>
        <v>1401.7273557554454</v>
      </c>
      <c r="P42" s="9"/>
    </row>
    <row r="43" spans="1:119">
      <c r="A43" s="12"/>
      <c r="B43" s="44">
        <v>581</v>
      </c>
      <c r="C43" s="20" t="s">
        <v>55</v>
      </c>
      <c r="D43" s="46">
        <v>2419848</v>
      </c>
      <c r="E43" s="46">
        <v>8711661</v>
      </c>
      <c r="F43" s="46">
        <v>0</v>
      </c>
      <c r="G43" s="46">
        <v>0</v>
      </c>
      <c r="H43" s="46">
        <v>284128</v>
      </c>
      <c r="I43" s="46">
        <v>31509148</v>
      </c>
      <c r="J43" s="46">
        <v>4286</v>
      </c>
      <c r="K43" s="46">
        <v>48809800</v>
      </c>
      <c r="L43" s="46">
        <v>0</v>
      </c>
      <c r="M43" s="46">
        <v>0</v>
      </c>
      <c r="N43" s="46">
        <f>SUM(D43:M43)</f>
        <v>91738871</v>
      </c>
      <c r="O43" s="47">
        <f t="shared" si="1"/>
        <v>974.25603474825573</v>
      </c>
      <c r="P43" s="9"/>
    </row>
    <row r="44" spans="1:119">
      <c r="A44" s="12"/>
      <c r="B44" s="44">
        <v>591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32970784</v>
      </c>
      <c r="J44" s="46">
        <v>2650480</v>
      </c>
      <c r="K44" s="46">
        <v>0</v>
      </c>
      <c r="L44" s="46">
        <v>0</v>
      </c>
      <c r="M44" s="46">
        <v>0</v>
      </c>
      <c r="N44" s="46">
        <f>SUM(D44:M44)</f>
        <v>35621264</v>
      </c>
      <c r="O44" s="47">
        <f t="shared" si="1"/>
        <v>378.29363975234435</v>
      </c>
      <c r="P44" s="9"/>
    </row>
    <row r="45" spans="1:119" ht="15.75" thickBot="1">
      <c r="A45" s="12"/>
      <c r="B45" s="44">
        <v>592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4624268</v>
      </c>
      <c r="J45" s="46">
        <v>6450</v>
      </c>
      <c r="K45" s="46">
        <v>0</v>
      </c>
      <c r="L45" s="46">
        <v>0</v>
      </c>
      <c r="M45" s="46">
        <v>0</v>
      </c>
      <c r="N45" s="46">
        <f>SUM(D45:M45)</f>
        <v>4630718</v>
      </c>
      <c r="O45" s="47">
        <f t="shared" si="1"/>
        <v>49.177681254845318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SUM(D5,D14,D18,D26,D31,D34,D36,D42)</f>
        <v>86213040</v>
      </c>
      <c r="E46" s="15">
        <f t="shared" si="14"/>
        <v>42457960</v>
      </c>
      <c r="F46" s="15">
        <f t="shared" si="14"/>
        <v>367898</v>
      </c>
      <c r="G46" s="15">
        <f t="shared" si="14"/>
        <v>0</v>
      </c>
      <c r="H46" s="15">
        <f t="shared" si="14"/>
        <v>321676</v>
      </c>
      <c r="I46" s="15">
        <f t="shared" si="14"/>
        <v>412456057</v>
      </c>
      <c r="J46" s="15">
        <f t="shared" si="14"/>
        <v>55535657</v>
      </c>
      <c r="K46" s="15">
        <f t="shared" si="14"/>
        <v>82315121</v>
      </c>
      <c r="L46" s="15">
        <f t="shared" si="14"/>
        <v>0</v>
      </c>
      <c r="M46" s="15">
        <f t="shared" si="14"/>
        <v>12069661</v>
      </c>
      <c r="N46" s="15">
        <f>SUM(D46:M46)</f>
        <v>691737070</v>
      </c>
      <c r="O46" s="37">
        <f t="shared" si="1"/>
        <v>7346.166434799231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93" t="s">
        <v>59</v>
      </c>
      <c r="M48" s="93"/>
      <c r="N48" s="93"/>
      <c r="O48" s="41">
        <v>94163</v>
      </c>
    </row>
    <row r="49" spans="1:15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6"/>
    </row>
    <row r="50" spans="1:15" ht="15.75" thickBot="1">
      <c r="A50" s="97" t="s">
        <v>63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9"/>
    </row>
  </sheetData>
  <mergeCells count="10">
    <mergeCell ref="A50:O50"/>
    <mergeCell ref="A49:O49"/>
    <mergeCell ref="L48:N4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9691519</v>
      </c>
      <c r="E5" s="26">
        <f t="shared" si="0"/>
        <v>6528345</v>
      </c>
      <c r="F5" s="26">
        <f t="shared" si="0"/>
        <v>359898</v>
      </c>
      <c r="G5" s="26">
        <f t="shared" si="0"/>
        <v>0</v>
      </c>
      <c r="H5" s="26">
        <f t="shared" si="0"/>
        <v>151135</v>
      </c>
      <c r="I5" s="26">
        <f t="shared" si="0"/>
        <v>0</v>
      </c>
      <c r="J5" s="26">
        <f t="shared" si="0"/>
        <v>50703972</v>
      </c>
      <c r="K5" s="26">
        <f t="shared" si="0"/>
        <v>32577363</v>
      </c>
      <c r="L5" s="26">
        <f t="shared" si="0"/>
        <v>0</v>
      </c>
      <c r="M5" s="26">
        <f t="shared" si="0"/>
        <v>0</v>
      </c>
      <c r="N5" s="27">
        <f>SUM(D5:M5)</f>
        <v>100012232</v>
      </c>
      <c r="O5" s="32">
        <f t="shared" ref="O5:O46" si="1">(N5/O$48)</f>
        <v>1069.5580271206741</v>
      </c>
      <c r="P5" s="6"/>
    </row>
    <row r="6" spans="1:133">
      <c r="A6" s="12"/>
      <c r="B6" s="44">
        <v>511</v>
      </c>
      <c r="C6" s="20" t="s">
        <v>19</v>
      </c>
      <c r="D6" s="46">
        <v>122411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122411</v>
      </c>
      <c r="O6" s="47">
        <f t="shared" si="1"/>
        <v>1.3090965478889507</v>
      </c>
      <c r="P6" s="9"/>
    </row>
    <row r="7" spans="1:133">
      <c r="A7" s="12"/>
      <c r="B7" s="44">
        <v>512</v>
      </c>
      <c r="C7" s="20" t="s">
        <v>20</v>
      </c>
      <c r="D7" s="46">
        <v>707089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707089</v>
      </c>
      <c r="O7" s="47">
        <f t="shared" si="1"/>
        <v>7.5618021987423534</v>
      </c>
      <c r="P7" s="9"/>
    </row>
    <row r="8" spans="1:133">
      <c r="A8" s="12"/>
      <c r="B8" s="44">
        <v>513</v>
      </c>
      <c r="C8" s="20" t="s">
        <v>21</v>
      </c>
      <c r="D8" s="46">
        <v>2997476</v>
      </c>
      <c r="E8" s="46">
        <v>3812</v>
      </c>
      <c r="F8" s="46">
        <v>0</v>
      </c>
      <c r="G8" s="46">
        <v>0</v>
      </c>
      <c r="H8" s="46">
        <v>0</v>
      </c>
      <c r="I8" s="46">
        <v>0</v>
      </c>
      <c r="J8" s="46">
        <v>34501267</v>
      </c>
      <c r="K8" s="46">
        <v>0</v>
      </c>
      <c r="L8" s="46">
        <v>0</v>
      </c>
      <c r="M8" s="46">
        <v>0</v>
      </c>
      <c r="N8" s="46">
        <f t="shared" si="2"/>
        <v>37502555</v>
      </c>
      <c r="O8" s="47">
        <f t="shared" si="1"/>
        <v>401.06252940924838</v>
      </c>
      <c r="P8" s="9"/>
    </row>
    <row r="9" spans="1:133">
      <c r="A9" s="12"/>
      <c r="B9" s="44">
        <v>514</v>
      </c>
      <c r="C9" s="20" t="s">
        <v>22</v>
      </c>
      <c r="D9" s="46">
        <v>215666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215666</v>
      </c>
      <c r="O9" s="47">
        <f t="shared" si="1"/>
        <v>2.3063908970355476</v>
      </c>
      <c r="P9" s="9"/>
    </row>
    <row r="10" spans="1:133">
      <c r="A10" s="12"/>
      <c r="B10" s="44">
        <v>515</v>
      </c>
      <c r="C10" s="20" t="s">
        <v>23</v>
      </c>
      <c r="D10" s="46">
        <v>2175889</v>
      </c>
      <c r="E10" s="46">
        <v>143361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2319250</v>
      </c>
      <c r="O10" s="47">
        <f t="shared" si="1"/>
        <v>24.802690678872395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5173278</v>
      </c>
      <c r="F11" s="46">
        <v>359898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5533176</v>
      </c>
      <c r="O11" s="47">
        <f t="shared" si="1"/>
        <v>59.173289985883564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32127658</v>
      </c>
      <c r="L12" s="46">
        <v>0</v>
      </c>
      <c r="M12" s="46">
        <v>0</v>
      </c>
      <c r="N12" s="46">
        <f t="shared" si="2"/>
        <v>32127658</v>
      </c>
      <c r="O12" s="47">
        <f t="shared" si="1"/>
        <v>343.58191812465242</v>
      </c>
      <c r="P12" s="9"/>
    </row>
    <row r="13" spans="1:133">
      <c r="A13" s="12"/>
      <c r="B13" s="44">
        <v>519</v>
      </c>
      <c r="C13" s="20" t="s">
        <v>26</v>
      </c>
      <c r="D13" s="46">
        <v>3472988</v>
      </c>
      <c r="E13" s="46">
        <v>1207894</v>
      </c>
      <c r="F13" s="46">
        <v>0</v>
      </c>
      <c r="G13" s="46">
        <v>0</v>
      </c>
      <c r="H13" s="46">
        <v>151135</v>
      </c>
      <c r="I13" s="46">
        <v>0</v>
      </c>
      <c r="J13" s="46">
        <v>16202705</v>
      </c>
      <c r="K13" s="46">
        <v>449705</v>
      </c>
      <c r="L13" s="46">
        <v>0</v>
      </c>
      <c r="M13" s="46">
        <v>0</v>
      </c>
      <c r="N13" s="46">
        <f t="shared" si="2"/>
        <v>21484427</v>
      </c>
      <c r="O13" s="47">
        <f t="shared" si="1"/>
        <v>229.76030927835052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46528003</v>
      </c>
      <c r="E14" s="31">
        <f t="shared" si="3"/>
        <v>1127621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47655624</v>
      </c>
      <c r="O14" s="43">
        <f t="shared" si="1"/>
        <v>509.64221243102196</v>
      </c>
      <c r="P14" s="10"/>
    </row>
    <row r="15" spans="1:133">
      <c r="A15" s="12"/>
      <c r="B15" s="44">
        <v>521</v>
      </c>
      <c r="C15" s="20" t="s">
        <v>28</v>
      </c>
      <c r="D15" s="46">
        <v>31069068</v>
      </c>
      <c r="E15" s="46">
        <v>381046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31450114</v>
      </c>
      <c r="O15" s="47">
        <f t="shared" si="1"/>
        <v>336.33607819651792</v>
      </c>
      <c r="P15" s="9"/>
    </row>
    <row r="16" spans="1:133">
      <c r="A16" s="12"/>
      <c r="B16" s="44">
        <v>522</v>
      </c>
      <c r="C16" s="20" t="s">
        <v>29</v>
      </c>
      <c r="D16" s="46">
        <v>12573371</v>
      </c>
      <c r="E16" s="46">
        <v>613348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13186719</v>
      </c>
      <c r="O16" s="47">
        <f t="shared" si="1"/>
        <v>141.02236172306112</v>
      </c>
      <c r="P16" s="9"/>
    </row>
    <row r="17" spans="1:16">
      <c r="A17" s="12"/>
      <c r="B17" s="44">
        <v>524</v>
      </c>
      <c r="C17" s="20" t="s">
        <v>30</v>
      </c>
      <c r="D17" s="46">
        <v>2885564</v>
      </c>
      <c r="E17" s="46">
        <v>133227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3018791</v>
      </c>
      <c r="O17" s="47">
        <f t="shared" si="1"/>
        <v>32.283772511442869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4868392</v>
      </c>
      <c r="E18" s="31">
        <f t="shared" si="5"/>
        <v>3831024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368991739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377691155</v>
      </c>
      <c r="O18" s="43">
        <f t="shared" si="1"/>
        <v>4039.1319994011205</v>
      </c>
      <c r="P18" s="10"/>
    </row>
    <row r="19" spans="1:16">
      <c r="A19" s="12"/>
      <c r="B19" s="44">
        <v>531</v>
      </c>
      <c r="C19" s="20" t="s">
        <v>32</v>
      </c>
      <c r="D19" s="46">
        <v>3682958</v>
      </c>
      <c r="E19" s="46">
        <v>0</v>
      </c>
      <c r="F19" s="46">
        <v>0</v>
      </c>
      <c r="G19" s="46">
        <v>0</v>
      </c>
      <c r="H19" s="46">
        <v>0</v>
      </c>
      <c r="I19" s="46">
        <v>326130683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329813641</v>
      </c>
      <c r="O19" s="47">
        <f t="shared" si="1"/>
        <v>3527.1168349232153</v>
      </c>
      <c r="P19" s="9"/>
    </row>
    <row r="20" spans="1:16">
      <c r="A20" s="12"/>
      <c r="B20" s="44">
        <v>533</v>
      </c>
      <c r="C20" s="20" t="s">
        <v>33</v>
      </c>
      <c r="D20" s="46">
        <v>3813</v>
      </c>
      <c r="E20" s="46">
        <v>0</v>
      </c>
      <c r="F20" s="46">
        <v>0</v>
      </c>
      <c r="G20" s="46">
        <v>0</v>
      </c>
      <c r="H20" s="46">
        <v>0</v>
      </c>
      <c r="I20" s="46">
        <v>14985809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14989622</v>
      </c>
      <c r="O20" s="47">
        <f t="shared" si="1"/>
        <v>160.303097061214</v>
      </c>
      <c r="P20" s="9"/>
    </row>
    <row r="21" spans="1:16">
      <c r="A21" s="12"/>
      <c r="B21" s="44">
        <v>534</v>
      </c>
      <c r="C21" s="20" t="s">
        <v>34</v>
      </c>
      <c r="D21" s="46">
        <v>2331</v>
      </c>
      <c r="E21" s="46">
        <v>0</v>
      </c>
      <c r="F21" s="46">
        <v>0</v>
      </c>
      <c r="G21" s="46">
        <v>0</v>
      </c>
      <c r="H21" s="46">
        <v>0</v>
      </c>
      <c r="I21" s="46">
        <v>11144118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11146449</v>
      </c>
      <c r="O21" s="47">
        <f t="shared" si="1"/>
        <v>119.20315908799247</v>
      </c>
      <c r="P21" s="9"/>
    </row>
    <row r="22" spans="1:16">
      <c r="A22" s="12"/>
      <c r="B22" s="44">
        <v>535</v>
      </c>
      <c r="C22" s="20" t="s">
        <v>35</v>
      </c>
      <c r="D22" s="46">
        <v>2739</v>
      </c>
      <c r="E22" s="46">
        <v>0</v>
      </c>
      <c r="F22" s="46">
        <v>0</v>
      </c>
      <c r="G22" s="46">
        <v>0</v>
      </c>
      <c r="H22" s="46">
        <v>0</v>
      </c>
      <c r="I22" s="46">
        <v>16731129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16733868</v>
      </c>
      <c r="O22" s="47">
        <f t="shared" si="1"/>
        <v>178.95653847799119</v>
      </c>
      <c r="P22" s="9"/>
    </row>
    <row r="23" spans="1:16">
      <c r="A23" s="12"/>
      <c r="B23" s="44">
        <v>537</v>
      </c>
      <c r="C23" s="20" t="s">
        <v>36</v>
      </c>
      <c r="D23" s="46">
        <v>15124</v>
      </c>
      <c r="E23" s="46">
        <v>25000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40124</v>
      </c>
      <c r="O23" s="47">
        <f t="shared" si="1"/>
        <v>0.42909697565983657</v>
      </c>
      <c r="P23" s="9"/>
    </row>
    <row r="24" spans="1:16">
      <c r="A24" s="12"/>
      <c r="B24" s="44">
        <v>538</v>
      </c>
      <c r="C24" s="20" t="s">
        <v>37</v>
      </c>
      <c r="D24" s="46">
        <v>864</v>
      </c>
      <c r="E24" s="46">
        <v>1868051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1868915</v>
      </c>
      <c r="O24" s="47">
        <f t="shared" si="1"/>
        <v>19.986685631175941</v>
      </c>
      <c r="P24" s="9"/>
    </row>
    <row r="25" spans="1:16">
      <c r="A25" s="12"/>
      <c r="B25" s="44">
        <v>539</v>
      </c>
      <c r="C25" s="20" t="s">
        <v>38</v>
      </c>
      <c r="D25" s="46">
        <v>1160563</v>
      </c>
      <c r="E25" s="46">
        <v>1937973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3098536</v>
      </c>
      <c r="O25" s="47">
        <f t="shared" si="1"/>
        <v>33.136587243872185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SUM(D27:D30)</f>
        <v>5212652</v>
      </c>
      <c r="E26" s="31">
        <f t="shared" si="7"/>
        <v>16203200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5974507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13222723</v>
      </c>
      <c r="N26" s="31">
        <f t="shared" ref="N26:N34" si="8">SUM(D26:M26)</f>
        <v>40613082</v>
      </c>
      <c r="O26" s="43">
        <f t="shared" si="1"/>
        <v>434.3273516704453</v>
      </c>
      <c r="P26" s="10"/>
    </row>
    <row r="27" spans="1:16">
      <c r="A27" s="12"/>
      <c r="B27" s="44">
        <v>541</v>
      </c>
      <c r="C27" s="20" t="s">
        <v>40</v>
      </c>
      <c r="D27" s="46">
        <v>5212652</v>
      </c>
      <c r="E27" s="46">
        <v>16203200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21415852</v>
      </c>
      <c r="O27" s="47">
        <f t="shared" si="1"/>
        <v>229.02694956581254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5162184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5162184</v>
      </c>
      <c r="O28" s="47">
        <f t="shared" si="1"/>
        <v>55.20580057321299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13222723</v>
      </c>
      <c r="N29" s="46">
        <f t="shared" si="8"/>
        <v>13222723</v>
      </c>
      <c r="O29" s="47">
        <f t="shared" si="1"/>
        <v>141.40739829747187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812323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812323</v>
      </c>
      <c r="O30" s="47">
        <f t="shared" si="1"/>
        <v>8.6872032339478977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1869926</v>
      </c>
      <c r="E31" s="31">
        <f t="shared" si="9"/>
        <v>6387605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8257531</v>
      </c>
      <c r="O31" s="43">
        <f t="shared" si="1"/>
        <v>88.308283783205709</v>
      </c>
      <c r="P31" s="10"/>
    </row>
    <row r="32" spans="1:16">
      <c r="A32" s="13"/>
      <c r="B32" s="45">
        <v>552</v>
      </c>
      <c r="C32" s="21" t="s">
        <v>45</v>
      </c>
      <c r="D32" s="46">
        <v>1869926</v>
      </c>
      <c r="E32" s="46">
        <v>3199503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5069429</v>
      </c>
      <c r="O32" s="47">
        <f t="shared" si="1"/>
        <v>54.213853360140305</v>
      </c>
      <c r="P32" s="9"/>
    </row>
    <row r="33" spans="1:119">
      <c r="A33" s="13"/>
      <c r="B33" s="45">
        <v>554</v>
      </c>
      <c r="C33" s="21" t="s">
        <v>46</v>
      </c>
      <c r="D33" s="46">
        <v>0</v>
      </c>
      <c r="E33" s="46">
        <v>3188102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3188102</v>
      </c>
      <c r="O33" s="47">
        <f t="shared" si="1"/>
        <v>34.094430423065404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SUM(D35:D35)</f>
        <v>109870</v>
      </c>
      <c r="E34" s="31">
        <f t="shared" si="10"/>
        <v>63209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173079</v>
      </c>
      <c r="O34" s="43">
        <f t="shared" si="1"/>
        <v>1.8509539290755872</v>
      </c>
      <c r="P34" s="10"/>
    </row>
    <row r="35" spans="1:119">
      <c r="A35" s="12"/>
      <c r="B35" s="44">
        <v>569</v>
      </c>
      <c r="C35" s="20" t="s">
        <v>48</v>
      </c>
      <c r="D35" s="46">
        <v>109870</v>
      </c>
      <c r="E35" s="46">
        <v>63209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173079</v>
      </c>
      <c r="O35" s="47">
        <f t="shared" si="1"/>
        <v>1.8509539290755872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SUM(D37:D41)</f>
        <v>15559026</v>
      </c>
      <c r="E36" s="31">
        <f t="shared" si="12"/>
        <v>7028402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11036177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33623605</v>
      </c>
      <c r="O36" s="43">
        <f t="shared" si="1"/>
        <v>359.57998246139368</v>
      </c>
      <c r="P36" s="9"/>
    </row>
    <row r="37" spans="1:119">
      <c r="A37" s="12"/>
      <c r="B37" s="44">
        <v>571</v>
      </c>
      <c r="C37" s="20" t="s">
        <v>50</v>
      </c>
      <c r="D37" s="46">
        <v>3273944</v>
      </c>
      <c r="E37" s="46">
        <v>81548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3355492</v>
      </c>
      <c r="O37" s="47">
        <f t="shared" si="1"/>
        <v>35.884544637891942</v>
      </c>
      <c r="P37" s="9"/>
    </row>
    <row r="38" spans="1:119">
      <c r="A38" s="12"/>
      <c r="B38" s="44">
        <v>572</v>
      </c>
      <c r="C38" s="20" t="s">
        <v>51</v>
      </c>
      <c r="D38" s="46">
        <v>12001909</v>
      </c>
      <c r="E38" s="46">
        <v>6942272</v>
      </c>
      <c r="F38" s="46">
        <v>0</v>
      </c>
      <c r="G38" s="46">
        <v>0</v>
      </c>
      <c r="H38" s="46">
        <v>0</v>
      </c>
      <c r="I38" s="46">
        <v>2639395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21583576</v>
      </c>
      <c r="O38" s="47">
        <f t="shared" si="1"/>
        <v>230.82063566753646</v>
      </c>
      <c r="P38" s="9"/>
    </row>
    <row r="39" spans="1:119">
      <c r="A39" s="12"/>
      <c r="B39" s="44">
        <v>573</v>
      </c>
      <c r="C39" s="20" t="s">
        <v>52</v>
      </c>
      <c r="D39" s="46">
        <v>219985</v>
      </c>
      <c r="E39" s="46">
        <v>4582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224567</v>
      </c>
      <c r="O39" s="47">
        <f t="shared" si="1"/>
        <v>2.4015806134234503</v>
      </c>
      <c r="P39" s="9"/>
    </row>
    <row r="40" spans="1:119">
      <c r="A40" s="12"/>
      <c r="B40" s="44">
        <v>574</v>
      </c>
      <c r="C40" s="20" t="s">
        <v>53</v>
      </c>
      <c r="D40" s="46">
        <v>63188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63188</v>
      </c>
      <c r="O40" s="47">
        <f t="shared" si="1"/>
        <v>0.67574966847756346</v>
      </c>
      <c r="P40" s="9"/>
    </row>
    <row r="41" spans="1:119">
      <c r="A41" s="12"/>
      <c r="B41" s="44">
        <v>575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8396782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8396782</v>
      </c>
      <c r="O41" s="47">
        <f t="shared" si="1"/>
        <v>89.797471874064257</v>
      </c>
      <c r="P41" s="9"/>
    </row>
    <row r="42" spans="1:119" ht="15.75">
      <c r="A42" s="28" t="s">
        <v>58</v>
      </c>
      <c r="B42" s="29"/>
      <c r="C42" s="30"/>
      <c r="D42" s="31">
        <f t="shared" ref="D42:M42" si="13">SUM(D43:D45)</f>
        <v>2275910</v>
      </c>
      <c r="E42" s="31">
        <f t="shared" si="13"/>
        <v>8617310</v>
      </c>
      <c r="F42" s="31">
        <f t="shared" si="13"/>
        <v>0</v>
      </c>
      <c r="G42" s="31">
        <f t="shared" si="13"/>
        <v>0</v>
      </c>
      <c r="H42" s="31">
        <f t="shared" si="13"/>
        <v>138091</v>
      </c>
      <c r="I42" s="31">
        <f t="shared" si="13"/>
        <v>69934208</v>
      </c>
      <c r="J42" s="31">
        <f t="shared" si="13"/>
        <v>2712773</v>
      </c>
      <c r="K42" s="31">
        <f t="shared" si="13"/>
        <v>55057</v>
      </c>
      <c r="L42" s="31">
        <f t="shared" si="13"/>
        <v>0</v>
      </c>
      <c r="M42" s="31">
        <f t="shared" si="13"/>
        <v>0</v>
      </c>
      <c r="N42" s="31">
        <f>SUM(D42:M42)</f>
        <v>83733349</v>
      </c>
      <c r="O42" s="43">
        <f t="shared" si="1"/>
        <v>895.46722205586684</v>
      </c>
      <c r="P42" s="9"/>
    </row>
    <row r="43" spans="1:119">
      <c r="A43" s="12"/>
      <c r="B43" s="44">
        <v>581</v>
      </c>
      <c r="C43" s="20" t="s">
        <v>55</v>
      </c>
      <c r="D43" s="46">
        <v>2275910</v>
      </c>
      <c r="E43" s="46">
        <v>8617310</v>
      </c>
      <c r="F43" s="46">
        <v>0</v>
      </c>
      <c r="G43" s="46">
        <v>0</v>
      </c>
      <c r="H43" s="46">
        <v>138091</v>
      </c>
      <c r="I43" s="46">
        <v>30807475</v>
      </c>
      <c r="J43" s="46">
        <v>59210</v>
      </c>
      <c r="K43" s="46">
        <v>55057</v>
      </c>
      <c r="L43" s="46">
        <v>0</v>
      </c>
      <c r="M43" s="46">
        <v>0</v>
      </c>
      <c r="N43" s="46">
        <f>SUM(D43:M43)</f>
        <v>41953053</v>
      </c>
      <c r="O43" s="47">
        <f t="shared" si="1"/>
        <v>448.65736621465544</v>
      </c>
      <c r="P43" s="9"/>
    </row>
    <row r="44" spans="1:119">
      <c r="A44" s="12"/>
      <c r="B44" s="44">
        <v>591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33494708</v>
      </c>
      <c r="J44" s="46">
        <v>2641883</v>
      </c>
      <c r="K44" s="46">
        <v>0</v>
      </c>
      <c r="L44" s="46">
        <v>0</v>
      </c>
      <c r="M44" s="46">
        <v>0</v>
      </c>
      <c r="N44" s="46">
        <f>SUM(D44:M44)</f>
        <v>36136591</v>
      </c>
      <c r="O44" s="47">
        <f t="shared" si="1"/>
        <v>386.45453864909956</v>
      </c>
      <c r="P44" s="9"/>
    </row>
    <row r="45" spans="1:119" ht="15.75" thickBot="1">
      <c r="A45" s="12"/>
      <c r="B45" s="44">
        <v>592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5632025</v>
      </c>
      <c r="J45" s="46">
        <v>11680</v>
      </c>
      <c r="K45" s="46">
        <v>0</v>
      </c>
      <c r="L45" s="46">
        <v>0</v>
      </c>
      <c r="M45" s="46">
        <v>0</v>
      </c>
      <c r="N45" s="46">
        <f>SUM(D45:M45)</f>
        <v>5643705</v>
      </c>
      <c r="O45" s="47">
        <f t="shared" si="1"/>
        <v>60.355317192111904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SUM(D5,D14,D18,D26,D31,D34,D36,D42)</f>
        <v>86115298</v>
      </c>
      <c r="E46" s="15">
        <f t="shared" si="14"/>
        <v>49786716</v>
      </c>
      <c r="F46" s="15">
        <f t="shared" si="14"/>
        <v>359898</v>
      </c>
      <c r="G46" s="15">
        <f t="shared" si="14"/>
        <v>0</v>
      </c>
      <c r="H46" s="15">
        <f t="shared" si="14"/>
        <v>289226</v>
      </c>
      <c r="I46" s="15">
        <f t="shared" si="14"/>
        <v>455936631</v>
      </c>
      <c r="J46" s="15">
        <f t="shared" si="14"/>
        <v>53416745</v>
      </c>
      <c r="K46" s="15">
        <f t="shared" si="14"/>
        <v>32632420</v>
      </c>
      <c r="L46" s="15">
        <f t="shared" si="14"/>
        <v>0</v>
      </c>
      <c r="M46" s="15">
        <f t="shared" si="14"/>
        <v>13222723</v>
      </c>
      <c r="N46" s="15">
        <f>SUM(D46:M46)</f>
        <v>691759657</v>
      </c>
      <c r="O46" s="37">
        <f t="shared" si="1"/>
        <v>7397.866032852804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93" t="s">
        <v>71</v>
      </c>
      <c r="M48" s="93"/>
      <c r="N48" s="93"/>
      <c r="O48" s="41">
        <v>93508</v>
      </c>
    </row>
    <row r="49" spans="1:15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6"/>
    </row>
    <row r="50" spans="1:15" ht="15.75" customHeight="1" thickBot="1">
      <c r="A50" s="97" t="s">
        <v>63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9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9543005</v>
      </c>
      <c r="E5" s="26">
        <f t="shared" si="0"/>
        <v>8007935</v>
      </c>
      <c r="F5" s="26">
        <f t="shared" si="0"/>
        <v>350463</v>
      </c>
      <c r="G5" s="26">
        <f t="shared" si="0"/>
        <v>0</v>
      </c>
      <c r="H5" s="26">
        <f t="shared" si="0"/>
        <v>173100</v>
      </c>
      <c r="I5" s="26">
        <f t="shared" si="0"/>
        <v>0</v>
      </c>
      <c r="J5" s="26">
        <f t="shared" si="0"/>
        <v>46329028</v>
      </c>
      <c r="K5" s="26">
        <f t="shared" si="0"/>
        <v>31036812</v>
      </c>
      <c r="L5" s="26">
        <f t="shared" si="0"/>
        <v>0</v>
      </c>
      <c r="M5" s="26">
        <f t="shared" si="0"/>
        <v>0</v>
      </c>
      <c r="N5" s="27">
        <f>SUM(D5:M5)</f>
        <v>95440343</v>
      </c>
      <c r="O5" s="32">
        <f t="shared" ref="O5:O46" si="1">(N5/O$48)</f>
        <v>1021.5389711863681</v>
      </c>
      <c r="P5" s="6"/>
    </row>
    <row r="6" spans="1:133">
      <c r="A6" s="12"/>
      <c r="B6" s="44">
        <v>511</v>
      </c>
      <c r="C6" s="20" t="s">
        <v>19</v>
      </c>
      <c r="D6" s="46">
        <v>85081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85081</v>
      </c>
      <c r="O6" s="47">
        <f t="shared" si="1"/>
        <v>0.9106584749753821</v>
      </c>
      <c r="P6" s="9"/>
    </row>
    <row r="7" spans="1:133">
      <c r="A7" s="12"/>
      <c r="B7" s="44">
        <v>512</v>
      </c>
      <c r="C7" s="20" t="s">
        <v>20</v>
      </c>
      <c r="D7" s="46">
        <v>285727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285727</v>
      </c>
      <c r="O7" s="47">
        <f t="shared" si="1"/>
        <v>3.0582587661086613</v>
      </c>
      <c r="P7" s="9"/>
    </row>
    <row r="8" spans="1:133">
      <c r="A8" s="12"/>
      <c r="B8" s="44">
        <v>513</v>
      </c>
      <c r="C8" s="20" t="s">
        <v>21</v>
      </c>
      <c r="D8" s="46">
        <v>3174146</v>
      </c>
      <c r="E8" s="46">
        <v>4258</v>
      </c>
      <c r="F8" s="46">
        <v>0</v>
      </c>
      <c r="G8" s="46">
        <v>0</v>
      </c>
      <c r="H8" s="46">
        <v>0</v>
      </c>
      <c r="I8" s="46">
        <v>0</v>
      </c>
      <c r="J8" s="46">
        <v>31541980</v>
      </c>
      <c r="K8" s="46">
        <v>0</v>
      </c>
      <c r="L8" s="46">
        <v>0</v>
      </c>
      <c r="M8" s="46">
        <v>0</v>
      </c>
      <c r="N8" s="46">
        <f t="shared" si="2"/>
        <v>34720384</v>
      </c>
      <c r="O8" s="47">
        <f t="shared" si="1"/>
        <v>371.62717814787857</v>
      </c>
      <c r="P8" s="9"/>
    </row>
    <row r="9" spans="1:133">
      <c r="A9" s="12"/>
      <c r="B9" s="44">
        <v>514</v>
      </c>
      <c r="C9" s="20" t="s">
        <v>22</v>
      </c>
      <c r="D9" s="46">
        <v>344470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344470</v>
      </c>
      <c r="O9" s="47">
        <f t="shared" si="1"/>
        <v>3.6870103181059211</v>
      </c>
      <c r="P9" s="9"/>
    </row>
    <row r="10" spans="1:133">
      <c r="A10" s="12"/>
      <c r="B10" s="44">
        <v>515</v>
      </c>
      <c r="C10" s="20" t="s">
        <v>23</v>
      </c>
      <c r="D10" s="46">
        <v>1989117</v>
      </c>
      <c r="E10" s="46">
        <v>174167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2163284</v>
      </c>
      <c r="O10" s="47">
        <f t="shared" si="1"/>
        <v>23.154557520229481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6836278</v>
      </c>
      <c r="F11" s="46">
        <v>350463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7186741</v>
      </c>
      <c r="O11" s="47">
        <f t="shared" si="1"/>
        <v>76.922774757032158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31036812</v>
      </c>
      <c r="L12" s="46">
        <v>0</v>
      </c>
      <c r="M12" s="46">
        <v>0</v>
      </c>
      <c r="N12" s="46">
        <f t="shared" si="2"/>
        <v>31036812</v>
      </c>
      <c r="O12" s="47">
        <f t="shared" si="1"/>
        <v>332.20032538425312</v>
      </c>
      <c r="P12" s="9"/>
    </row>
    <row r="13" spans="1:133">
      <c r="A13" s="12"/>
      <c r="B13" s="44">
        <v>519</v>
      </c>
      <c r="C13" s="20" t="s">
        <v>26</v>
      </c>
      <c r="D13" s="46">
        <v>3664464</v>
      </c>
      <c r="E13" s="46">
        <v>993232</v>
      </c>
      <c r="F13" s="46">
        <v>0</v>
      </c>
      <c r="G13" s="46">
        <v>0</v>
      </c>
      <c r="H13" s="46">
        <v>173100</v>
      </c>
      <c r="I13" s="46">
        <v>0</v>
      </c>
      <c r="J13" s="46">
        <v>14787048</v>
      </c>
      <c r="K13" s="46">
        <v>0</v>
      </c>
      <c r="L13" s="46">
        <v>0</v>
      </c>
      <c r="M13" s="46">
        <v>0</v>
      </c>
      <c r="N13" s="46">
        <f t="shared" si="2"/>
        <v>19617844</v>
      </c>
      <c r="O13" s="47">
        <f t="shared" si="1"/>
        <v>209.97820781778481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44173033</v>
      </c>
      <c r="E14" s="31">
        <f t="shared" si="3"/>
        <v>1402455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45575488</v>
      </c>
      <c r="O14" s="43">
        <f t="shared" si="1"/>
        <v>487.81401721111445</v>
      </c>
      <c r="P14" s="10"/>
    </row>
    <row r="15" spans="1:133">
      <c r="A15" s="12"/>
      <c r="B15" s="44">
        <v>521</v>
      </c>
      <c r="C15" s="20" t="s">
        <v>28</v>
      </c>
      <c r="D15" s="46">
        <v>30128425</v>
      </c>
      <c r="E15" s="46">
        <v>969775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31098200</v>
      </c>
      <c r="O15" s="47">
        <f t="shared" si="1"/>
        <v>332.85738750695725</v>
      </c>
      <c r="P15" s="9"/>
    </row>
    <row r="16" spans="1:133">
      <c r="A16" s="12"/>
      <c r="B16" s="44">
        <v>522</v>
      </c>
      <c r="C16" s="20" t="s">
        <v>29</v>
      </c>
      <c r="D16" s="46">
        <v>11421255</v>
      </c>
      <c r="E16" s="46">
        <v>312714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11733969</v>
      </c>
      <c r="O16" s="47">
        <f t="shared" si="1"/>
        <v>125.59370852421115</v>
      </c>
      <c r="P16" s="9"/>
    </row>
    <row r="17" spans="1:16">
      <c r="A17" s="12"/>
      <c r="B17" s="44">
        <v>524</v>
      </c>
      <c r="C17" s="20" t="s">
        <v>30</v>
      </c>
      <c r="D17" s="46">
        <v>2623353</v>
      </c>
      <c r="E17" s="46">
        <v>119966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2743319</v>
      </c>
      <c r="O17" s="47">
        <f t="shared" si="1"/>
        <v>29.362921179946056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4891540</v>
      </c>
      <c r="E18" s="31">
        <f t="shared" si="5"/>
        <v>4795037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383425129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393111706</v>
      </c>
      <c r="O18" s="43">
        <f t="shared" si="1"/>
        <v>4207.6433831399581</v>
      </c>
      <c r="P18" s="10"/>
    </row>
    <row r="19" spans="1:16">
      <c r="A19" s="12"/>
      <c r="B19" s="44">
        <v>531</v>
      </c>
      <c r="C19" s="20" t="s">
        <v>32</v>
      </c>
      <c r="D19" s="46">
        <v>3532874</v>
      </c>
      <c r="E19" s="46">
        <v>0</v>
      </c>
      <c r="F19" s="46">
        <v>0</v>
      </c>
      <c r="G19" s="46">
        <v>0</v>
      </c>
      <c r="H19" s="46">
        <v>0</v>
      </c>
      <c r="I19" s="46">
        <v>341454101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344986975</v>
      </c>
      <c r="O19" s="47">
        <f t="shared" si="1"/>
        <v>3692.5437235090121</v>
      </c>
      <c r="P19" s="9"/>
    </row>
    <row r="20" spans="1:16">
      <c r="A20" s="12"/>
      <c r="B20" s="44">
        <v>533</v>
      </c>
      <c r="C20" s="20" t="s">
        <v>33</v>
      </c>
      <c r="D20" s="46">
        <v>475226</v>
      </c>
      <c r="E20" s="46">
        <v>0</v>
      </c>
      <c r="F20" s="46">
        <v>0</v>
      </c>
      <c r="G20" s="46">
        <v>0</v>
      </c>
      <c r="H20" s="46">
        <v>0</v>
      </c>
      <c r="I20" s="46">
        <v>14000191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14475417</v>
      </c>
      <c r="O20" s="47">
        <f t="shared" si="1"/>
        <v>154.93660358778953</v>
      </c>
      <c r="P20" s="9"/>
    </row>
    <row r="21" spans="1:16">
      <c r="A21" s="12"/>
      <c r="B21" s="44">
        <v>534</v>
      </c>
      <c r="C21" s="20" t="s">
        <v>34</v>
      </c>
      <c r="D21" s="46">
        <v>2582</v>
      </c>
      <c r="E21" s="46">
        <v>0</v>
      </c>
      <c r="F21" s="46">
        <v>0</v>
      </c>
      <c r="G21" s="46">
        <v>0</v>
      </c>
      <c r="H21" s="46">
        <v>0</v>
      </c>
      <c r="I21" s="46">
        <v>10620732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10623314</v>
      </c>
      <c r="O21" s="47">
        <f t="shared" si="1"/>
        <v>113.70589116753008</v>
      </c>
      <c r="P21" s="9"/>
    </row>
    <row r="22" spans="1:16">
      <c r="A22" s="12"/>
      <c r="B22" s="44">
        <v>535</v>
      </c>
      <c r="C22" s="20" t="s">
        <v>35</v>
      </c>
      <c r="D22" s="46">
        <v>6223</v>
      </c>
      <c r="E22" s="46">
        <v>0</v>
      </c>
      <c r="F22" s="46">
        <v>0</v>
      </c>
      <c r="G22" s="46">
        <v>0</v>
      </c>
      <c r="H22" s="46">
        <v>0</v>
      </c>
      <c r="I22" s="46">
        <v>17350105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17356328</v>
      </c>
      <c r="O22" s="47">
        <f t="shared" si="1"/>
        <v>185.77223102281971</v>
      </c>
      <c r="P22" s="9"/>
    </row>
    <row r="23" spans="1:16">
      <c r="A23" s="12"/>
      <c r="B23" s="44">
        <v>537</v>
      </c>
      <c r="C23" s="20" t="s">
        <v>36</v>
      </c>
      <c r="D23" s="46">
        <v>221902</v>
      </c>
      <c r="E23" s="46">
        <v>25000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246902</v>
      </c>
      <c r="O23" s="47">
        <f t="shared" si="1"/>
        <v>2.6426981204778013</v>
      </c>
      <c r="P23" s="9"/>
    </row>
    <row r="24" spans="1:16">
      <c r="A24" s="12"/>
      <c r="B24" s="44">
        <v>538</v>
      </c>
      <c r="C24" s="20" t="s">
        <v>37</v>
      </c>
      <c r="D24" s="46">
        <v>384</v>
      </c>
      <c r="E24" s="46">
        <v>2722646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2723030</v>
      </c>
      <c r="O24" s="47">
        <f t="shared" si="1"/>
        <v>29.14575930128013</v>
      </c>
      <c r="P24" s="9"/>
    </row>
    <row r="25" spans="1:16">
      <c r="A25" s="12"/>
      <c r="B25" s="44">
        <v>539</v>
      </c>
      <c r="C25" s="20" t="s">
        <v>38</v>
      </c>
      <c r="D25" s="46">
        <v>652349</v>
      </c>
      <c r="E25" s="46">
        <v>2047391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2699740</v>
      </c>
      <c r="O25" s="47">
        <f t="shared" si="1"/>
        <v>28.896476431048509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SUM(D27:D30)</f>
        <v>5532702</v>
      </c>
      <c r="E26" s="31">
        <f t="shared" si="7"/>
        <v>12859787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6802673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11482080</v>
      </c>
      <c r="N26" s="31">
        <f t="shared" ref="N26:N34" si="8">SUM(D26:M26)</f>
        <v>36677242</v>
      </c>
      <c r="O26" s="43">
        <f t="shared" si="1"/>
        <v>392.57226955516546</v>
      </c>
      <c r="P26" s="10"/>
    </row>
    <row r="27" spans="1:16">
      <c r="A27" s="12"/>
      <c r="B27" s="44">
        <v>541</v>
      </c>
      <c r="C27" s="20" t="s">
        <v>40</v>
      </c>
      <c r="D27" s="46">
        <v>5532702</v>
      </c>
      <c r="E27" s="46">
        <v>12859787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18392489</v>
      </c>
      <c r="O27" s="47">
        <f t="shared" si="1"/>
        <v>196.86270711135847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6023961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6023961</v>
      </c>
      <c r="O28" s="47">
        <f t="shared" si="1"/>
        <v>64.477041143982532</v>
      </c>
      <c r="P28" s="9"/>
    </row>
    <row r="29" spans="1:16">
      <c r="A29" s="12"/>
      <c r="B29" s="44">
        <v>544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11482080</v>
      </c>
      <c r="N29" s="46">
        <f t="shared" si="8"/>
        <v>11482080</v>
      </c>
      <c r="O29" s="47">
        <f t="shared" si="1"/>
        <v>122.89763240142142</v>
      </c>
      <c r="P29" s="9"/>
    </row>
    <row r="30" spans="1:16">
      <c r="A30" s="12"/>
      <c r="B30" s="44">
        <v>545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778712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778712</v>
      </c>
      <c r="O30" s="47">
        <f t="shared" si="1"/>
        <v>8.3348888984030491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1401669</v>
      </c>
      <c r="E31" s="31">
        <f t="shared" si="9"/>
        <v>4260719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5662388</v>
      </c>
      <c r="O31" s="43">
        <f t="shared" si="1"/>
        <v>60.606970073211457</v>
      </c>
      <c r="P31" s="10"/>
    </row>
    <row r="32" spans="1:16">
      <c r="A32" s="13"/>
      <c r="B32" s="45">
        <v>552</v>
      </c>
      <c r="C32" s="21" t="s">
        <v>45</v>
      </c>
      <c r="D32" s="46">
        <v>1401669</v>
      </c>
      <c r="E32" s="46">
        <v>195605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1597274</v>
      </c>
      <c r="O32" s="47">
        <f t="shared" si="1"/>
        <v>17.096309457550198</v>
      </c>
      <c r="P32" s="9"/>
    </row>
    <row r="33" spans="1:119">
      <c r="A33" s="13"/>
      <c r="B33" s="45">
        <v>554</v>
      </c>
      <c r="C33" s="21" t="s">
        <v>46</v>
      </c>
      <c r="D33" s="46">
        <v>0</v>
      </c>
      <c r="E33" s="46">
        <v>4065114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4065114</v>
      </c>
      <c r="O33" s="47">
        <f t="shared" si="1"/>
        <v>43.510660615661259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SUM(D35:D35)</f>
        <v>166408</v>
      </c>
      <c r="E34" s="31">
        <f t="shared" si="10"/>
        <v>95440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261848</v>
      </c>
      <c r="O34" s="43">
        <f t="shared" si="1"/>
        <v>2.8026715759729419</v>
      </c>
      <c r="P34" s="10"/>
    </row>
    <row r="35" spans="1:119">
      <c r="A35" s="12"/>
      <c r="B35" s="44">
        <v>569</v>
      </c>
      <c r="C35" s="20" t="s">
        <v>48</v>
      </c>
      <c r="D35" s="46">
        <v>166408</v>
      </c>
      <c r="E35" s="46">
        <v>95440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261848</v>
      </c>
      <c r="O35" s="47">
        <f t="shared" si="1"/>
        <v>2.8026715759729419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SUM(D37:D41)</f>
        <v>15442130</v>
      </c>
      <c r="E36" s="31">
        <f t="shared" si="12"/>
        <v>6980268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10495024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32917422</v>
      </c>
      <c r="O36" s="43">
        <f t="shared" si="1"/>
        <v>352.32930170826734</v>
      </c>
      <c r="P36" s="9"/>
    </row>
    <row r="37" spans="1:119">
      <c r="A37" s="12"/>
      <c r="B37" s="44">
        <v>571</v>
      </c>
      <c r="C37" s="20" t="s">
        <v>50</v>
      </c>
      <c r="D37" s="46">
        <v>3077467</v>
      </c>
      <c r="E37" s="46">
        <v>287634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3365101</v>
      </c>
      <c r="O37" s="47">
        <f t="shared" si="1"/>
        <v>36.018120905938261</v>
      </c>
      <c r="P37" s="9"/>
    </row>
    <row r="38" spans="1:119">
      <c r="A38" s="12"/>
      <c r="B38" s="44">
        <v>572</v>
      </c>
      <c r="C38" s="20" t="s">
        <v>51</v>
      </c>
      <c r="D38" s="46">
        <v>12098951</v>
      </c>
      <c r="E38" s="46">
        <v>6692634</v>
      </c>
      <c r="F38" s="46">
        <v>0</v>
      </c>
      <c r="G38" s="46">
        <v>0</v>
      </c>
      <c r="H38" s="46">
        <v>0</v>
      </c>
      <c r="I38" s="46">
        <v>2820049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21611634</v>
      </c>
      <c r="O38" s="47">
        <f t="shared" si="1"/>
        <v>231.31859827888854</v>
      </c>
      <c r="P38" s="9"/>
    </row>
    <row r="39" spans="1:119">
      <c r="A39" s="12"/>
      <c r="B39" s="44">
        <v>573</v>
      </c>
      <c r="C39" s="20" t="s">
        <v>52</v>
      </c>
      <c r="D39" s="46">
        <v>198644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198644</v>
      </c>
      <c r="O39" s="47">
        <f t="shared" si="1"/>
        <v>2.1261720255169756</v>
      </c>
      <c r="P39" s="9"/>
    </row>
    <row r="40" spans="1:119">
      <c r="A40" s="12"/>
      <c r="B40" s="44">
        <v>574</v>
      </c>
      <c r="C40" s="20" t="s">
        <v>53</v>
      </c>
      <c r="D40" s="46">
        <v>67068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67068</v>
      </c>
      <c r="O40" s="47">
        <f t="shared" si="1"/>
        <v>0.71785760157554479</v>
      </c>
      <c r="P40" s="9"/>
    </row>
    <row r="41" spans="1:119">
      <c r="A41" s="12"/>
      <c r="B41" s="44">
        <v>575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7674975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7674975</v>
      </c>
      <c r="O41" s="47">
        <f t="shared" si="1"/>
        <v>82.148552896347994</v>
      </c>
      <c r="P41" s="9"/>
    </row>
    <row r="42" spans="1:119" ht="15.75">
      <c r="A42" s="28" t="s">
        <v>58</v>
      </c>
      <c r="B42" s="29"/>
      <c r="C42" s="30"/>
      <c r="D42" s="31">
        <f t="shared" ref="D42:M42" si="13">SUM(D43:D45)</f>
        <v>2379727</v>
      </c>
      <c r="E42" s="31">
        <f t="shared" si="13"/>
        <v>8966654</v>
      </c>
      <c r="F42" s="31">
        <f t="shared" si="13"/>
        <v>0</v>
      </c>
      <c r="G42" s="31">
        <f t="shared" si="13"/>
        <v>0</v>
      </c>
      <c r="H42" s="31">
        <f t="shared" si="13"/>
        <v>135750</v>
      </c>
      <c r="I42" s="31">
        <f t="shared" si="13"/>
        <v>56258585</v>
      </c>
      <c r="J42" s="31">
        <f t="shared" si="13"/>
        <v>2803589</v>
      </c>
      <c r="K42" s="31">
        <f t="shared" si="13"/>
        <v>59130</v>
      </c>
      <c r="L42" s="31">
        <f t="shared" si="13"/>
        <v>0</v>
      </c>
      <c r="M42" s="31">
        <f t="shared" si="13"/>
        <v>0</v>
      </c>
      <c r="N42" s="31">
        <f>SUM(D42:M42)</f>
        <v>70603435</v>
      </c>
      <c r="O42" s="43">
        <f t="shared" si="1"/>
        <v>755.69888042128696</v>
      </c>
      <c r="P42" s="9"/>
    </row>
    <row r="43" spans="1:119">
      <c r="A43" s="12"/>
      <c r="B43" s="44">
        <v>581</v>
      </c>
      <c r="C43" s="20" t="s">
        <v>55</v>
      </c>
      <c r="D43" s="46">
        <v>2379727</v>
      </c>
      <c r="E43" s="46">
        <v>8966654</v>
      </c>
      <c r="F43" s="46">
        <v>0</v>
      </c>
      <c r="G43" s="46">
        <v>0</v>
      </c>
      <c r="H43" s="46">
        <v>135750</v>
      </c>
      <c r="I43" s="46">
        <v>23788632</v>
      </c>
      <c r="J43" s="46">
        <v>32684</v>
      </c>
      <c r="K43" s="46">
        <v>59130</v>
      </c>
      <c r="L43" s="46">
        <v>0</v>
      </c>
      <c r="M43" s="46">
        <v>0</v>
      </c>
      <c r="N43" s="46">
        <f>SUM(D43:M43)</f>
        <v>35362577</v>
      </c>
      <c r="O43" s="47">
        <f t="shared" si="1"/>
        <v>378.50084557092094</v>
      </c>
      <c r="P43" s="9"/>
    </row>
    <row r="44" spans="1:119">
      <c r="A44" s="12"/>
      <c r="B44" s="44">
        <v>591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32280391</v>
      </c>
      <c r="J44" s="46">
        <v>2754052</v>
      </c>
      <c r="K44" s="46">
        <v>0</v>
      </c>
      <c r="L44" s="46">
        <v>0</v>
      </c>
      <c r="M44" s="46">
        <v>0</v>
      </c>
      <c r="N44" s="46">
        <f>SUM(D44:M44)</f>
        <v>35034443</v>
      </c>
      <c r="O44" s="47">
        <f t="shared" si="1"/>
        <v>374.98868647514666</v>
      </c>
      <c r="P44" s="9"/>
    </row>
    <row r="45" spans="1:119" ht="15.75" thickBot="1">
      <c r="A45" s="12"/>
      <c r="B45" s="44">
        <v>592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189562</v>
      </c>
      <c r="J45" s="46">
        <v>16853</v>
      </c>
      <c r="K45" s="46">
        <v>0</v>
      </c>
      <c r="L45" s="46">
        <v>0</v>
      </c>
      <c r="M45" s="46">
        <v>0</v>
      </c>
      <c r="N45" s="46">
        <f>SUM(D45:M45)</f>
        <v>206415</v>
      </c>
      <c r="O45" s="47">
        <f t="shared" si="1"/>
        <v>2.2093483752194203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SUM(D5,D14,D18,D26,D31,D34,D36,D42)</f>
        <v>83530214</v>
      </c>
      <c r="E46" s="15">
        <f t="shared" si="14"/>
        <v>47368295</v>
      </c>
      <c r="F46" s="15">
        <f t="shared" si="14"/>
        <v>350463</v>
      </c>
      <c r="G46" s="15">
        <f t="shared" si="14"/>
        <v>0</v>
      </c>
      <c r="H46" s="15">
        <f t="shared" si="14"/>
        <v>308850</v>
      </c>
      <c r="I46" s="15">
        <f t="shared" si="14"/>
        <v>456981411</v>
      </c>
      <c r="J46" s="15">
        <f t="shared" si="14"/>
        <v>49132617</v>
      </c>
      <c r="K46" s="15">
        <f t="shared" si="14"/>
        <v>31095942</v>
      </c>
      <c r="L46" s="15">
        <f t="shared" si="14"/>
        <v>0</v>
      </c>
      <c r="M46" s="15">
        <f t="shared" si="14"/>
        <v>11482080</v>
      </c>
      <c r="N46" s="15">
        <f>SUM(D46:M46)</f>
        <v>680249872</v>
      </c>
      <c r="O46" s="37">
        <f t="shared" si="1"/>
        <v>7281.0064648713451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93" t="s">
        <v>87</v>
      </c>
      <c r="M48" s="93"/>
      <c r="N48" s="93"/>
      <c r="O48" s="41">
        <v>93428</v>
      </c>
    </row>
    <row r="49" spans="1:15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6"/>
    </row>
    <row r="50" spans="1:15" ht="15.75" customHeight="1" thickBot="1">
      <c r="A50" s="97" t="s">
        <v>63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9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18157898</v>
      </c>
      <c r="E5" s="26">
        <f t="shared" si="0"/>
        <v>0</v>
      </c>
      <c r="F5" s="26">
        <f t="shared" si="0"/>
        <v>3494112</v>
      </c>
      <c r="G5" s="26">
        <f t="shared" si="0"/>
        <v>1902373</v>
      </c>
      <c r="H5" s="26">
        <f t="shared" si="0"/>
        <v>0</v>
      </c>
      <c r="I5" s="26">
        <f t="shared" si="0"/>
        <v>0</v>
      </c>
      <c r="J5" s="26">
        <f t="shared" si="0"/>
        <v>87153891</v>
      </c>
      <c r="K5" s="26">
        <f t="shared" si="0"/>
        <v>81594606</v>
      </c>
      <c r="L5" s="26">
        <f t="shared" si="0"/>
        <v>0</v>
      </c>
      <c r="M5" s="26">
        <f t="shared" si="0"/>
        <v>7246416</v>
      </c>
      <c r="N5" s="26">
        <f t="shared" si="0"/>
        <v>0</v>
      </c>
      <c r="O5" s="27">
        <f>SUM(D5:N5)</f>
        <v>199549296</v>
      </c>
      <c r="P5" s="32">
        <f t="shared" ref="P5:P45" si="1">(O5/P$47)</f>
        <v>1659.0535006110792</v>
      </c>
      <c r="Q5" s="6"/>
    </row>
    <row r="6" spans="1:134">
      <c r="A6" s="12"/>
      <c r="B6" s="44">
        <v>511</v>
      </c>
      <c r="C6" s="20" t="s">
        <v>19</v>
      </c>
      <c r="D6" s="46">
        <v>129426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129426</v>
      </c>
      <c r="P6" s="47">
        <f t="shared" si="1"/>
        <v>1.076048187962986</v>
      </c>
      <c r="Q6" s="9"/>
    </row>
    <row r="7" spans="1:134">
      <c r="A7" s="12"/>
      <c r="B7" s="44">
        <v>512</v>
      </c>
      <c r="C7" s="20" t="s">
        <v>20</v>
      </c>
      <c r="D7" s="46">
        <v>530532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530532</v>
      </c>
      <c r="P7" s="47">
        <f t="shared" si="1"/>
        <v>4.4108447858728459</v>
      </c>
      <c r="Q7" s="9"/>
    </row>
    <row r="8" spans="1:134">
      <c r="A8" s="12"/>
      <c r="B8" s="44">
        <v>513</v>
      </c>
      <c r="C8" s="20" t="s">
        <v>21</v>
      </c>
      <c r="D8" s="46">
        <v>4560601</v>
      </c>
      <c r="E8" s="46">
        <v>0</v>
      </c>
      <c r="F8" s="46">
        <v>0</v>
      </c>
      <c r="G8" s="46">
        <v>200731</v>
      </c>
      <c r="H8" s="46">
        <v>0</v>
      </c>
      <c r="I8" s="46">
        <v>0</v>
      </c>
      <c r="J8" s="46">
        <v>63100818</v>
      </c>
      <c r="K8" s="46">
        <v>621504</v>
      </c>
      <c r="L8" s="46">
        <v>0</v>
      </c>
      <c r="M8" s="46">
        <v>571</v>
      </c>
      <c r="N8" s="46">
        <v>0</v>
      </c>
      <c r="O8" s="46">
        <f t="shared" si="2"/>
        <v>68484225</v>
      </c>
      <c r="P8" s="47">
        <f t="shared" si="1"/>
        <v>569.37807098496</v>
      </c>
      <c r="Q8" s="9"/>
    </row>
    <row r="9" spans="1:134">
      <c r="A9" s="12"/>
      <c r="B9" s="44">
        <v>514</v>
      </c>
      <c r="C9" s="20" t="s">
        <v>22</v>
      </c>
      <c r="D9" s="46">
        <v>750632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750632</v>
      </c>
      <c r="P9" s="47">
        <f t="shared" si="1"/>
        <v>6.2407569068582216</v>
      </c>
      <c r="Q9" s="9"/>
    </row>
    <row r="10" spans="1:134">
      <c r="A10" s="12"/>
      <c r="B10" s="44">
        <v>515</v>
      </c>
      <c r="C10" s="20" t="s">
        <v>23</v>
      </c>
      <c r="D10" s="46">
        <v>2233874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2233874</v>
      </c>
      <c r="P10" s="47">
        <f t="shared" si="1"/>
        <v>18.572435753539686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80973102</v>
      </c>
      <c r="L11" s="46">
        <v>0</v>
      </c>
      <c r="M11" s="46">
        <v>0</v>
      </c>
      <c r="N11" s="46">
        <v>0</v>
      </c>
      <c r="O11" s="46">
        <f t="shared" si="2"/>
        <v>80973102</v>
      </c>
      <c r="P11" s="47">
        <f t="shared" si="1"/>
        <v>673.21063527299032</v>
      </c>
      <c r="Q11" s="9"/>
    </row>
    <row r="12" spans="1:134">
      <c r="A12" s="12"/>
      <c r="B12" s="44">
        <v>519</v>
      </c>
      <c r="C12" s="20" t="s">
        <v>26</v>
      </c>
      <c r="D12" s="46">
        <v>9952833</v>
      </c>
      <c r="E12" s="46">
        <v>0</v>
      </c>
      <c r="F12" s="46">
        <v>3494112</v>
      </c>
      <c r="G12" s="46">
        <v>1701642</v>
      </c>
      <c r="H12" s="46">
        <v>0</v>
      </c>
      <c r="I12" s="46">
        <v>0</v>
      </c>
      <c r="J12" s="46">
        <v>24053073</v>
      </c>
      <c r="K12" s="46">
        <v>0</v>
      </c>
      <c r="L12" s="46">
        <v>0</v>
      </c>
      <c r="M12" s="46">
        <v>7245845</v>
      </c>
      <c r="N12" s="46">
        <v>0</v>
      </c>
      <c r="O12" s="46">
        <f t="shared" si="2"/>
        <v>46447505</v>
      </c>
      <c r="P12" s="47">
        <f t="shared" si="1"/>
        <v>386.16470871889521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SUM(D14:D17)</f>
        <v>69581323</v>
      </c>
      <c r="E13" s="31">
        <f t="shared" si="3"/>
        <v>3255224</v>
      </c>
      <c r="F13" s="31">
        <f t="shared" si="3"/>
        <v>0</v>
      </c>
      <c r="G13" s="31">
        <f t="shared" si="3"/>
        <v>3521114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76357661</v>
      </c>
      <c r="P13" s="43">
        <f t="shared" si="1"/>
        <v>634.83784368011038</v>
      </c>
      <c r="Q13" s="10"/>
    </row>
    <row r="14" spans="1:134">
      <c r="A14" s="12"/>
      <c r="B14" s="44">
        <v>521</v>
      </c>
      <c r="C14" s="20" t="s">
        <v>28</v>
      </c>
      <c r="D14" s="46">
        <v>44654980</v>
      </c>
      <c r="E14" s="46">
        <v>0</v>
      </c>
      <c r="F14" s="46">
        <v>0</v>
      </c>
      <c r="G14" s="46">
        <v>1881790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46536770</v>
      </c>
      <c r="P14" s="47">
        <f t="shared" si="1"/>
        <v>386.90685822130212</v>
      </c>
      <c r="Q14" s="9"/>
    </row>
    <row r="15" spans="1:134">
      <c r="A15" s="12"/>
      <c r="B15" s="44">
        <v>522</v>
      </c>
      <c r="C15" s="20" t="s">
        <v>29</v>
      </c>
      <c r="D15" s="46">
        <v>22032308</v>
      </c>
      <c r="E15" s="46">
        <v>0</v>
      </c>
      <c r="F15" s="46">
        <v>0</v>
      </c>
      <c r="G15" s="46">
        <v>1639324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23671632</v>
      </c>
      <c r="P15" s="47">
        <f t="shared" si="1"/>
        <v>196.80602598957424</v>
      </c>
      <c r="Q15" s="9"/>
    </row>
    <row r="16" spans="1:134">
      <c r="A16" s="12"/>
      <c r="B16" s="44">
        <v>524</v>
      </c>
      <c r="C16" s="20" t="s">
        <v>30</v>
      </c>
      <c r="D16" s="46">
        <v>1102700</v>
      </c>
      <c r="E16" s="46">
        <v>3255224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4357924</v>
      </c>
      <c r="P16" s="47">
        <f t="shared" si="1"/>
        <v>36.231794411326995</v>
      </c>
      <c r="Q16" s="9"/>
    </row>
    <row r="17" spans="1:17">
      <c r="A17" s="12"/>
      <c r="B17" s="44">
        <v>525</v>
      </c>
      <c r="C17" s="20" t="s">
        <v>110</v>
      </c>
      <c r="D17" s="46">
        <v>1791335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1791335</v>
      </c>
      <c r="P17" s="47">
        <f t="shared" si="1"/>
        <v>14.893165057907034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SUM(D19:D25)</f>
        <v>1166573</v>
      </c>
      <c r="E18" s="31">
        <f t="shared" si="5"/>
        <v>6279936</v>
      </c>
      <c r="F18" s="31">
        <f t="shared" si="5"/>
        <v>0</v>
      </c>
      <c r="G18" s="31">
        <f t="shared" si="5"/>
        <v>127311</v>
      </c>
      <c r="H18" s="31">
        <f t="shared" si="5"/>
        <v>0</v>
      </c>
      <c r="I18" s="31">
        <f t="shared" si="5"/>
        <v>350792184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358366004</v>
      </c>
      <c r="P18" s="43">
        <f t="shared" si="1"/>
        <v>2979.4561311617158</v>
      </c>
      <c r="Q18" s="10"/>
    </row>
    <row r="19" spans="1:17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288811254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288811254</v>
      </c>
      <c r="P19" s="47">
        <f t="shared" si="1"/>
        <v>2401.1777118200184</v>
      </c>
      <c r="Q19" s="9"/>
    </row>
    <row r="20" spans="1:17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21012761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41" si="6">SUM(D20:N20)</f>
        <v>21012761</v>
      </c>
      <c r="P20" s="47">
        <f t="shared" si="1"/>
        <v>174.70016378586453</v>
      </c>
      <c r="Q20" s="9"/>
    </row>
    <row r="21" spans="1:17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15312130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15312130</v>
      </c>
      <c r="P21" s="47">
        <f t="shared" si="1"/>
        <v>127.305098978209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25656039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25656039</v>
      </c>
      <c r="P22" s="47">
        <f t="shared" si="1"/>
        <v>213.30439228793057</v>
      </c>
      <c r="Q22" s="9"/>
    </row>
    <row r="23" spans="1:17">
      <c r="A23" s="12"/>
      <c r="B23" s="44">
        <v>537</v>
      </c>
      <c r="C23" s="20" t="s">
        <v>36</v>
      </c>
      <c r="D23" s="46">
        <v>22841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22841</v>
      </c>
      <c r="P23" s="47">
        <f t="shared" si="1"/>
        <v>0.18990014882065864</v>
      </c>
      <c r="Q23" s="9"/>
    </row>
    <row r="24" spans="1:17">
      <c r="A24" s="12"/>
      <c r="B24" s="44">
        <v>538</v>
      </c>
      <c r="C24" s="20" t="s">
        <v>37</v>
      </c>
      <c r="D24" s="46">
        <v>0</v>
      </c>
      <c r="E24" s="46">
        <v>6279936</v>
      </c>
      <c r="F24" s="46">
        <v>0</v>
      </c>
      <c r="G24" s="46">
        <v>2800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6282736</v>
      </c>
      <c r="P24" s="47">
        <f t="shared" si="1"/>
        <v>52.234687684466948</v>
      </c>
      <c r="Q24" s="9"/>
    </row>
    <row r="25" spans="1:17">
      <c r="A25" s="12"/>
      <c r="B25" s="44">
        <v>539</v>
      </c>
      <c r="C25" s="20" t="s">
        <v>38</v>
      </c>
      <c r="D25" s="46">
        <v>1143732</v>
      </c>
      <c r="E25" s="46">
        <v>0</v>
      </c>
      <c r="F25" s="46">
        <v>0</v>
      </c>
      <c r="G25" s="46">
        <v>124511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1268243</v>
      </c>
      <c r="P25" s="47">
        <f t="shared" si="1"/>
        <v>10.544176456405523</v>
      </c>
      <c r="Q25" s="9"/>
    </row>
    <row r="26" spans="1:17" ht="15.75">
      <c r="A26" s="28" t="s">
        <v>39</v>
      </c>
      <c r="B26" s="29"/>
      <c r="C26" s="30"/>
      <c r="D26" s="31">
        <f t="shared" ref="D26:N26" si="7">SUM(D27:D29)</f>
        <v>5643427</v>
      </c>
      <c r="E26" s="31">
        <f t="shared" si="7"/>
        <v>0</v>
      </c>
      <c r="F26" s="31">
        <f t="shared" si="7"/>
        <v>0</v>
      </c>
      <c r="G26" s="31">
        <f t="shared" si="7"/>
        <v>21489906</v>
      </c>
      <c r="H26" s="31">
        <f t="shared" si="7"/>
        <v>0</v>
      </c>
      <c r="I26" s="31">
        <f t="shared" si="7"/>
        <v>13670250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43518</v>
      </c>
      <c r="N26" s="31">
        <f t="shared" si="7"/>
        <v>0</v>
      </c>
      <c r="O26" s="31">
        <f t="shared" si="6"/>
        <v>40847101</v>
      </c>
      <c r="P26" s="43">
        <f t="shared" si="1"/>
        <v>339.60293151755502</v>
      </c>
      <c r="Q26" s="10"/>
    </row>
    <row r="27" spans="1:17">
      <c r="A27" s="12"/>
      <c r="B27" s="44">
        <v>541</v>
      </c>
      <c r="C27" s="20" t="s">
        <v>40</v>
      </c>
      <c r="D27" s="46">
        <v>5643427</v>
      </c>
      <c r="E27" s="46">
        <v>0</v>
      </c>
      <c r="F27" s="46">
        <v>0</v>
      </c>
      <c r="G27" s="46">
        <v>20817892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43518</v>
      </c>
      <c r="N27" s="46">
        <v>0</v>
      </c>
      <c r="O27" s="46">
        <f t="shared" si="6"/>
        <v>26504837</v>
      </c>
      <c r="P27" s="47">
        <f t="shared" si="1"/>
        <v>220.36130164035285</v>
      </c>
      <c r="Q27" s="9"/>
    </row>
    <row r="28" spans="1:17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12597939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12597939</v>
      </c>
      <c r="P28" s="47">
        <f t="shared" si="1"/>
        <v>104.7393061132866</v>
      </c>
      <c r="Q28" s="9"/>
    </row>
    <row r="29" spans="1:17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672014</v>
      </c>
      <c r="H29" s="46">
        <v>0</v>
      </c>
      <c r="I29" s="46">
        <v>1072311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1744325</v>
      </c>
      <c r="P29" s="47">
        <f t="shared" si="1"/>
        <v>14.502323763915562</v>
      </c>
      <c r="Q29" s="9"/>
    </row>
    <row r="30" spans="1:17" ht="15.75">
      <c r="A30" s="28" t="s">
        <v>44</v>
      </c>
      <c r="B30" s="29"/>
      <c r="C30" s="30"/>
      <c r="D30" s="31">
        <f t="shared" ref="D30:N30" si="8">SUM(D31:D32)</f>
        <v>4488087</v>
      </c>
      <c r="E30" s="31">
        <f t="shared" si="8"/>
        <v>7090135</v>
      </c>
      <c r="F30" s="31">
        <f t="shared" si="8"/>
        <v>0</v>
      </c>
      <c r="G30" s="31">
        <f t="shared" si="8"/>
        <v>2239510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13817732</v>
      </c>
      <c r="P30" s="43">
        <f t="shared" si="1"/>
        <v>114.88066911098363</v>
      </c>
      <c r="Q30" s="10"/>
    </row>
    <row r="31" spans="1:17">
      <c r="A31" s="13"/>
      <c r="B31" s="45">
        <v>552</v>
      </c>
      <c r="C31" s="21" t="s">
        <v>45</v>
      </c>
      <c r="D31" s="46">
        <v>4488040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4488040</v>
      </c>
      <c r="P31" s="47">
        <f t="shared" si="1"/>
        <v>37.313579261550231</v>
      </c>
      <c r="Q31" s="9"/>
    </row>
    <row r="32" spans="1:17">
      <c r="A32" s="13"/>
      <c r="B32" s="45">
        <v>554</v>
      </c>
      <c r="C32" s="21" t="s">
        <v>46</v>
      </c>
      <c r="D32" s="46">
        <v>47</v>
      </c>
      <c r="E32" s="46">
        <v>7090135</v>
      </c>
      <c r="F32" s="46">
        <v>0</v>
      </c>
      <c r="G32" s="46">
        <v>2239510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9329692</v>
      </c>
      <c r="P32" s="47">
        <f t="shared" si="1"/>
        <v>77.567089849433401</v>
      </c>
      <c r="Q32" s="9"/>
    </row>
    <row r="33" spans="1:120" ht="15.75">
      <c r="A33" s="28" t="s">
        <v>47</v>
      </c>
      <c r="B33" s="29"/>
      <c r="C33" s="30"/>
      <c r="D33" s="31">
        <f t="shared" ref="D33:N33" si="9">SUM(D34:D35)</f>
        <v>194743</v>
      </c>
      <c r="E33" s="31">
        <f t="shared" si="9"/>
        <v>0</v>
      </c>
      <c r="F33" s="31">
        <f t="shared" si="9"/>
        <v>0</v>
      </c>
      <c r="G33" s="31">
        <f t="shared" si="9"/>
        <v>89514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284257</v>
      </c>
      <c r="P33" s="43">
        <f t="shared" si="1"/>
        <v>2.3633136291455701</v>
      </c>
      <c r="Q33" s="10"/>
    </row>
    <row r="34" spans="1:120">
      <c r="A34" s="12"/>
      <c r="B34" s="44">
        <v>564</v>
      </c>
      <c r="C34" s="20" t="s">
        <v>111</v>
      </c>
      <c r="D34" s="46">
        <v>174743</v>
      </c>
      <c r="E34" s="46">
        <v>0</v>
      </c>
      <c r="F34" s="46">
        <v>0</v>
      </c>
      <c r="G34" s="46">
        <v>89514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264257</v>
      </c>
      <c r="P34" s="47">
        <f t="shared" si="1"/>
        <v>2.1970335636312242</v>
      </c>
      <c r="Q34" s="9"/>
    </row>
    <row r="35" spans="1:120">
      <c r="A35" s="12"/>
      <c r="B35" s="44">
        <v>569</v>
      </c>
      <c r="C35" s="20" t="s">
        <v>48</v>
      </c>
      <c r="D35" s="46">
        <v>20000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20000</v>
      </c>
      <c r="P35" s="47">
        <f t="shared" si="1"/>
        <v>0.16628006551434582</v>
      </c>
      <c r="Q35" s="9"/>
    </row>
    <row r="36" spans="1:120" ht="15.75">
      <c r="A36" s="28" t="s">
        <v>49</v>
      </c>
      <c r="B36" s="29"/>
      <c r="C36" s="30"/>
      <c r="D36" s="31">
        <f t="shared" ref="D36:N36" si="10">SUM(D37:D41)</f>
        <v>31375848</v>
      </c>
      <c r="E36" s="31">
        <f t="shared" si="10"/>
        <v>0</v>
      </c>
      <c r="F36" s="31">
        <f t="shared" si="10"/>
        <v>0</v>
      </c>
      <c r="G36" s="31">
        <f t="shared" si="10"/>
        <v>17286120</v>
      </c>
      <c r="H36" s="31">
        <f t="shared" si="10"/>
        <v>0</v>
      </c>
      <c r="I36" s="31">
        <f t="shared" si="10"/>
        <v>-4939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48657029</v>
      </c>
      <c r="P36" s="43">
        <f t="shared" si="1"/>
        <v>404.53469849267123</v>
      </c>
      <c r="Q36" s="9"/>
    </row>
    <row r="37" spans="1:120">
      <c r="A37" s="12"/>
      <c r="B37" s="44">
        <v>571</v>
      </c>
      <c r="C37" s="20" t="s">
        <v>50</v>
      </c>
      <c r="D37" s="46">
        <v>3837052</v>
      </c>
      <c r="E37" s="46">
        <v>0</v>
      </c>
      <c r="F37" s="46">
        <v>0</v>
      </c>
      <c r="G37" s="46">
        <v>419976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4257028</v>
      </c>
      <c r="P37" s="47">
        <f t="shared" si="1"/>
        <v>35.392944736820226</v>
      </c>
      <c r="Q37" s="9"/>
    </row>
    <row r="38" spans="1:120">
      <c r="A38" s="12"/>
      <c r="B38" s="44">
        <v>572</v>
      </c>
      <c r="C38" s="20" t="s">
        <v>51</v>
      </c>
      <c r="D38" s="46">
        <v>19681148</v>
      </c>
      <c r="E38" s="46">
        <v>0</v>
      </c>
      <c r="F38" s="46">
        <v>0</v>
      </c>
      <c r="G38" s="46">
        <v>14970228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34651376</v>
      </c>
      <c r="P38" s="47">
        <f t="shared" si="1"/>
        <v>288.09165357211151</v>
      </c>
      <c r="Q38" s="9"/>
    </row>
    <row r="39" spans="1:120">
      <c r="A39" s="12"/>
      <c r="B39" s="44">
        <v>573</v>
      </c>
      <c r="C39" s="20" t="s">
        <v>52</v>
      </c>
      <c r="D39" s="46">
        <v>231441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231441</v>
      </c>
      <c r="P39" s="47">
        <f t="shared" si="1"/>
        <v>1.9242012321352855</v>
      </c>
      <c r="Q39" s="9"/>
    </row>
    <row r="40" spans="1:120">
      <c r="A40" s="12"/>
      <c r="B40" s="44">
        <v>574</v>
      </c>
      <c r="C40" s="20" t="s">
        <v>53</v>
      </c>
      <c r="D40" s="46">
        <v>263594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263594</v>
      </c>
      <c r="P40" s="47">
        <f t="shared" si="1"/>
        <v>2.1915213794594237</v>
      </c>
      <c r="Q40" s="9"/>
    </row>
    <row r="41" spans="1:120">
      <c r="A41" s="12"/>
      <c r="B41" s="44">
        <v>575</v>
      </c>
      <c r="C41" s="20" t="s">
        <v>54</v>
      </c>
      <c r="D41" s="46">
        <v>7362613</v>
      </c>
      <c r="E41" s="46">
        <v>0</v>
      </c>
      <c r="F41" s="46">
        <v>0</v>
      </c>
      <c r="G41" s="46">
        <v>1895916</v>
      </c>
      <c r="H41" s="46">
        <v>0</v>
      </c>
      <c r="I41" s="46">
        <v>-4939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9253590</v>
      </c>
      <c r="P41" s="47">
        <f t="shared" si="1"/>
        <v>76.934377572144768</v>
      </c>
      <c r="Q41" s="9"/>
    </row>
    <row r="42" spans="1:120" ht="15.75">
      <c r="A42" s="28" t="s">
        <v>58</v>
      </c>
      <c r="B42" s="29"/>
      <c r="C42" s="30"/>
      <c r="D42" s="31">
        <f t="shared" ref="D42:N42" si="11">SUM(D43:D44)</f>
        <v>4964570</v>
      </c>
      <c r="E42" s="31">
        <f t="shared" si="11"/>
        <v>448980</v>
      </c>
      <c r="F42" s="31">
        <f t="shared" si="11"/>
        <v>93641</v>
      </c>
      <c r="G42" s="31">
        <f t="shared" si="11"/>
        <v>20689513</v>
      </c>
      <c r="H42" s="31">
        <f t="shared" si="11"/>
        <v>187455</v>
      </c>
      <c r="I42" s="31">
        <f t="shared" si="11"/>
        <v>79558900</v>
      </c>
      <c r="J42" s="31">
        <f t="shared" si="11"/>
        <v>7071105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>SUM(D42:N42)</f>
        <v>113014164</v>
      </c>
      <c r="P42" s="43">
        <f t="shared" si="1"/>
        <v>939.60012969845116</v>
      </c>
      <c r="Q42" s="9"/>
    </row>
    <row r="43" spans="1:120">
      <c r="A43" s="12"/>
      <c r="B43" s="44">
        <v>581</v>
      </c>
      <c r="C43" s="20" t="s">
        <v>107</v>
      </c>
      <c r="D43" s="46">
        <v>4964570</v>
      </c>
      <c r="E43" s="46">
        <v>448980</v>
      </c>
      <c r="F43" s="46">
        <v>93641</v>
      </c>
      <c r="G43" s="46">
        <v>20689513</v>
      </c>
      <c r="H43" s="46">
        <v>187455</v>
      </c>
      <c r="I43" s="46">
        <v>62960989</v>
      </c>
      <c r="J43" s="46">
        <v>3096490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92441638</v>
      </c>
      <c r="P43" s="47">
        <f t="shared" si="1"/>
        <v>768.56008114467193</v>
      </c>
      <c r="Q43" s="9"/>
    </row>
    <row r="44" spans="1:120" ht="15.75" thickBot="1">
      <c r="A44" s="12"/>
      <c r="B44" s="44">
        <v>591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16597911</v>
      </c>
      <c r="J44" s="46">
        <v>3974615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" si="12">SUM(D44:N44)</f>
        <v>20572526</v>
      </c>
      <c r="P44" s="47">
        <f t="shared" si="1"/>
        <v>171.04004855377914</v>
      </c>
      <c r="Q44" s="9"/>
    </row>
    <row r="45" spans="1:120" ht="16.5" thickBot="1">
      <c r="A45" s="14" t="s">
        <v>10</v>
      </c>
      <c r="B45" s="23"/>
      <c r="C45" s="22"/>
      <c r="D45" s="15">
        <f>SUM(D5,D13,D18,D26,D30,D33,D36,D42)</f>
        <v>135572469</v>
      </c>
      <c r="E45" s="15">
        <f t="shared" ref="E45:N45" si="13">SUM(E5,E13,E18,E26,E30,E33,E36,E42)</f>
        <v>17074275</v>
      </c>
      <c r="F45" s="15">
        <f t="shared" si="13"/>
        <v>3587753</v>
      </c>
      <c r="G45" s="15">
        <f t="shared" si="13"/>
        <v>67345361</v>
      </c>
      <c r="H45" s="15">
        <f t="shared" si="13"/>
        <v>187455</v>
      </c>
      <c r="I45" s="15">
        <f t="shared" si="13"/>
        <v>444016395</v>
      </c>
      <c r="J45" s="15">
        <f t="shared" si="13"/>
        <v>94224996</v>
      </c>
      <c r="K45" s="15">
        <f t="shared" si="13"/>
        <v>81594606</v>
      </c>
      <c r="L45" s="15">
        <f t="shared" si="13"/>
        <v>0</v>
      </c>
      <c r="M45" s="15">
        <f t="shared" si="13"/>
        <v>7289934</v>
      </c>
      <c r="N45" s="15">
        <f t="shared" si="13"/>
        <v>0</v>
      </c>
      <c r="O45" s="15">
        <f>SUM(D45:N45)</f>
        <v>850893244</v>
      </c>
      <c r="P45" s="37">
        <f t="shared" si="1"/>
        <v>7074.3292179017117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93" t="s">
        <v>112</v>
      </c>
      <c r="N47" s="93"/>
      <c r="O47" s="93"/>
      <c r="P47" s="41">
        <v>120279</v>
      </c>
    </row>
    <row r="48" spans="1:120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6"/>
    </row>
    <row r="49" spans="1:16" ht="15.75" customHeight="1" thickBot="1">
      <c r="A49" s="97" t="s">
        <v>63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12993002</v>
      </c>
      <c r="E5" s="26">
        <f t="shared" si="0"/>
        <v>3451390</v>
      </c>
      <c r="F5" s="26">
        <f t="shared" si="0"/>
        <v>3342119</v>
      </c>
      <c r="G5" s="26">
        <f t="shared" si="0"/>
        <v>12071566</v>
      </c>
      <c r="H5" s="26">
        <f t="shared" si="0"/>
        <v>0</v>
      </c>
      <c r="I5" s="26">
        <f t="shared" si="0"/>
        <v>0</v>
      </c>
      <c r="J5" s="26">
        <f t="shared" si="0"/>
        <v>84845526</v>
      </c>
      <c r="K5" s="26">
        <f t="shared" si="0"/>
        <v>78797565</v>
      </c>
      <c r="L5" s="26">
        <f t="shared" si="0"/>
        <v>741142</v>
      </c>
      <c r="M5" s="26">
        <f t="shared" si="0"/>
        <v>6961273</v>
      </c>
      <c r="N5" s="26">
        <f t="shared" si="0"/>
        <v>0</v>
      </c>
      <c r="O5" s="27">
        <f>SUM(D5:N5)</f>
        <v>203203583</v>
      </c>
      <c r="P5" s="32">
        <f t="shared" ref="P5:P48" si="1">(O5/P$50)</f>
        <v>1745.4203537162539</v>
      </c>
      <c r="Q5" s="6"/>
    </row>
    <row r="6" spans="1:134">
      <c r="A6" s="12"/>
      <c r="B6" s="44">
        <v>511</v>
      </c>
      <c r="C6" s="20" t="s">
        <v>19</v>
      </c>
      <c r="D6" s="46">
        <v>113269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113269</v>
      </c>
      <c r="P6" s="47">
        <f t="shared" si="1"/>
        <v>0.97292584671150395</v>
      </c>
      <c r="Q6" s="9"/>
    </row>
    <row r="7" spans="1:134">
      <c r="A7" s="12"/>
      <c r="B7" s="44">
        <v>512</v>
      </c>
      <c r="C7" s="20" t="s">
        <v>20</v>
      </c>
      <c r="D7" s="46">
        <v>380344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380344</v>
      </c>
      <c r="P7" s="47">
        <f t="shared" si="1"/>
        <v>3.266970735520224</v>
      </c>
      <c r="Q7" s="9"/>
    </row>
    <row r="8" spans="1:134">
      <c r="A8" s="12"/>
      <c r="B8" s="44">
        <v>513</v>
      </c>
      <c r="C8" s="20" t="s">
        <v>21</v>
      </c>
      <c r="D8" s="46">
        <v>4282671</v>
      </c>
      <c r="E8" s="46">
        <v>0</v>
      </c>
      <c r="F8" s="46">
        <v>0</v>
      </c>
      <c r="G8" s="46">
        <v>2966</v>
      </c>
      <c r="H8" s="46">
        <v>0</v>
      </c>
      <c r="I8" s="46">
        <v>0</v>
      </c>
      <c r="J8" s="46">
        <v>61285280</v>
      </c>
      <c r="K8" s="46">
        <v>605458</v>
      </c>
      <c r="L8" s="46">
        <v>0</v>
      </c>
      <c r="M8" s="46">
        <v>65029</v>
      </c>
      <c r="N8" s="46">
        <v>0</v>
      </c>
      <c r="O8" s="46">
        <f t="shared" si="2"/>
        <v>66241404</v>
      </c>
      <c r="P8" s="47">
        <f t="shared" si="1"/>
        <v>568.98157548895813</v>
      </c>
      <c r="Q8" s="9"/>
    </row>
    <row r="9" spans="1:134">
      <c r="A9" s="12"/>
      <c r="B9" s="44">
        <v>514</v>
      </c>
      <c r="C9" s="20" t="s">
        <v>22</v>
      </c>
      <c r="D9" s="46">
        <v>607608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607608</v>
      </c>
      <c r="P9" s="47">
        <f t="shared" si="1"/>
        <v>5.219058417295849</v>
      </c>
      <c r="Q9" s="9"/>
    </row>
    <row r="10" spans="1:134">
      <c r="A10" s="12"/>
      <c r="B10" s="44">
        <v>515</v>
      </c>
      <c r="C10" s="20" t="s">
        <v>23</v>
      </c>
      <c r="D10" s="46">
        <v>2660811</v>
      </c>
      <c r="E10" s="46">
        <v>117402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2778213</v>
      </c>
      <c r="P10" s="47">
        <f t="shared" si="1"/>
        <v>23.863504007009045</v>
      </c>
      <c r="Q10" s="9"/>
    </row>
    <row r="11" spans="1:134">
      <c r="A11" s="12"/>
      <c r="B11" s="44">
        <v>517</v>
      </c>
      <c r="C11" s="20" t="s">
        <v>24</v>
      </c>
      <c r="D11" s="46">
        <v>571039</v>
      </c>
      <c r="E11" s="46">
        <v>1027268</v>
      </c>
      <c r="F11" s="46">
        <v>3342119</v>
      </c>
      <c r="G11" s="46">
        <v>10918629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15859055</v>
      </c>
      <c r="P11" s="47">
        <f t="shared" si="1"/>
        <v>136.22160091392448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78192107</v>
      </c>
      <c r="L12" s="46">
        <v>0</v>
      </c>
      <c r="M12" s="46">
        <v>0</v>
      </c>
      <c r="N12" s="46">
        <v>0</v>
      </c>
      <c r="O12" s="46">
        <f t="shared" si="2"/>
        <v>78192107</v>
      </c>
      <c r="P12" s="47">
        <f t="shared" si="1"/>
        <v>671.6323257831491</v>
      </c>
      <c r="Q12" s="9"/>
    </row>
    <row r="13" spans="1:134">
      <c r="A13" s="12"/>
      <c r="B13" s="44">
        <v>519</v>
      </c>
      <c r="C13" s="20" t="s">
        <v>26</v>
      </c>
      <c r="D13" s="46">
        <v>4377260</v>
      </c>
      <c r="E13" s="46">
        <v>2306720</v>
      </c>
      <c r="F13" s="46">
        <v>0</v>
      </c>
      <c r="G13" s="46">
        <v>1149971</v>
      </c>
      <c r="H13" s="46">
        <v>0</v>
      </c>
      <c r="I13" s="46">
        <v>0</v>
      </c>
      <c r="J13" s="46">
        <v>23560246</v>
      </c>
      <c r="K13" s="46">
        <v>0</v>
      </c>
      <c r="L13" s="46">
        <v>741142</v>
      </c>
      <c r="M13" s="46">
        <v>6896244</v>
      </c>
      <c r="N13" s="46">
        <v>0</v>
      </c>
      <c r="O13" s="46">
        <f t="shared" si="2"/>
        <v>39031583</v>
      </c>
      <c r="P13" s="47">
        <f t="shared" si="1"/>
        <v>335.26239252368561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65154368</v>
      </c>
      <c r="E14" s="31">
        <f t="shared" si="3"/>
        <v>2889359</v>
      </c>
      <c r="F14" s="31">
        <f t="shared" si="3"/>
        <v>0</v>
      </c>
      <c r="G14" s="31">
        <f t="shared" si="3"/>
        <v>2197173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433574</v>
      </c>
      <c r="N14" s="31">
        <f t="shared" si="3"/>
        <v>0</v>
      </c>
      <c r="O14" s="42">
        <f t="shared" ref="O14:O21" si="4">SUM(D14:N14)</f>
        <v>70674474</v>
      </c>
      <c r="P14" s="43">
        <f t="shared" si="1"/>
        <v>607.05949957481903</v>
      </c>
      <c r="Q14" s="10"/>
    </row>
    <row r="15" spans="1:134">
      <c r="A15" s="12"/>
      <c r="B15" s="44">
        <v>521</v>
      </c>
      <c r="C15" s="20" t="s">
        <v>28</v>
      </c>
      <c r="D15" s="46">
        <v>42589993</v>
      </c>
      <c r="E15" s="46">
        <v>0</v>
      </c>
      <c r="F15" s="46">
        <v>0</v>
      </c>
      <c r="G15" s="46">
        <v>924730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43514723</v>
      </c>
      <c r="P15" s="47">
        <f t="shared" si="1"/>
        <v>373.77039365750164</v>
      </c>
      <c r="Q15" s="9"/>
    </row>
    <row r="16" spans="1:134">
      <c r="A16" s="12"/>
      <c r="B16" s="44">
        <v>522</v>
      </c>
      <c r="C16" s="20" t="s">
        <v>29</v>
      </c>
      <c r="D16" s="46">
        <v>21387145</v>
      </c>
      <c r="E16" s="46">
        <v>0</v>
      </c>
      <c r="F16" s="46">
        <v>0</v>
      </c>
      <c r="G16" s="46">
        <v>1272443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22659588</v>
      </c>
      <c r="P16" s="47">
        <f t="shared" si="1"/>
        <v>194.63488545880898</v>
      </c>
      <c r="Q16" s="9"/>
    </row>
    <row r="17" spans="1:17">
      <c r="A17" s="12"/>
      <c r="B17" s="44">
        <v>523</v>
      </c>
      <c r="C17" s="20" t="s">
        <v>104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321946</v>
      </c>
      <c r="N17" s="46">
        <v>0</v>
      </c>
      <c r="O17" s="46">
        <f t="shared" si="4"/>
        <v>321946</v>
      </c>
      <c r="P17" s="47">
        <f t="shared" si="1"/>
        <v>2.7653602013382463</v>
      </c>
      <c r="Q17" s="9"/>
    </row>
    <row r="18" spans="1:17">
      <c r="A18" s="12"/>
      <c r="B18" s="44">
        <v>524</v>
      </c>
      <c r="C18" s="20" t="s">
        <v>30</v>
      </c>
      <c r="D18" s="46">
        <v>1177230</v>
      </c>
      <c r="E18" s="46">
        <v>2889359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4066589</v>
      </c>
      <c r="P18" s="47">
        <f t="shared" si="1"/>
        <v>34.930029805619263</v>
      </c>
      <c r="Q18" s="9"/>
    </row>
    <row r="19" spans="1:17">
      <c r="A19" s="12"/>
      <c r="B19" s="44">
        <v>526</v>
      </c>
      <c r="C19" s="20" t="s">
        <v>105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111628</v>
      </c>
      <c r="N19" s="46">
        <v>0</v>
      </c>
      <c r="O19" s="46">
        <f t="shared" si="4"/>
        <v>111628</v>
      </c>
      <c r="P19" s="47">
        <f t="shared" si="1"/>
        <v>0.95883045155083702</v>
      </c>
      <c r="Q19" s="9"/>
    </row>
    <row r="20" spans="1:17" ht="15.75">
      <c r="A20" s="28" t="s">
        <v>31</v>
      </c>
      <c r="B20" s="29"/>
      <c r="C20" s="30"/>
      <c r="D20" s="31">
        <f t="shared" ref="D20:N20" si="5">SUM(D21:D27)</f>
        <v>6365281</v>
      </c>
      <c r="E20" s="31">
        <f t="shared" si="5"/>
        <v>3401789</v>
      </c>
      <c r="F20" s="31">
        <f t="shared" si="5"/>
        <v>0</v>
      </c>
      <c r="G20" s="31">
        <f t="shared" si="5"/>
        <v>27722</v>
      </c>
      <c r="H20" s="31">
        <f t="shared" si="5"/>
        <v>0</v>
      </c>
      <c r="I20" s="31">
        <f t="shared" si="5"/>
        <v>359805866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369600658</v>
      </c>
      <c r="P20" s="43">
        <f t="shared" si="1"/>
        <v>3174.6906314152943</v>
      </c>
      <c r="Q20" s="10"/>
    </row>
    <row r="21" spans="1:17">
      <c r="A21" s="12"/>
      <c r="B21" s="44">
        <v>531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295725008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295725008</v>
      </c>
      <c r="P21" s="47">
        <f t="shared" si="1"/>
        <v>2540.1345805310038</v>
      </c>
      <c r="Q21" s="9"/>
    </row>
    <row r="22" spans="1:17">
      <c r="A22" s="12"/>
      <c r="B22" s="44">
        <v>533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27726646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6">SUM(D22:N22)</f>
        <v>27726646</v>
      </c>
      <c r="P22" s="47">
        <f t="shared" si="1"/>
        <v>238.15845938447532</v>
      </c>
      <c r="Q22" s="9"/>
    </row>
    <row r="23" spans="1:17">
      <c r="A23" s="12"/>
      <c r="B23" s="44">
        <v>534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15317167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15317167</v>
      </c>
      <c r="P23" s="47">
        <f t="shared" si="1"/>
        <v>131.56704546430626</v>
      </c>
      <c r="Q23" s="9"/>
    </row>
    <row r="24" spans="1:17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21037045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21037045</v>
      </c>
      <c r="P24" s="47">
        <f t="shared" si="1"/>
        <v>180.69802698825814</v>
      </c>
      <c r="Q24" s="9"/>
    </row>
    <row r="25" spans="1:17">
      <c r="A25" s="12"/>
      <c r="B25" s="44">
        <v>537</v>
      </c>
      <c r="C25" s="20" t="s">
        <v>36</v>
      </c>
      <c r="D25" s="46">
        <v>0</v>
      </c>
      <c r="E25" s="46">
        <v>7500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7500</v>
      </c>
      <c r="P25" s="47">
        <f t="shared" si="1"/>
        <v>6.4421367279099126E-2</v>
      </c>
      <c r="Q25" s="9"/>
    </row>
    <row r="26" spans="1:17">
      <c r="A26" s="12"/>
      <c r="B26" s="44">
        <v>538</v>
      </c>
      <c r="C26" s="20" t="s">
        <v>37</v>
      </c>
      <c r="D26" s="46">
        <v>0</v>
      </c>
      <c r="E26" s="46">
        <v>2315374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2315374</v>
      </c>
      <c r="P26" s="47">
        <f t="shared" si="1"/>
        <v>19.887941178996915</v>
      </c>
      <c r="Q26" s="9"/>
    </row>
    <row r="27" spans="1:17">
      <c r="A27" s="12"/>
      <c r="B27" s="44">
        <v>539</v>
      </c>
      <c r="C27" s="20" t="s">
        <v>38</v>
      </c>
      <c r="D27" s="46">
        <v>6365281</v>
      </c>
      <c r="E27" s="46">
        <v>1078915</v>
      </c>
      <c r="F27" s="46">
        <v>0</v>
      </c>
      <c r="G27" s="46">
        <v>27722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7471918</v>
      </c>
      <c r="P27" s="47">
        <f t="shared" si="1"/>
        <v>64.180156500974917</v>
      </c>
      <c r="Q27" s="9"/>
    </row>
    <row r="28" spans="1:17" ht="15.75">
      <c r="A28" s="28" t="s">
        <v>39</v>
      </c>
      <c r="B28" s="29"/>
      <c r="C28" s="30"/>
      <c r="D28" s="31">
        <f t="shared" ref="D28:N28" si="7">SUM(D29:D32)</f>
        <v>5163349</v>
      </c>
      <c r="E28" s="31">
        <f t="shared" si="7"/>
        <v>3443887</v>
      </c>
      <c r="F28" s="31">
        <f t="shared" si="7"/>
        <v>0</v>
      </c>
      <c r="G28" s="31">
        <f t="shared" si="7"/>
        <v>17348571</v>
      </c>
      <c r="H28" s="31">
        <f t="shared" si="7"/>
        <v>0</v>
      </c>
      <c r="I28" s="31">
        <f t="shared" si="7"/>
        <v>11070825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11585131</v>
      </c>
      <c r="N28" s="31">
        <f t="shared" si="7"/>
        <v>0</v>
      </c>
      <c r="O28" s="31">
        <f t="shared" ref="O28:O37" si="8">SUM(D28:N28)</f>
        <v>48611763</v>
      </c>
      <c r="P28" s="43">
        <f t="shared" si="1"/>
        <v>417.55149844100293</v>
      </c>
      <c r="Q28" s="10"/>
    </row>
    <row r="29" spans="1:17">
      <c r="A29" s="12"/>
      <c r="B29" s="44">
        <v>541</v>
      </c>
      <c r="C29" s="20" t="s">
        <v>40</v>
      </c>
      <c r="D29" s="46">
        <v>5163349</v>
      </c>
      <c r="E29" s="46">
        <v>3443887</v>
      </c>
      <c r="F29" s="46">
        <v>0</v>
      </c>
      <c r="G29" s="46">
        <v>17348571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4014667</v>
      </c>
      <c r="N29" s="46">
        <v>0</v>
      </c>
      <c r="O29" s="46">
        <f t="shared" si="8"/>
        <v>29970474</v>
      </c>
      <c r="P29" s="47">
        <f t="shared" si="1"/>
        <v>257.43185507769215</v>
      </c>
      <c r="Q29" s="9"/>
    </row>
    <row r="30" spans="1:17">
      <c r="A30" s="12"/>
      <c r="B30" s="44">
        <v>542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10011776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10011776</v>
      </c>
      <c r="P30" s="47">
        <f t="shared" si="1"/>
        <v>85.996306508275993</v>
      </c>
      <c r="Q30" s="9"/>
    </row>
    <row r="31" spans="1:17">
      <c r="A31" s="12"/>
      <c r="B31" s="44">
        <v>545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1059049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1059049</v>
      </c>
      <c r="P31" s="47">
        <f t="shared" si="1"/>
        <v>9.0967179460750209</v>
      </c>
      <c r="Q31" s="9"/>
    </row>
    <row r="32" spans="1:17">
      <c r="A32" s="12"/>
      <c r="B32" s="44">
        <v>549</v>
      </c>
      <c r="C32" s="20" t="s">
        <v>106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7570464</v>
      </c>
      <c r="N32" s="46">
        <v>0</v>
      </c>
      <c r="O32" s="46">
        <f t="shared" si="8"/>
        <v>7570464</v>
      </c>
      <c r="P32" s="47">
        <f t="shared" si="1"/>
        <v>65.026618908959719</v>
      </c>
      <c r="Q32" s="9"/>
    </row>
    <row r="33" spans="1:120" ht="15.75">
      <c r="A33" s="28" t="s">
        <v>44</v>
      </c>
      <c r="B33" s="29"/>
      <c r="C33" s="30"/>
      <c r="D33" s="31">
        <f t="shared" ref="D33:N33" si="9">SUM(D34:D36)</f>
        <v>3793086</v>
      </c>
      <c r="E33" s="31">
        <f t="shared" si="9"/>
        <v>5096257</v>
      </c>
      <c r="F33" s="31">
        <f t="shared" si="9"/>
        <v>0</v>
      </c>
      <c r="G33" s="31">
        <f t="shared" si="9"/>
        <v>233916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8"/>
        <v>9123259</v>
      </c>
      <c r="P33" s="43">
        <f t="shared" si="1"/>
        <v>78.364375842846215</v>
      </c>
      <c r="Q33" s="10"/>
    </row>
    <row r="34" spans="1:120">
      <c r="A34" s="13"/>
      <c r="B34" s="45">
        <v>552</v>
      </c>
      <c r="C34" s="21" t="s">
        <v>45</v>
      </c>
      <c r="D34" s="46">
        <v>3793086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3793086</v>
      </c>
      <c r="P34" s="47">
        <f t="shared" si="1"/>
        <v>32.580771510294532</v>
      </c>
      <c r="Q34" s="9"/>
    </row>
    <row r="35" spans="1:120">
      <c r="A35" s="13"/>
      <c r="B35" s="45">
        <v>554</v>
      </c>
      <c r="C35" s="21" t="s">
        <v>46</v>
      </c>
      <c r="D35" s="46">
        <v>0</v>
      </c>
      <c r="E35" s="46">
        <v>5096257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5096257</v>
      </c>
      <c r="P35" s="47">
        <f t="shared" si="1"/>
        <v>43.774379192757323</v>
      </c>
      <c r="Q35" s="9"/>
    </row>
    <row r="36" spans="1:120">
      <c r="A36" s="13"/>
      <c r="B36" s="45">
        <v>559</v>
      </c>
      <c r="C36" s="21" t="s">
        <v>98</v>
      </c>
      <c r="D36" s="46">
        <v>0</v>
      </c>
      <c r="E36" s="46">
        <v>0</v>
      </c>
      <c r="F36" s="46">
        <v>0</v>
      </c>
      <c r="G36" s="46">
        <v>233916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233916</v>
      </c>
      <c r="P36" s="47">
        <f t="shared" si="1"/>
        <v>2.009225139794367</v>
      </c>
      <c r="Q36" s="9"/>
    </row>
    <row r="37" spans="1:120" ht="15.75">
      <c r="A37" s="28" t="s">
        <v>47</v>
      </c>
      <c r="B37" s="29"/>
      <c r="C37" s="30"/>
      <c r="D37" s="31">
        <f t="shared" ref="D37:N37" si="10">SUM(D38:D38)</f>
        <v>127474</v>
      </c>
      <c r="E37" s="31">
        <f t="shared" si="10"/>
        <v>163729</v>
      </c>
      <c r="F37" s="31">
        <f t="shared" si="10"/>
        <v>0</v>
      </c>
      <c r="G37" s="31">
        <f t="shared" si="10"/>
        <v>71515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 t="shared" si="8"/>
        <v>362718</v>
      </c>
      <c r="P37" s="43">
        <f t="shared" si="1"/>
        <v>3.1155719328987037</v>
      </c>
      <c r="Q37" s="10"/>
    </row>
    <row r="38" spans="1:120">
      <c r="A38" s="12"/>
      <c r="B38" s="44">
        <v>569</v>
      </c>
      <c r="C38" s="20" t="s">
        <v>48</v>
      </c>
      <c r="D38" s="46">
        <v>127474</v>
      </c>
      <c r="E38" s="46">
        <v>163729</v>
      </c>
      <c r="F38" s="46">
        <v>0</v>
      </c>
      <c r="G38" s="46">
        <v>71515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4" si="11">SUM(D38:N38)</f>
        <v>362718</v>
      </c>
      <c r="P38" s="47">
        <f t="shared" si="1"/>
        <v>3.1155719328987037</v>
      </c>
      <c r="Q38" s="9"/>
    </row>
    <row r="39" spans="1:120" ht="15.75">
      <c r="A39" s="28" t="s">
        <v>49</v>
      </c>
      <c r="B39" s="29"/>
      <c r="C39" s="30"/>
      <c r="D39" s="31">
        <f t="shared" ref="D39:N39" si="12">SUM(D40:D44)</f>
        <v>23018225</v>
      </c>
      <c r="E39" s="31">
        <f t="shared" si="12"/>
        <v>37328</v>
      </c>
      <c r="F39" s="31">
        <f t="shared" si="12"/>
        <v>0</v>
      </c>
      <c r="G39" s="31">
        <f t="shared" si="12"/>
        <v>1997332</v>
      </c>
      <c r="H39" s="31">
        <f t="shared" si="12"/>
        <v>0</v>
      </c>
      <c r="I39" s="31">
        <f t="shared" si="12"/>
        <v>7259453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2"/>
        <v>0</v>
      </c>
      <c r="O39" s="31">
        <f>SUM(D39:N39)</f>
        <v>32312338</v>
      </c>
      <c r="P39" s="43">
        <f t="shared" si="1"/>
        <v>277.54733252591888</v>
      </c>
      <c r="Q39" s="9"/>
    </row>
    <row r="40" spans="1:120">
      <c r="A40" s="12"/>
      <c r="B40" s="44">
        <v>571</v>
      </c>
      <c r="C40" s="20" t="s">
        <v>50</v>
      </c>
      <c r="D40" s="46">
        <v>3764233</v>
      </c>
      <c r="E40" s="46">
        <v>0</v>
      </c>
      <c r="F40" s="46">
        <v>0</v>
      </c>
      <c r="G40" s="46">
        <v>1040935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4805168</v>
      </c>
      <c r="P40" s="47">
        <f t="shared" si="1"/>
        <v>41.27406567543656</v>
      </c>
      <c r="Q40" s="9"/>
    </row>
    <row r="41" spans="1:120">
      <c r="A41" s="12"/>
      <c r="B41" s="44">
        <v>572</v>
      </c>
      <c r="C41" s="20" t="s">
        <v>51</v>
      </c>
      <c r="D41" s="46">
        <v>18933680</v>
      </c>
      <c r="E41" s="46">
        <v>37328</v>
      </c>
      <c r="F41" s="46">
        <v>0</v>
      </c>
      <c r="G41" s="46">
        <v>956397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19927405</v>
      </c>
      <c r="P41" s="47">
        <f t="shared" si="1"/>
        <v>171.16675685658086</v>
      </c>
      <c r="Q41" s="9"/>
    </row>
    <row r="42" spans="1:120">
      <c r="A42" s="12"/>
      <c r="B42" s="44">
        <v>573</v>
      </c>
      <c r="C42" s="20" t="s">
        <v>52</v>
      </c>
      <c r="D42" s="46">
        <v>230561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230561</v>
      </c>
      <c r="P42" s="47">
        <f t="shared" si="1"/>
        <v>1.9804073148315167</v>
      </c>
      <c r="Q42" s="9"/>
    </row>
    <row r="43" spans="1:120">
      <c r="A43" s="12"/>
      <c r="B43" s="44">
        <v>574</v>
      </c>
      <c r="C43" s="20" t="s">
        <v>53</v>
      </c>
      <c r="D43" s="46">
        <v>89751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89751</v>
      </c>
      <c r="P43" s="47">
        <f t="shared" si="1"/>
        <v>0.77091761795552349</v>
      </c>
      <c r="Q43" s="9"/>
    </row>
    <row r="44" spans="1:120">
      <c r="A44" s="12"/>
      <c r="B44" s="44">
        <v>575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7259453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7259453</v>
      </c>
      <c r="P44" s="47">
        <f t="shared" si="1"/>
        <v>62.355185061114405</v>
      </c>
      <c r="Q44" s="9"/>
    </row>
    <row r="45" spans="1:120" ht="15.75">
      <c r="A45" s="28" t="s">
        <v>58</v>
      </c>
      <c r="B45" s="29"/>
      <c r="C45" s="30"/>
      <c r="D45" s="31">
        <f t="shared" ref="D45:N45" si="13">SUM(D46:D47)</f>
        <v>6918319</v>
      </c>
      <c r="E45" s="31">
        <f t="shared" si="13"/>
        <v>748807</v>
      </c>
      <c r="F45" s="31">
        <f t="shared" si="13"/>
        <v>0</v>
      </c>
      <c r="G45" s="31">
        <f t="shared" si="13"/>
        <v>9797907</v>
      </c>
      <c r="H45" s="31">
        <f t="shared" si="13"/>
        <v>214589</v>
      </c>
      <c r="I45" s="31">
        <f t="shared" si="13"/>
        <v>60478339</v>
      </c>
      <c r="J45" s="31">
        <f t="shared" si="13"/>
        <v>3559839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>SUM(D45:N45)</f>
        <v>81717800</v>
      </c>
      <c r="P45" s="43">
        <f t="shared" si="1"/>
        <v>701.91632093866224</v>
      </c>
      <c r="Q45" s="9"/>
    </row>
    <row r="46" spans="1:120">
      <c r="A46" s="12"/>
      <c r="B46" s="44">
        <v>581</v>
      </c>
      <c r="C46" s="20" t="s">
        <v>107</v>
      </c>
      <c r="D46" s="46">
        <v>6918319</v>
      </c>
      <c r="E46" s="46">
        <v>748807</v>
      </c>
      <c r="F46" s="46">
        <v>0</v>
      </c>
      <c r="G46" s="46">
        <v>9797907</v>
      </c>
      <c r="H46" s="46">
        <v>214589</v>
      </c>
      <c r="I46" s="46">
        <v>44587614</v>
      </c>
      <c r="J46" s="46">
        <v>38390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62305626</v>
      </c>
      <c r="P46" s="47">
        <f t="shared" si="1"/>
        <v>535.17514881335842</v>
      </c>
      <c r="Q46" s="9"/>
    </row>
    <row r="47" spans="1:120" ht="15.75" thickBot="1">
      <c r="A47" s="12"/>
      <c r="B47" s="44">
        <v>591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15890725</v>
      </c>
      <c r="J47" s="46">
        <v>3521449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19412174</v>
      </c>
      <c r="P47" s="47">
        <f t="shared" si="1"/>
        <v>166.74117212530385</v>
      </c>
      <c r="Q47" s="9"/>
    </row>
    <row r="48" spans="1:120" ht="16.5" thickBot="1">
      <c r="A48" s="14" t="s">
        <v>10</v>
      </c>
      <c r="B48" s="23"/>
      <c r="C48" s="22"/>
      <c r="D48" s="15">
        <f>SUM(D5,D14,D20,D28,D33,D37,D39,D45)</f>
        <v>123533104</v>
      </c>
      <c r="E48" s="15">
        <f t="shared" ref="E48:N48" si="14">SUM(E5,E14,E20,E28,E33,E37,E39,E45)</f>
        <v>19232546</v>
      </c>
      <c r="F48" s="15">
        <f t="shared" si="14"/>
        <v>3342119</v>
      </c>
      <c r="G48" s="15">
        <f t="shared" si="14"/>
        <v>43745702</v>
      </c>
      <c r="H48" s="15">
        <f t="shared" si="14"/>
        <v>214589</v>
      </c>
      <c r="I48" s="15">
        <f t="shared" si="14"/>
        <v>438614483</v>
      </c>
      <c r="J48" s="15">
        <f t="shared" si="14"/>
        <v>88405365</v>
      </c>
      <c r="K48" s="15">
        <f t="shared" si="14"/>
        <v>78797565</v>
      </c>
      <c r="L48" s="15">
        <f t="shared" si="14"/>
        <v>741142</v>
      </c>
      <c r="M48" s="15">
        <f t="shared" si="14"/>
        <v>18979978</v>
      </c>
      <c r="N48" s="15">
        <f t="shared" si="14"/>
        <v>0</v>
      </c>
      <c r="O48" s="15">
        <f>SUM(D48:N48)</f>
        <v>815606593</v>
      </c>
      <c r="P48" s="37">
        <f t="shared" si="1"/>
        <v>7005.6655843876961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93" t="s">
        <v>108</v>
      </c>
      <c r="N50" s="93"/>
      <c r="O50" s="93"/>
      <c r="P50" s="41">
        <v>116421</v>
      </c>
    </row>
    <row r="51" spans="1:16">
      <c r="A51" s="9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6"/>
    </row>
    <row r="52" spans="1:16" ht="15.75" customHeight="1" thickBot="1">
      <c r="A52" s="97" t="s">
        <v>63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33758756</v>
      </c>
      <c r="E5" s="26">
        <f t="shared" si="0"/>
        <v>6086887</v>
      </c>
      <c r="F5" s="26">
        <f t="shared" si="0"/>
        <v>3312862</v>
      </c>
      <c r="G5" s="26">
        <f t="shared" si="0"/>
        <v>10840424</v>
      </c>
      <c r="H5" s="26">
        <f t="shared" si="0"/>
        <v>0</v>
      </c>
      <c r="I5" s="26">
        <f t="shared" si="0"/>
        <v>0</v>
      </c>
      <c r="J5" s="26">
        <f t="shared" si="0"/>
        <v>84351348</v>
      </c>
      <c r="K5" s="26">
        <f t="shared" si="0"/>
        <v>0</v>
      </c>
      <c r="L5" s="26">
        <f t="shared" si="0"/>
        <v>74070260</v>
      </c>
      <c r="M5" s="26">
        <f t="shared" si="0"/>
        <v>0</v>
      </c>
      <c r="N5" s="27">
        <f>SUM(D5:M5)</f>
        <v>212420537</v>
      </c>
      <c r="O5" s="32">
        <f t="shared" ref="O5:O45" si="1">(N5/O$47)</f>
        <v>1944.5663322287116</v>
      </c>
      <c r="P5" s="6"/>
    </row>
    <row r="6" spans="1:133">
      <c r="A6" s="12"/>
      <c r="B6" s="44">
        <v>511</v>
      </c>
      <c r="C6" s="20" t="s">
        <v>19</v>
      </c>
      <c r="D6" s="46">
        <v>159478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159478</v>
      </c>
      <c r="O6" s="47">
        <f t="shared" si="1"/>
        <v>1.459913217012395</v>
      </c>
      <c r="P6" s="9"/>
    </row>
    <row r="7" spans="1:133">
      <c r="A7" s="12"/>
      <c r="B7" s="44">
        <v>512</v>
      </c>
      <c r="C7" s="20" t="s">
        <v>20</v>
      </c>
      <c r="D7" s="46">
        <v>761883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761883</v>
      </c>
      <c r="O7" s="47">
        <f t="shared" si="1"/>
        <v>6.9745235174572953</v>
      </c>
      <c r="P7" s="9"/>
    </row>
    <row r="8" spans="1:133">
      <c r="A8" s="12"/>
      <c r="B8" s="44">
        <v>513</v>
      </c>
      <c r="C8" s="20" t="s">
        <v>21</v>
      </c>
      <c r="D8" s="46">
        <v>24312757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61161738</v>
      </c>
      <c r="K8" s="46">
        <v>0</v>
      </c>
      <c r="L8" s="46">
        <v>1162705</v>
      </c>
      <c r="M8" s="46">
        <v>0</v>
      </c>
      <c r="N8" s="46">
        <f t="shared" si="2"/>
        <v>86637200</v>
      </c>
      <c r="O8" s="47">
        <f t="shared" si="1"/>
        <v>793.10496347424885</v>
      </c>
      <c r="P8" s="9"/>
    </row>
    <row r="9" spans="1:133">
      <c r="A9" s="12"/>
      <c r="B9" s="44">
        <v>514</v>
      </c>
      <c r="C9" s="20" t="s">
        <v>22</v>
      </c>
      <c r="D9" s="46">
        <v>376878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376878</v>
      </c>
      <c r="O9" s="47">
        <f t="shared" si="1"/>
        <v>3.4500631648327507</v>
      </c>
      <c r="P9" s="9"/>
    </row>
    <row r="10" spans="1:133">
      <c r="A10" s="12"/>
      <c r="B10" s="44">
        <v>515</v>
      </c>
      <c r="C10" s="20" t="s">
        <v>23</v>
      </c>
      <c r="D10" s="46">
        <v>2768680</v>
      </c>
      <c r="E10" s="46">
        <v>135020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2903700</v>
      </c>
      <c r="O10" s="47">
        <f t="shared" si="1"/>
        <v>26.58140939965946</v>
      </c>
      <c r="P10" s="9"/>
    </row>
    <row r="11" spans="1:133">
      <c r="A11" s="12"/>
      <c r="B11" s="44">
        <v>517</v>
      </c>
      <c r="C11" s="20" t="s">
        <v>24</v>
      </c>
      <c r="D11" s="46">
        <v>619043</v>
      </c>
      <c r="E11" s="46">
        <v>3522530</v>
      </c>
      <c r="F11" s="46">
        <v>3312862</v>
      </c>
      <c r="G11" s="46">
        <v>9972749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17427184</v>
      </c>
      <c r="O11" s="47">
        <f t="shared" si="1"/>
        <v>159.5340815467145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72209193</v>
      </c>
      <c r="M12" s="46">
        <v>0</v>
      </c>
      <c r="N12" s="46">
        <f t="shared" si="2"/>
        <v>72209193</v>
      </c>
      <c r="O12" s="47">
        <f t="shared" si="1"/>
        <v>661.02631868031267</v>
      </c>
      <c r="P12" s="9"/>
    </row>
    <row r="13" spans="1:133">
      <c r="A13" s="12"/>
      <c r="B13" s="44">
        <v>519</v>
      </c>
      <c r="C13" s="20" t="s">
        <v>73</v>
      </c>
      <c r="D13" s="46">
        <v>4760037</v>
      </c>
      <c r="E13" s="46">
        <v>2429337</v>
      </c>
      <c r="F13" s="46">
        <v>0</v>
      </c>
      <c r="G13" s="46">
        <v>867675</v>
      </c>
      <c r="H13" s="46">
        <v>0</v>
      </c>
      <c r="I13" s="46">
        <v>0</v>
      </c>
      <c r="J13" s="46">
        <v>23189610</v>
      </c>
      <c r="K13" s="46">
        <v>0</v>
      </c>
      <c r="L13" s="46">
        <v>698362</v>
      </c>
      <c r="M13" s="46">
        <v>0</v>
      </c>
      <c r="N13" s="46">
        <f t="shared" si="2"/>
        <v>31945021</v>
      </c>
      <c r="O13" s="47">
        <f t="shared" si="1"/>
        <v>292.43505922847362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85805038</v>
      </c>
      <c r="E14" s="31">
        <f t="shared" si="3"/>
        <v>3401465</v>
      </c>
      <c r="F14" s="31">
        <f t="shared" si="3"/>
        <v>0</v>
      </c>
      <c r="G14" s="31">
        <f t="shared" si="3"/>
        <v>3290676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92497179</v>
      </c>
      <c r="O14" s="43">
        <f t="shared" si="1"/>
        <v>846.74910745345028</v>
      </c>
      <c r="P14" s="10"/>
    </row>
    <row r="15" spans="1:133">
      <c r="A15" s="12"/>
      <c r="B15" s="44">
        <v>521</v>
      </c>
      <c r="C15" s="20" t="s">
        <v>28</v>
      </c>
      <c r="D15" s="46">
        <v>64042572</v>
      </c>
      <c r="E15" s="46">
        <v>0</v>
      </c>
      <c r="F15" s="46">
        <v>0</v>
      </c>
      <c r="G15" s="46">
        <v>545709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64588281</v>
      </c>
      <c r="O15" s="47">
        <f t="shared" si="1"/>
        <v>591.2620242040316</v>
      </c>
      <c r="P15" s="9"/>
    </row>
    <row r="16" spans="1:133">
      <c r="A16" s="12"/>
      <c r="B16" s="44">
        <v>522</v>
      </c>
      <c r="C16" s="20" t="s">
        <v>29</v>
      </c>
      <c r="D16" s="46">
        <v>20590732</v>
      </c>
      <c r="E16" s="46">
        <v>0</v>
      </c>
      <c r="F16" s="46">
        <v>0</v>
      </c>
      <c r="G16" s="46">
        <v>2744967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23335699</v>
      </c>
      <c r="O16" s="47">
        <f t="shared" si="1"/>
        <v>213.62253977553598</v>
      </c>
      <c r="P16" s="9"/>
    </row>
    <row r="17" spans="1:16">
      <c r="A17" s="12"/>
      <c r="B17" s="44">
        <v>524</v>
      </c>
      <c r="C17" s="20" t="s">
        <v>30</v>
      </c>
      <c r="D17" s="46">
        <v>1171734</v>
      </c>
      <c r="E17" s="46">
        <v>3401465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4573199</v>
      </c>
      <c r="O17" s="47">
        <f t="shared" si="1"/>
        <v>41.864543473882712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6628787</v>
      </c>
      <c r="E18" s="31">
        <f t="shared" si="5"/>
        <v>3402130</v>
      </c>
      <c r="F18" s="31">
        <f t="shared" si="5"/>
        <v>0</v>
      </c>
      <c r="G18" s="31">
        <f t="shared" si="5"/>
        <v>26172</v>
      </c>
      <c r="H18" s="31">
        <f t="shared" si="5"/>
        <v>0</v>
      </c>
      <c r="I18" s="31">
        <f t="shared" si="5"/>
        <v>293682815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303739904</v>
      </c>
      <c r="O18" s="43">
        <f t="shared" si="1"/>
        <v>2780.5333675094748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230815964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230815964</v>
      </c>
      <c r="O19" s="47">
        <f t="shared" si="1"/>
        <v>2112.9640235083029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22890054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22890054</v>
      </c>
      <c r="O20" s="47">
        <f t="shared" si="1"/>
        <v>209.54296124059394</v>
      </c>
      <c r="P20" s="9"/>
    </row>
    <row r="21" spans="1:16">
      <c r="A21" s="12"/>
      <c r="B21" s="44">
        <v>534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15396992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15396992</v>
      </c>
      <c r="O21" s="47">
        <f t="shared" si="1"/>
        <v>140.9490470349146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24579805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24579805</v>
      </c>
      <c r="O22" s="47">
        <f t="shared" si="1"/>
        <v>225.01148867610172</v>
      </c>
      <c r="P22" s="9"/>
    </row>
    <row r="23" spans="1:16">
      <c r="A23" s="12"/>
      <c r="B23" s="44">
        <v>537</v>
      </c>
      <c r="C23" s="20" t="s">
        <v>75</v>
      </c>
      <c r="D23" s="46">
        <v>0</v>
      </c>
      <c r="E23" s="46">
        <v>7500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7500</v>
      </c>
      <c r="O23" s="47">
        <f t="shared" si="1"/>
        <v>6.8657426902726151E-2</v>
      </c>
      <c r="P23" s="9"/>
    </row>
    <row r="24" spans="1:16">
      <c r="A24" s="12"/>
      <c r="B24" s="44">
        <v>538</v>
      </c>
      <c r="C24" s="20" t="s">
        <v>76</v>
      </c>
      <c r="D24" s="46">
        <v>0</v>
      </c>
      <c r="E24" s="46">
        <v>2505640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2505640</v>
      </c>
      <c r="O24" s="47">
        <f t="shared" si="1"/>
        <v>22.937439352606237</v>
      </c>
      <c r="P24" s="9"/>
    </row>
    <row r="25" spans="1:16">
      <c r="A25" s="12"/>
      <c r="B25" s="44">
        <v>539</v>
      </c>
      <c r="C25" s="20" t="s">
        <v>38</v>
      </c>
      <c r="D25" s="46">
        <v>6628787</v>
      </c>
      <c r="E25" s="46">
        <v>888990</v>
      </c>
      <c r="F25" s="46">
        <v>0</v>
      </c>
      <c r="G25" s="46">
        <v>26172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7543949</v>
      </c>
      <c r="O25" s="47">
        <f t="shared" si="1"/>
        <v>69.059750270052547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SUM(D27:D29)</f>
        <v>5872407</v>
      </c>
      <c r="E26" s="31">
        <f t="shared" si="7"/>
        <v>3393986</v>
      </c>
      <c r="F26" s="31">
        <f t="shared" si="7"/>
        <v>0</v>
      </c>
      <c r="G26" s="31">
        <f t="shared" si="7"/>
        <v>8105484</v>
      </c>
      <c r="H26" s="31">
        <f t="shared" si="7"/>
        <v>0</v>
      </c>
      <c r="I26" s="31">
        <f t="shared" si="7"/>
        <v>10552141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4" si="8">SUM(D26:M26)</f>
        <v>27924018</v>
      </c>
      <c r="O26" s="43">
        <f t="shared" si="1"/>
        <v>255.62549662205458</v>
      </c>
      <c r="P26" s="10"/>
    </row>
    <row r="27" spans="1:16">
      <c r="A27" s="12"/>
      <c r="B27" s="44">
        <v>541</v>
      </c>
      <c r="C27" s="20" t="s">
        <v>77</v>
      </c>
      <c r="D27" s="46">
        <v>5872407</v>
      </c>
      <c r="E27" s="46">
        <v>3393986</v>
      </c>
      <c r="F27" s="46">
        <v>0</v>
      </c>
      <c r="G27" s="46">
        <v>8105484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17371877</v>
      </c>
      <c r="O27" s="47">
        <f t="shared" si="1"/>
        <v>159.02778337208665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9591758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9591758</v>
      </c>
      <c r="O28" s="47">
        <f t="shared" si="1"/>
        <v>87.806056500485184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960383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960383</v>
      </c>
      <c r="O29" s="47">
        <f t="shared" si="1"/>
        <v>8.7916567494827813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SUM(D31:D33)</f>
        <v>3459439</v>
      </c>
      <c r="E30" s="31">
        <f t="shared" si="9"/>
        <v>6133067</v>
      </c>
      <c r="F30" s="31">
        <f t="shared" si="9"/>
        <v>0</v>
      </c>
      <c r="G30" s="31">
        <f t="shared" si="9"/>
        <v>701746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10294252</v>
      </c>
      <c r="O30" s="43">
        <f t="shared" si="1"/>
        <v>94.236913894432334</v>
      </c>
      <c r="P30" s="10"/>
    </row>
    <row r="31" spans="1:16">
      <c r="A31" s="13"/>
      <c r="B31" s="45">
        <v>552</v>
      </c>
      <c r="C31" s="21" t="s">
        <v>45</v>
      </c>
      <c r="D31" s="46">
        <v>3459439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3459439</v>
      </c>
      <c r="O31" s="47">
        <f t="shared" si="1"/>
        <v>31.66882403559201</v>
      </c>
      <c r="P31" s="9"/>
    </row>
    <row r="32" spans="1:16">
      <c r="A32" s="13"/>
      <c r="B32" s="45">
        <v>554</v>
      </c>
      <c r="C32" s="21" t="s">
        <v>46</v>
      </c>
      <c r="D32" s="46">
        <v>0</v>
      </c>
      <c r="E32" s="46">
        <v>6133067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6133067</v>
      </c>
      <c r="O32" s="47">
        <f t="shared" si="1"/>
        <v>56.144079898936269</v>
      </c>
      <c r="P32" s="9"/>
    </row>
    <row r="33" spans="1:119">
      <c r="A33" s="13"/>
      <c r="B33" s="45">
        <v>559</v>
      </c>
      <c r="C33" s="21" t="s">
        <v>98</v>
      </c>
      <c r="D33" s="46">
        <v>0</v>
      </c>
      <c r="E33" s="46">
        <v>0</v>
      </c>
      <c r="F33" s="46">
        <v>0</v>
      </c>
      <c r="G33" s="46">
        <v>701746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701746</v>
      </c>
      <c r="O33" s="47">
        <f t="shared" si="1"/>
        <v>6.4240099599040628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SUM(D35:D35)</f>
        <v>308876</v>
      </c>
      <c r="E34" s="31">
        <f t="shared" si="10"/>
        <v>136377</v>
      </c>
      <c r="F34" s="31">
        <f t="shared" si="10"/>
        <v>0</v>
      </c>
      <c r="G34" s="31">
        <f t="shared" si="10"/>
        <v>128390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573643</v>
      </c>
      <c r="O34" s="43">
        <f t="shared" si="1"/>
        <v>5.2513136454347391</v>
      </c>
      <c r="P34" s="10"/>
    </row>
    <row r="35" spans="1:119">
      <c r="A35" s="12"/>
      <c r="B35" s="44">
        <v>569</v>
      </c>
      <c r="C35" s="20" t="s">
        <v>48</v>
      </c>
      <c r="D35" s="46">
        <v>308876</v>
      </c>
      <c r="E35" s="46">
        <v>136377</v>
      </c>
      <c r="F35" s="46">
        <v>0</v>
      </c>
      <c r="G35" s="46">
        <v>128390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573643</v>
      </c>
      <c r="O35" s="47">
        <f t="shared" si="1"/>
        <v>5.2513136454347391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SUM(D37:D41)</f>
        <v>23054375</v>
      </c>
      <c r="E36" s="31">
        <f t="shared" si="12"/>
        <v>24131</v>
      </c>
      <c r="F36" s="31">
        <f t="shared" si="12"/>
        <v>0</v>
      </c>
      <c r="G36" s="31">
        <f t="shared" si="12"/>
        <v>8181441</v>
      </c>
      <c r="H36" s="31">
        <f t="shared" si="12"/>
        <v>0</v>
      </c>
      <c r="I36" s="31">
        <f t="shared" si="12"/>
        <v>9055674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40315621</v>
      </c>
      <c r="O36" s="43">
        <f t="shared" si="1"/>
        <v>369.0622402460682</v>
      </c>
      <c r="P36" s="9"/>
    </row>
    <row r="37" spans="1:119">
      <c r="A37" s="12"/>
      <c r="B37" s="44">
        <v>571</v>
      </c>
      <c r="C37" s="20" t="s">
        <v>50</v>
      </c>
      <c r="D37" s="46">
        <v>3969081</v>
      </c>
      <c r="E37" s="46">
        <v>0</v>
      </c>
      <c r="F37" s="46">
        <v>0</v>
      </c>
      <c r="G37" s="46">
        <v>91547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4060628</v>
      </c>
      <c r="O37" s="47">
        <f t="shared" si="1"/>
        <v>37.172302678555084</v>
      </c>
      <c r="P37" s="9"/>
    </row>
    <row r="38" spans="1:119">
      <c r="A38" s="12"/>
      <c r="B38" s="44">
        <v>572</v>
      </c>
      <c r="C38" s="20" t="s">
        <v>78</v>
      </c>
      <c r="D38" s="46">
        <v>18808899</v>
      </c>
      <c r="E38" s="46">
        <v>24131</v>
      </c>
      <c r="F38" s="46">
        <v>0</v>
      </c>
      <c r="G38" s="46">
        <v>8089894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26922924</v>
      </c>
      <c r="O38" s="47">
        <f t="shared" si="1"/>
        <v>246.46115820502024</v>
      </c>
      <c r="P38" s="9"/>
    </row>
    <row r="39" spans="1:119">
      <c r="A39" s="12"/>
      <c r="B39" s="44">
        <v>573</v>
      </c>
      <c r="C39" s="20" t="s">
        <v>52</v>
      </c>
      <c r="D39" s="46">
        <v>200942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200942</v>
      </c>
      <c r="O39" s="47">
        <f t="shared" si="1"/>
        <v>1.8394880902250133</v>
      </c>
      <c r="P39" s="9"/>
    </row>
    <row r="40" spans="1:119">
      <c r="A40" s="12"/>
      <c r="B40" s="44">
        <v>574</v>
      </c>
      <c r="C40" s="20" t="s">
        <v>53</v>
      </c>
      <c r="D40" s="46">
        <v>75453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75453</v>
      </c>
      <c r="O40" s="47">
        <f t="shared" si="1"/>
        <v>0.69072117761218621</v>
      </c>
      <c r="P40" s="9"/>
    </row>
    <row r="41" spans="1:119">
      <c r="A41" s="12"/>
      <c r="B41" s="44">
        <v>575</v>
      </c>
      <c r="C41" s="20" t="s">
        <v>79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9055674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9055674</v>
      </c>
      <c r="O41" s="47">
        <f t="shared" si="1"/>
        <v>82.89857009465571</v>
      </c>
      <c r="P41" s="9"/>
    </row>
    <row r="42" spans="1:119" ht="15.75">
      <c r="A42" s="28" t="s">
        <v>80</v>
      </c>
      <c r="B42" s="29"/>
      <c r="C42" s="30"/>
      <c r="D42" s="31">
        <f t="shared" ref="D42:M42" si="13">SUM(D43:D44)</f>
        <v>10112290</v>
      </c>
      <c r="E42" s="31">
        <f t="shared" si="13"/>
        <v>1548560</v>
      </c>
      <c r="F42" s="31">
        <f t="shared" si="13"/>
        <v>0</v>
      </c>
      <c r="G42" s="31">
        <f t="shared" si="13"/>
        <v>13511422</v>
      </c>
      <c r="H42" s="31">
        <f t="shared" si="13"/>
        <v>232609</v>
      </c>
      <c r="I42" s="31">
        <f t="shared" si="13"/>
        <v>61777271</v>
      </c>
      <c r="J42" s="31">
        <f t="shared" si="13"/>
        <v>4095411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91277563</v>
      </c>
      <c r="O42" s="43">
        <f t="shared" si="1"/>
        <v>835.58434793753088</v>
      </c>
      <c r="P42" s="9"/>
    </row>
    <row r="43" spans="1:119">
      <c r="A43" s="12"/>
      <c r="B43" s="44">
        <v>581</v>
      </c>
      <c r="C43" s="20" t="s">
        <v>81</v>
      </c>
      <c r="D43" s="46">
        <v>10112290</v>
      </c>
      <c r="E43" s="46">
        <v>1548560</v>
      </c>
      <c r="F43" s="46">
        <v>0</v>
      </c>
      <c r="G43" s="46">
        <v>13511422</v>
      </c>
      <c r="H43" s="46">
        <v>232609</v>
      </c>
      <c r="I43" s="46">
        <v>44999043</v>
      </c>
      <c r="J43" s="46">
        <v>808995</v>
      </c>
      <c r="K43" s="46">
        <v>0</v>
      </c>
      <c r="L43" s="46">
        <v>0</v>
      </c>
      <c r="M43" s="46">
        <v>0</v>
      </c>
      <c r="N43" s="46">
        <f>SUM(D43:M43)</f>
        <v>71212919</v>
      </c>
      <c r="O43" s="47">
        <f t="shared" si="1"/>
        <v>651.90610410296779</v>
      </c>
      <c r="P43" s="9"/>
    </row>
    <row r="44" spans="1:119" ht="15.75" thickBot="1">
      <c r="A44" s="12"/>
      <c r="B44" s="44">
        <v>591</v>
      </c>
      <c r="C44" s="20" t="s">
        <v>82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16778228</v>
      </c>
      <c r="J44" s="46">
        <v>3286416</v>
      </c>
      <c r="K44" s="46">
        <v>0</v>
      </c>
      <c r="L44" s="46">
        <v>0</v>
      </c>
      <c r="M44" s="46">
        <v>0</v>
      </c>
      <c r="N44" s="46">
        <f>SUM(D44:M44)</f>
        <v>20064644</v>
      </c>
      <c r="O44" s="47">
        <f t="shared" si="1"/>
        <v>183.67824383456306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SUM(D5,D14,D18,D26,D30,D34,D36,D42)</f>
        <v>168999968</v>
      </c>
      <c r="E45" s="15">
        <f t="shared" si="14"/>
        <v>24126603</v>
      </c>
      <c r="F45" s="15">
        <f t="shared" si="14"/>
        <v>3312862</v>
      </c>
      <c r="G45" s="15">
        <f t="shared" si="14"/>
        <v>44785755</v>
      </c>
      <c r="H45" s="15">
        <f t="shared" si="14"/>
        <v>232609</v>
      </c>
      <c r="I45" s="15">
        <f t="shared" si="14"/>
        <v>375067901</v>
      </c>
      <c r="J45" s="15">
        <f t="shared" si="14"/>
        <v>88446759</v>
      </c>
      <c r="K45" s="15">
        <f t="shared" si="14"/>
        <v>0</v>
      </c>
      <c r="L45" s="15">
        <f t="shared" si="14"/>
        <v>74070260</v>
      </c>
      <c r="M45" s="15">
        <f t="shared" si="14"/>
        <v>0</v>
      </c>
      <c r="N45" s="15">
        <f>SUM(D45:M45)</f>
        <v>779042717</v>
      </c>
      <c r="O45" s="37">
        <f t="shared" si="1"/>
        <v>7131.6091195371573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99</v>
      </c>
      <c r="M47" s="93"/>
      <c r="N47" s="93"/>
      <c r="O47" s="41">
        <v>109238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customHeight="1" thickBot="1">
      <c r="A49" s="97" t="s">
        <v>63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12967661</v>
      </c>
      <c r="E5" s="26">
        <f t="shared" si="0"/>
        <v>2711018</v>
      </c>
      <c r="F5" s="26">
        <f t="shared" si="0"/>
        <v>0</v>
      </c>
      <c r="G5" s="26">
        <f t="shared" si="0"/>
        <v>14746918</v>
      </c>
      <c r="H5" s="26">
        <f t="shared" si="0"/>
        <v>0</v>
      </c>
      <c r="I5" s="26">
        <f t="shared" si="0"/>
        <v>0</v>
      </c>
      <c r="J5" s="26">
        <f t="shared" si="0"/>
        <v>83856056</v>
      </c>
      <c r="K5" s="26">
        <f t="shared" si="0"/>
        <v>70825395</v>
      </c>
      <c r="L5" s="26">
        <f t="shared" si="0"/>
        <v>0</v>
      </c>
      <c r="M5" s="26">
        <f t="shared" si="0"/>
        <v>0</v>
      </c>
      <c r="N5" s="27">
        <f>SUM(D5:M5)</f>
        <v>185107048</v>
      </c>
      <c r="O5" s="32">
        <f t="shared" ref="O5:O44" si="1">(N5/O$46)</f>
        <v>1721.0934989586433</v>
      </c>
      <c r="P5" s="6"/>
    </row>
    <row r="6" spans="1:133">
      <c r="A6" s="12"/>
      <c r="B6" s="44">
        <v>511</v>
      </c>
      <c r="C6" s="20" t="s">
        <v>19</v>
      </c>
      <c r="D6" s="46">
        <v>120252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120252</v>
      </c>
      <c r="O6" s="47">
        <f t="shared" si="1"/>
        <v>1.1180824159476346</v>
      </c>
      <c r="P6" s="9"/>
    </row>
    <row r="7" spans="1:133">
      <c r="A7" s="12"/>
      <c r="B7" s="44">
        <v>512</v>
      </c>
      <c r="C7" s="20" t="s">
        <v>20</v>
      </c>
      <c r="D7" s="46">
        <v>641977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641977</v>
      </c>
      <c r="O7" s="47">
        <f t="shared" si="1"/>
        <v>5.9689917435287114</v>
      </c>
      <c r="P7" s="9"/>
    </row>
    <row r="8" spans="1:133">
      <c r="A8" s="12"/>
      <c r="B8" s="44">
        <v>513</v>
      </c>
      <c r="C8" s="20" t="s">
        <v>21</v>
      </c>
      <c r="D8" s="46">
        <v>4839449</v>
      </c>
      <c r="E8" s="46">
        <v>0</v>
      </c>
      <c r="F8" s="46">
        <v>0</v>
      </c>
      <c r="G8" s="46">
        <v>33496</v>
      </c>
      <c r="H8" s="46">
        <v>0</v>
      </c>
      <c r="I8" s="46">
        <v>0</v>
      </c>
      <c r="J8" s="46">
        <v>61125137</v>
      </c>
      <c r="K8" s="46">
        <v>530918</v>
      </c>
      <c r="L8" s="46">
        <v>0</v>
      </c>
      <c r="M8" s="46">
        <v>0</v>
      </c>
      <c r="N8" s="46">
        <f t="shared" si="2"/>
        <v>66529000</v>
      </c>
      <c r="O8" s="47">
        <f t="shared" si="1"/>
        <v>618.57520083308543</v>
      </c>
      <c r="P8" s="9"/>
    </row>
    <row r="9" spans="1:133">
      <c r="A9" s="12"/>
      <c r="B9" s="44">
        <v>514</v>
      </c>
      <c r="C9" s="20" t="s">
        <v>22</v>
      </c>
      <c r="D9" s="46">
        <v>631533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631533</v>
      </c>
      <c r="O9" s="47">
        <f t="shared" si="1"/>
        <v>5.8718852276108304</v>
      </c>
      <c r="P9" s="9"/>
    </row>
    <row r="10" spans="1:133">
      <c r="A10" s="12"/>
      <c r="B10" s="44">
        <v>515</v>
      </c>
      <c r="C10" s="20" t="s">
        <v>23</v>
      </c>
      <c r="D10" s="46">
        <v>3066018</v>
      </c>
      <c r="E10" s="46">
        <v>114097</v>
      </c>
      <c r="F10" s="46">
        <v>0</v>
      </c>
      <c r="G10" s="46">
        <v>85042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3265157</v>
      </c>
      <c r="O10" s="47">
        <f t="shared" si="1"/>
        <v>30.358868268372508</v>
      </c>
      <c r="P10" s="9"/>
    </row>
    <row r="11" spans="1:133">
      <c r="A11" s="12"/>
      <c r="B11" s="44">
        <v>517</v>
      </c>
      <c r="C11" s="20" t="s">
        <v>24</v>
      </c>
      <c r="D11" s="46">
        <v>593955</v>
      </c>
      <c r="E11" s="46">
        <v>454208</v>
      </c>
      <c r="F11" s="46">
        <v>0</v>
      </c>
      <c r="G11" s="46">
        <v>7338996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8387159</v>
      </c>
      <c r="O11" s="47">
        <f t="shared" si="1"/>
        <v>77.982362020232074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69603423</v>
      </c>
      <c r="L12" s="46">
        <v>0</v>
      </c>
      <c r="M12" s="46">
        <v>0</v>
      </c>
      <c r="N12" s="46">
        <f t="shared" si="2"/>
        <v>69603423</v>
      </c>
      <c r="O12" s="47">
        <f t="shared" si="1"/>
        <v>647.16065717048502</v>
      </c>
      <c r="P12" s="9"/>
    </row>
    <row r="13" spans="1:133">
      <c r="A13" s="12"/>
      <c r="B13" s="44">
        <v>519</v>
      </c>
      <c r="C13" s="20" t="s">
        <v>73</v>
      </c>
      <c r="D13" s="46">
        <v>3074477</v>
      </c>
      <c r="E13" s="46">
        <v>2142713</v>
      </c>
      <c r="F13" s="46">
        <v>0</v>
      </c>
      <c r="G13" s="46">
        <v>7289384</v>
      </c>
      <c r="H13" s="46">
        <v>0</v>
      </c>
      <c r="I13" s="46">
        <v>0</v>
      </c>
      <c r="J13" s="46">
        <v>22730919</v>
      </c>
      <c r="K13" s="46">
        <v>691054</v>
      </c>
      <c r="L13" s="46">
        <v>0</v>
      </c>
      <c r="M13" s="46">
        <v>0</v>
      </c>
      <c r="N13" s="46">
        <f t="shared" si="2"/>
        <v>35928547</v>
      </c>
      <c r="O13" s="47">
        <f t="shared" si="1"/>
        <v>334.05745127938116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66215630</v>
      </c>
      <c r="E14" s="31">
        <f t="shared" si="3"/>
        <v>59370</v>
      </c>
      <c r="F14" s="31">
        <f t="shared" si="3"/>
        <v>0</v>
      </c>
      <c r="G14" s="31">
        <f t="shared" si="3"/>
        <v>2556113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68831113</v>
      </c>
      <c r="O14" s="43">
        <f t="shared" si="1"/>
        <v>639.97985160666474</v>
      </c>
      <c r="P14" s="10"/>
    </row>
    <row r="15" spans="1:133">
      <c r="A15" s="12"/>
      <c r="B15" s="44">
        <v>521</v>
      </c>
      <c r="C15" s="20" t="s">
        <v>28</v>
      </c>
      <c r="D15" s="46">
        <v>42630713</v>
      </c>
      <c r="E15" s="46">
        <v>0</v>
      </c>
      <c r="F15" s="46">
        <v>0</v>
      </c>
      <c r="G15" s="46">
        <v>1448949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44079662</v>
      </c>
      <c r="O15" s="47">
        <f t="shared" si="1"/>
        <v>409.84511678072005</v>
      </c>
      <c r="P15" s="9"/>
    </row>
    <row r="16" spans="1:133">
      <c r="A16" s="12"/>
      <c r="B16" s="44">
        <v>522</v>
      </c>
      <c r="C16" s="20" t="s">
        <v>29</v>
      </c>
      <c r="D16" s="46">
        <v>20378182</v>
      </c>
      <c r="E16" s="46">
        <v>0</v>
      </c>
      <c r="F16" s="46">
        <v>0</v>
      </c>
      <c r="G16" s="46">
        <v>1107164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21485346</v>
      </c>
      <c r="O16" s="47">
        <f t="shared" si="1"/>
        <v>199.7670522166022</v>
      </c>
      <c r="P16" s="9"/>
    </row>
    <row r="17" spans="1:16">
      <c r="A17" s="12"/>
      <c r="B17" s="44">
        <v>524</v>
      </c>
      <c r="C17" s="20" t="s">
        <v>30</v>
      </c>
      <c r="D17" s="46">
        <v>3206735</v>
      </c>
      <c r="E17" s="46">
        <v>59370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3266105</v>
      </c>
      <c r="O17" s="47">
        <f t="shared" si="1"/>
        <v>30.367682609342456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6942656</v>
      </c>
      <c r="E18" s="31">
        <f t="shared" si="5"/>
        <v>4425240</v>
      </c>
      <c r="F18" s="31">
        <f t="shared" si="5"/>
        <v>0</v>
      </c>
      <c r="G18" s="31">
        <f t="shared" si="5"/>
        <v>46231</v>
      </c>
      <c r="H18" s="31">
        <f t="shared" si="5"/>
        <v>0</v>
      </c>
      <c r="I18" s="31">
        <f t="shared" si="5"/>
        <v>310653846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322067973</v>
      </c>
      <c r="O18" s="43">
        <f t="shared" si="1"/>
        <v>2994.5326260785482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249779853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249779853</v>
      </c>
      <c r="O19" s="47">
        <f t="shared" si="1"/>
        <v>2322.4101178964593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22268973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22268973</v>
      </c>
      <c r="O20" s="47">
        <f t="shared" si="1"/>
        <v>207.05308130020828</v>
      </c>
      <c r="P20" s="9"/>
    </row>
    <row r="21" spans="1:16">
      <c r="A21" s="12"/>
      <c r="B21" s="44">
        <v>534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14438342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14438342</v>
      </c>
      <c r="O21" s="47">
        <f t="shared" si="1"/>
        <v>134.24522091639392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24166678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24166678</v>
      </c>
      <c r="O22" s="47">
        <f t="shared" si="1"/>
        <v>224.69761603689378</v>
      </c>
      <c r="P22" s="9"/>
    </row>
    <row r="23" spans="1:16">
      <c r="A23" s="12"/>
      <c r="B23" s="44">
        <v>537</v>
      </c>
      <c r="C23" s="20" t="s">
        <v>75</v>
      </c>
      <c r="D23" s="46">
        <v>0</v>
      </c>
      <c r="E23" s="46">
        <v>7500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7500</v>
      </c>
      <c r="O23" s="47">
        <f t="shared" si="1"/>
        <v>6.9733710205296048E-2</v>
      </c>
      <c r="P23" s="9"/>
    </row>
    <row r="24" spans="1:16">
      <c r="A24" s="12"/>
      <c r="B24" s="44">
        <v>538</v>
      </c>
      <c r="C24" s="20" t="s">
        <v>76</v>
      </c>
      <c r="D24" s="46">
        <v>0</v>
      </c>
      <c r="E24" s="46">
        <v>4300876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4300876</v>
      </c>
      <c r="O24" s="47">
        <f t="shared" si="1"/>
        <v>39.98880541505504</v>
      </c>
      <c r="P24" s="9"/>
    </row>
    <row r="25" spans="1:16">
      <c r="A25" s="12"/>
      <c r="B25" s="44">
        <v>539</v>
      </c>
      <c r="C25" s="20" t="s">
        <v>38</v>
      </c>
      <c r="D25" s="46">
        <v>6942656</v>
      </c>
      <c r="E25" s="46">
        <v>116864</v>
      </c>
      <c r="F25" s="46">
        <v>0</v>
      </c>
      <c r="G25" s="46">
        <v>46231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7105751</v>
      </c>
      <c r="O25" s="47">
        <f t="shared" si="1"/>
        <v>66.068050803332341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SUM(D27:D29)</f>
        <v>6402610</v>
      </c>
      <c r="E26" s="31">
        <f t="shared" si="7"/>
        <v>3140712</v>
      </c>
      <c r="F26" s="31">
        <f t="shared" si="7"/>
        <v>0</v>
      </c>
      <c r="G26" s="31">
        <f t="shared" si="7"/>
        <v>6704120</v>
      </c>
      <c r="H26" s="31">
        <f t="shared" si="7"/>
        <v>0</v>
      </c>
      <c r="I26" s="31">
        <f t="shared" si="7"/>
        <v>11309693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3" si="8">SUM(D26:M26)</f>
        <v>27557135</v>
      </c>
      <c r="O26" s="43">
        <f t="shared" si="1"/>
        <v>256.2215021570961</v>
      </c>
      <c r="P26" s="10"/>
    </row>
    <row r="27" spans="1:16">
      <c r="A27" s="12"/>
      <c r="B27" s="44">
        <v>541</v>
      </c>
      <c r="C27" s="20" t="s">
        <v>77</v>
      </c>
      <c r="D27" s="46">
        <v>6402610</v>
      </c>
      <c r="E27" s="46">
        <v>3140712</v>
      </c>
      <c r="F27" s="46">
        <v>0</v>
      </c>
      <c r="G27" s="46">
        <v>6704120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16247442</v>
      </c>
      <c r="O27" s="47">
        <f t="shared" si="1"/>
        <v>151.06592160071406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10422405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10422405</v>
      </c>
      <c r="O28" s="47">
        <f t="shared" si="1"/>
        <v>96.90572932163046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887288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887288</v>
      </c>
      <c r="O29" s="47">
        <f t="shared" si="1"/>
        <v>8.2498512347515618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3065790</v>
      </c>
      <c r="E30" s="31">
        <f t="shared" si="9"/>
        <v>7471821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10537611</v>
      </c>
      <c r="O30" s="43">
        <f t="shared" si="1"/>
        <v>97.976894897351983</v>
      </c>
      <c r="P30" s="10"/>
    </row>
    <row r="31" spans="1:16">
      <c r="A31" s="13"/>
      <c r="B31" s="45">
        <v>552</v>
      </c>
      <c r="C31" s="21" t="s">
        <v>45</v>
      </c>
      <c r="D31" s="46">
        <v>3065790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3065790</v>
      </c>
      <c r="O31" s="47">
        <f t="shared" si="1"/>
        <v>28.505188188039273</v>
      </c>
      <c r="P31" s="9"/>
    </row>
    <row r="32" spans="1:16">
      <c r="A32" s="13"/>
      <c r="B32" s="45">
        <v>554</v>
      </c>
      <c r="C32" s="21" t="s">
        <v>46</v>
      </c>
      <c r="D32" s="46">
        <v>0</v>
      </c>
      <c r="E32" s="46">
        <v>7471821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7471821</v>
      </c>
      <c r="O32" s="47">
        <f t="shared" si="1"/>
        <v>69.471706709312699</v>
      </c>
      <c r="P32" s="9"/>
    </row>
    <row r="33" spans="1:119" ht="15.75">
      <c r="A33" s="28" t="s">
        <v>47</v>
      </c>
      <c r="B33" s="29"/>
      <c r="C33" s="30"/>
      <c r="D33" s="31">
        <f t="shared" ref="D33:M33" si="10">SUM(D34:D34)</f>
        <v>298920</v>
      </c>
      <c r="E33" s="31">
        <f t="shared" si="10"/>
        <v>75000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373920</v>
      </c>
      <c r="O33" s="43">
        <f t="shared" si="1"/>
        <v>3.4766438559952397</v>
      </c>
      <c r="P33" s="10"/>
    </row>
    <row r="34" spans="1:119">
      <c r="A34" s="12"/>
      <c r="B34" s="44">
        <v>569</v>
      </c>
      <c r="C34" s="20" t="s">
        <v>48</v>
      </c>
      <c r="D34" s="46">
        <v>298920</v>
      </c>
      <c r="E34" s="46">
        <v>75000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1">SUM(D34:M34)</f>
        <v>373920</v>
      </c>
      <c r="O34" s="47">
        <f t="shared" si="1"/>
        <v>3.4766438559952397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SUM(D36:D40)</f>
        <v>24223254</v>
      </c>
      <c r="E35" s="31">
        <f t="shared" si="12"/>
        <v>47612</v>
      </c>
      <c r="F35" s="31">
        <f t="shared" si="12"/>
        <v>0</v>
      </c>
      <c r="G35" s="31">
        <f t="shared" si="12"/>
        <v>3911514</v>
      </c>
      <c r="H35" s="31">
        <f t="shared" si="12"/>
        <v>0</v>
      </c>
      <c r="I35" s="31">
        <f t="shared" si="12"/>
        <v>9578560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37760940</v>
      </c>
      <c r="O35" s="43">
        <f t="shared" si="1"/>
        <v>351.09472627194287</v>
      </c>
      <c r="P35" s="9"/>
    </row>
    <row r="36" spans="1:119">
      <c r="A36" s="12"/>
      <c r="B36" s="44">
        <v>571</v>
      </c>
      <c r="C36" s="20" t="s">
        <v>50</v>
      </c>
      <c r="D36" s="46">
        <v>3936027</v>
      </c>
      <c r="E36" s="46">
        <v>0</v>
      </c>
      <c r="F36" s="46">
        <v>0</v>
      </c>
      <c r="G36" s="46">
        <v>288228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4224255</v>
      </c>
      <c r="O36" s="47">
        <f t="shared" si="1"/>
        <v>39.276396533769713</v>
      </c>
      <c r="P36" s="9"/>
    </row>
    <row r="37" spans="1:119">
      <c r="A37" s="12"/>
      <c r="B37" s="44">
        <v>572</v>
      </c>
      <c r="C37" s="20" t="s">
        <v>78</v>
      </c>
      <c r="D37" s="46">
        <v>19953906</v>
      </c>
      <c r="E37" s="46">
        <v>47612</v>
      </c>
      <c r="F37" s="46">
        <v>0</v>
      </c>
      <c r="G37" s="46">
        <v>3623286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23624804</v>
      </c>
      <c r="O37" s="47">
        <f t="shared" si="1"/>
        <v>219.65936477238918</v>
      </c>
      <c r="P37" s="9"/>
    </row>
    <row r="38" spans="1:119">
      <c r="A38" s="12"/>
      <c r="B38" s="44">
        <v>573</v>
      </c>
      <c r="C38" s="20" t="s">
        <v>52</v>
      </c>
      <c r="D38" s="46">
        <v>239193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239193</v>
      </c>
      <c r="O38" s="47">
        <f t="shared" si="1"/>
        <v>2.2239753793513835</v>
      </c>
      <c r="P38" s="9"/>
    </row>
    <row r="39" spans="1:119">
      <c r="A39" s="12"/>
      <c r="B39" s="44">
        <v>574</v>
      </c>
      <c r="C39" s="20" t="s">
        <v>53</v>
      </c>
      <c r="D39" s="46">
        <v>94128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94128</v>
      </c>
      <c r="O39" s="47">
        <f t="shared" si="1"/>
        <v>0.87518595656054743</v>
      </c>
      <c r="P39" s="9"/>
    </row>
    <row r="40" spans="1:119">
      <c r="A40" s="12"/>
      <c r="B40" s="44">
        <v>575</v>
      </c>
      <c r="C40" s="20" t="s">
        <v>79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9578560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9578560</v>
      </c>
      <c r="O40" s="47">
        <f t="shared" si="1"/>
        <v>89.059803629872064</v>
      </c>
      <c r="P40" s="9"/>
    </row>
    <row r="41" spans="1:119" ht="15.75">
      <c r="A41" s="28" t="s">
        <v>80</v>
      </c>
      <c r="B41" s="29"/>
      <c r="C41" s="30"/>
      <c r="D41" s="31">
        <f t="shared" ref="D41:M41" si="13">SUM(D42:D43)</f>
        <v>4545048</v>
      </c>
      <c r="E41" s="31">
        <f t="shared" si="13"/>
        <v>593606</v>
      </c>
      <c r="F41" s="31">
        <f t="shared" si="13"/>
        <v>0</v>
      </c>
      <c r="G41" s="31">
        <f t="shared" si="13"/>
        <v>9955129</v>
      </c>
      <c r="H41" s="31">
        <f t="shared" si="13"/>
        <v>132828</v>
      </c>
      <c r="I41" s="31">
        <f t="shared" si="13"/>
        <v>62354900</v>
      </c>
      <c r="J41" s="31">
        <f t="shared" si="13"/>
        <v>3887070</v>
      </c>
      <c r="K41" s="31">
        <f t="shared" si="13"/>
        <v>29549</v>
      </c>
      <c r="L41" s="31">
        <f t="shared" si="13"/>
        <v>0</v>
      </c>
      <c r="M41" s="31">
        <f t="shared" si="13"/>
        <v>0</v>
      </c>
      <c r="N41" s="31">
        <f>SUM(D41:M41)</f>
        <v>81498130</v>
      </c>
      <c r="O41" s="43">
        <f t="shared" si="1"/>
        <v>757.75559729247243</v>
      </c>
      <c r="P41" s="9"/>
    </row>
    <row r="42" spans="1:119">
      <c r="A42" s="12"/>
      <c r="B42" s="44">
        <v>581</v>
      </c>
      <c r="C42" s="20" t="s">
        <v>81</v>
      </c>
      <c r="D42" s="46">
        <v>4545048</v>
      </c>
      <c r="E42" s="46">
        <v>593606</v>
      </c>
      <c r="F42" s="46">
        <v>0</v>
      </c>
      <c r="G42" s="46">
        <v>9955129</v>
      </c>
      <c r="H42" s="46">
        <v>132828</v>
      </c>
      <c r="I42" s="46">
        <v>42992514</v>
      </c>
      <c r="J42" s="46">
        <v>210934</v>
      </c>
      <c r="K42" s="46">
        <v>29549</v>
      </c>
      <c r="L42" s="46">
        <v>0</v>
      </c>
      <c r="M42" s="46">
        <v>0</v>
      </c>
      <c r="N42" s="46">
        <f>SUM(D42:M42)</f>
        <v>58459608</v>
      </c>
      <c r="O42" s="47">
        <f t="shared" si="1"/>
        <v>543.54738173162752</v>
      </c>
      <c r="P42" s="9"/>
    </row>
    <row r="43" spans="1:119" ht="15.75" thickBot="1">
      <c r="A43" s="12"/>
      <c r="B43" s="44">
        <v>591</v>
      </c>
      <c r="C43" s="20" t="s">
        <v>82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19362386</v>
      </c>
      <c r="J43" s="46">
        <v>3676136</v>
      </c>
      <c r="K43" s="46">
        <v>0</v>
      </c>
      <c r="L43" s="46">
        <v>0</v>
      </c>
      <c r="M43" s="46">
        <v>0</v>
      </c>
      <c r="N43" s="46">
        <f>SUM(D43:M43)</f>
        <v>23038522</v>
      </c>
      <c r="O43" s="47">
        <f t="shared" si="1"/>
        <v>214.20821556084499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SUM(D5,D14,D18,D26,D30,D33,D35,D41)</f>
        <v>124661569</v>
      </c>
      <c r="E44" s="15">
        <f t="shared" si="14"/>
        <v>18524379</v>
      </c>
      <c r="F44" s="15">
        <f t="shared" si="14"/>
        <v>0</v>
      </c>
      <c r="G44" s="15">
        <f t="shared" si="14"/>
        <v>37920025</v>
      </c>
      <c r="H44" s="15">
        <f t="shared" si="14"/>
        <v>132828</v>
      </c>
      <c r="I44" s="15">
        <f t="shared" si="14"/>
        <v>393896999</v>
      </c>
      <c r="J44" s="15">
        <f t="shared" si="14"/>
        <v>87743126</v>
      </c>
      <c r="K44" s="15">
        <f t="shared" si="14"/>
        <v>70854944</v>
      </c>
      <c r="L44" s="15">
        <f t="shared" si="14"/>
        <v>0</v>
      </c>
      <c r="M44" s="15">
        <f t="shared" si="14"/>
        <v>0</v>
      </c>
      <c r="N44" s="15">
        <f>SUM(D44:M44)</f>
        <v>733733870</v>
      </c>
      <c r="O44" s="37">
        <f t="shared" si="1"/>
        <v>6822.1313411187148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96</v>
      </c>
      <c r="M46" s="93"/>
      <c r="N46" s="93"/>
      <c r="O46" s="41">
        <v>107552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63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13691013</v>
      </c>
      <c r="E5" s="26">
        <f t="shared" si="0"/>
        <v>2469968</v>
      </c>
      <c r="F5" s="26">
        <f t="shared" si="0"/>
        <v>0</v>
      </c>
      <c r="G5" s="26">
        <f t="shared" si="0"/>
        <v>9567326</v>
      </c>
      <c r="H5" s="26">
        <f t="shared" si="0"/>
        <v>0</v>
      </c>
      <c r="I5" s="26">
        <f t="shared" si="0"/>
        <v>0</v>
      </c>
      <c r="J5" s="26">
        <f t="shared" si="0"/>
        <v>82394671</v>
      </c>
      <c r="K5" s="26">
        <f t="shared" si="0"/>
        <v>66628147</v>
      </c>
      <c r="L5" s="26">
        <f t="shared" si="0"/>
        <v>0</v>
      </c>
      <c r="M5" s="26">
        <f t="shared" si="0"/>
        <v>0</v>
      </c>
      <c r="N5" s="27">
        <f>SUM(D5:M5)</f>
        <v>174751125</v>
      </c>
      <c r="O5" s="32">
        <f t="shared" ref="O5:O45" si="1">(N5/O$47)</f>
        <v>1655.059619646544</v>
      </c>
      <c r="P5" s="6"/>
    </row>
    <row r="6" spans="1:133">
      <c r="A6" s="12"/>
      <c r="B6" s="44">
        <v>511</v>
      </c>
      <c r="C6" s="20" t="s">
        <v>19</v>
      </c>
      <c r="D6" s="46">
        <v>189177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189177</v>
      </c>
      <c r="O6" s="47">
        <f t="shared" si="1"/>
        <v>1.7916863978178925</v>
      </c>
      <c r="P6" s="9"/>
    </row>
    <row r="7" spans="1:133">
      <c r="A7" s="12"/>
      <c r="B7" s="44">
        <v>512</v>
      </c>
      <c r="C7" s="20" t="s">
        <v>20</v>
      </c>
      <c r="D7" s="46">
        <v>618232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618232</v>
      </c>
      <c r="O7" s="47">
        <f t="shared" si="1"/>
        <v>5.8552459606387206</v>
      </c>
      <c r="P7" s="9"/>
    </row>
    <row r="8" spans="1:133">
      <c r="A8" s="12"/>
      <c r="B8" s="44">
        <v>513</v>
      </c>
      <c r="C8" s="20" t="s">
        <v>21</v>
      </c>
      <c r="D8" s="46">
        <v>5389671</v>
      </c>
      <c r="E8" s="46">
        <v>0</v>
      </c>
      <c r="F8" s="46">
        <v>0</v>
      </c>
      <c r="G8" s="46">
        <v>42930</v>
      </c>
      <c r="H8" s="46">
        <v>0</v>
      </c>
      <c r="I8" s="46">
        <v>0</v>
      </c>
      <c r="J8" s="46">
        <v>60465377</v>
      </c>
      <c r="K8" s="46">
        <v>543872</v>
      </c>
      <c r="L8" s="46">
        <v>0</v>
      </c>
      <c r="M8" s="46">
        <v>0</v>
      </c>
      <c r="N8" s="46">
        <f t="shared" si="2"/>
        <v>66441850</v>
      </c>
      <c r="O8" s="47">
        <f t="shared" si="1"/>
        <v>629.2676112363381</v>
      </c>
      <c r="P8" s="9"/>
    </row>
    <row r="9" spans="1:133">
      <c r="A9" s="12"/>
      <c r="B9" s="44">
        <v>514</v>
      </c>
      <c r="C9" s="20" t="s">
        <v>22</v>
      </c>
      <c r="D9" s="46">
        <v>442345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442345</v>
      </c>
      <c r="O9" s="47">
        <f t="shared" si="1"/>
        <v>4.1894285227208155</v>
      </c>
      <c r="P9" s="9"/>
    </row>
    <row r="10" spans="1:133">
      <c r="A10" s="12"/>
      <c r="B10" s="44">
        <v>515</v>
      </c>
      <c r="C10" s="20" t="s">
        <v>23</v>
      </c>
      <c r="D10" s="46">
        <v>2701078</v>
      </c>
      <c r="E10" s="46">
        <v>87666</v>
      </c>
      <c r="F10" s="46">
        <v>0</v>
      </c>
      <c r="G10" s="46">
        <v>147148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2935892</v>
      </c>
      <c r="O10" s="47">
        <f t="shared" si="1"/>
        <v>27.805693936696152</v>
      </c>
      <c r="P10" s="9"/>
    </row>
    <row r="11" spans="1:133">
      <c r="A11" s="12"/>
      <c r="B11" s="44">
        <v>517</v>
      </c>
      <c r="C11" s="20" t="s">
        <v>24</v>
      </c>
      <c r="D11" s="46">
        <v>558274</v>
      </c>
      <c r="E11" s="46">
        <v>454209</v>
      </c>
      <c r="F11" s="46">
        <v>0</v>
      </c>
      <c r="G11" s="46">
        <v>8659479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9671962</v>
      </c>
      <c r="O11" s="47">
        <f t="shared" si="1"/>
        <v>91.602693538916142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65426840</v>
      </c>
      <c r="L12" s="46">
        <v>0</v>
      </c>
      <c r="M12" s="46">
        <v>0</v>
      </c>
      <c r="N12" s="46">
        <f t="shared" si="2"/>
        <v>65426840</v>
      </c>
      <c r="O12" s="47">
        <f t="shared" si="1"/>
        <v>619.65449964957475</v>
      </c>
      <c r="P12" s="9"/>
    </row>
    <row r="13" spans="1:133">
      <c r="A13" s="12"/>
      <c r="B13" s="44">
        <v>519</v>
      </c>
      <c r="C13" s="20" t="s">
        <v>73</v>
      </c>
      <c r="D13" s="46">
        <v>3792236</v>
      </c>
      <c r="E13" s="46">
        <v>1928093</v>
      </c>
      <c r="F13" s="46">
        <v>0</v>
      </c>
      <c r="G13" s="46">
        <v>717769</v>
      </c>
      <c r="H13" s="46">
        <v>0</v>
      </c>
      <c r="I13" s="46">
        <v>0</v>
      </c>
      <c r="J13" s="46">
        <v>21929294</v>
      </c>
      <c r="K13" s="46">
        <v>657435</v>
      </c>
      <c r="L13" s="46">
        <v>0</v>
      </c>
      <c r="M13" s="46">
        <v>0</v>
      </c>
      <c r="N13" s="46">
        <f t="shared" si="2"/>
        <v>29024827</v>
      </c>
      <c r="O13" s="47">
        <f t="shared" si="1"/>
        <v>274.89276040384141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63903489</v>
      </c>
      <c r="E14" s="31">
        <f t="shared" si="3"/>
        <v>37426</v>
      </c>
      <c r="F14" s="31">
        <f t="shared" si="3"/>
        <v>0</v>
      </c>
      <c r="G14" s="31">
        <f t="shared" si="3"/>
        <v>1819772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65760687</v>
      </c>
      <c r="O14" s="43">
        <f t="shared" si="1"/>
        <v>622.81634875835812</v>
      </c>
      <c r="P14" s="10"/>
    </row>
    <row r="15" spans="1:133">
      <c r="A15" s="12"/>
      <c r="B15" s="44">
        <v>521</v>
      </c>
      <c r="C15" s="20" t="s">
        <v>28</v>
      </c>
      <c r="D15" s="46">
        <v>41883472</v>
      </c>
      <c r="E15" s="46">
        <v>0</v>
      </c>
      <c r="F15" s="46">
        <v>0</v>
      </c>
      <c r="G15" s="46">
        <v>836124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42719596</v>
      </c>
      <c r="O15" s="47">
        <f t="shared" si="1"/>
        <v>404.59526831208683</v>
      </c>
      <c r="P15" s="9"/>
    </row>
    <row r="16" spans="1:133">
      <c r="A16" s="12"/>
      <c r="B16" s="44">
        <v>522</v>
      </c>
      <c r="C16" s="20" t="s">
        <v>29</v>
      </c>
      <c r="D16" s="46">
        <v>18723303</v>
      </c>
      <c r="E16" s="46">
        <v>0</v>
      </c>
      <c r="F16" s="46">
        <v>0</v>
      </c>
      <c r="G16" s="46">
        <v>983648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19706951</v>
      </c>
      <c r="O16" s="47">
        <f t="shared" si="1"/>
        <v>186.64359858314549</v>
      </c>
      <c r="P16" s="9"/>
    </row>
    <row r="17" spans="1:16">
      <c r="A17" s="12"/>
      <c r="B17" s="44">
        <v>524</v>
      </c>
      <c r="C17" s="20" t="s">
        <v>30</v>
      </c>
      <c r="D17" s="46">
        <v>3296714</v>
      </c>
      <c r="E17" s="46">
        <v>37426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3334140</v>
      </c>
      <c r="O17" s="47">
        <f t="shared" si="1"/>
        <v>31.577481863125794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11242378</v>
      </c>
      <c r="E18" s="31">
        <f t="shared" si="5"/>
        <v>1507156</v>
      </c>
      <c r="F18" s="31">
        <f t="shared" si="5"/>
        <v>0</v>
      </c>
      <c r="G18" s="31">
        <f t="shared" si="5"/>
        <v>19806</v>
      </c>
      <c r="H18" s="31">
        <f t="shared" si="5"/>
        <v>0</v>
      </c>
      <c r="I18" s="31">
        <f t="shared" si="5"/>
        <v>316249172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329018512</v>
      </c>
      <c r="O18" s="43">
        <f t="shared" si="1"/>
        <v>3116.1187278616485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256855176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256855176</v>
      </c>
      <c r="O19" s="47">
        <f t="shared" si="1"/>
        <v>2432.6631939840508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21200249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21200249</v>
      </c>
      <c r="O20" s="47">
        <f t="shared" si="1"/>
        <v>200.78655314151499</v>
      </c>
      <c r="P20" s="9"/>
    </row>
    <row r="21" spans="1:16">
      <c r="A21" s="12"/>
      <c r="B21" s="44">
        <v>534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13767532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13767532</v>
      </c>
      <c r="O21" s="47">
        <f t="shared" si="1"/>
        <v>130.39164283143597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24426215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24426215</v>
      </c>
      <c r="O22" s="47">
        <f t="shared" si="1"/>
        <v>231.33952417934196</v>
      </c>
      <c r="P22" s="9"/>
    </row>
    <row r="23" spans="1:16">
      <c r="A23" s="12"/>
      <c r="B23" s="44">
        <v>537</v>
      </c>
      <c r="C23" s="20" t="s">
        <v>75</v>
      </c>
      <c r="D23" s="46">
        <v>0</v>
      </c>
      <c r="E23" s="46">
        <v>10000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10000</v>
      </c>
      <c r="O23" s="47">
        <f t="shared" si="1"/>
        <v>9.4709525884113424E-2</v>
      </c>
      <c r="P23" s="9"/>
    </row>
    <row r="24" spans="1:16">
      <c r="A24" s="12"/>
      <c r="B24" s="44">
        <v>538</v>
      </c>
      <c r="C24" s="20" t="s">
        <v>76</v>
      </c>
      <c r="D24" s="46">
        <v>0</v>
      </c>
      <c r="E24" s="46">
        <v>1319428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1319428</v>
      </c>
      <c r="O24" s="47">
        <f t="shared" si="1"/>
        <v>12.496240031822401</v>
      </c>
      <c r="P24" s="9"/>
    </row>
    <row r="25" spans="1:16">
      <c r="A25" s="12"/>
      <c r="B25" s="44">
        <v>539</v>
      </c>
      <c r="C25" s="20" t="s">
        <v>38</v>
      </c>
      <c r="D25" s="46">
        <v>11242378</v>
      </c>
      <c r="E25" s="46">
        <v>177728</v>
      </c>
      <c r="F25" s="46">
        <v>0</v>
      </c>
      <c r="G25" s="46">
        <v>19806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11439912</v>
      </c>
      <c r="O25" s="47">
        <f t="shared" si="1"/>
        <v>108.34686416759797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SUM(D27:D30)</f>
        <v>5940939</v>
      </c>
      <c r="E26" s="31">
        <f t="shared" si="7"/>
        <v>2932291</v>
      </c>
      <c r="F26" s="31">
        <f t="shared" si="7"/>
        <v>0</v>
      </c>
      <c r="G26" s="31">
        <f t="shared" si="7"/>
        <v>6938112</v>
      </c>
      <c r="H26" s="31">
        <f t="shared" si="7"/>
        <v>0</v>
      </c>
      <c r="I26" s="31">
        <f t="shared" si="7"/>
        <v>9939528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4" si="8">SUM(D26:M26)</f>
        <v>25750870</v>
      </c>
      <c r="O26" s="43">
        <f t="shared" si="1"/>
        <v>243.88526888034397</v>
      </c>
      <c r="P26" s="10"/>
    </row>
    <row r="27" spans="1:16">
      <c r="A27" s="12"/>
      <c r="B27" s="44">
        <v>541</v>
      </c>
      <c r="C27" s="20" t="s">
        <v>77</v>
      </c>
      <c r="D27" s="46">
        <v>5938222</v>
      </c>
      <c r="E27" s="46">
        <v>2932291</v>
      </c>
      <c r="F27" s="46">
        <v>0</v>
      </c>
      <c r="G27" s="46">
        <v>6938112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15808625</v>
      </c>
      <c r="O27" s="47">
        <f t="shared" si="1"/>
        <v>149.72273786297427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9016409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9016409</v>
      </c>
      <c r="O28" s="47">
        <f t="shared" si="1"/>
        <v>85.393982156725329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923119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923119</v>
      </c>
      <c r="O29" s="47">
        <f t="shared" si="1"/>
        <v>8.7428162824616908</v>
      </c>
      <c r="P29" s="9"/>
    </row>
    <row r="30" spans="1:16">
      <c r="A30" s="12"/>
      <c r="B30" s="44">
        <v>549</v>
      </c>
      <c r="C30" s="20" t="s">
        <v>91</v>
      </c>
      <c r="D30" s="46">
        <v>2717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2717</v>
      </c>
      <c r="O30" s="47">
        <f t="shared" si="1"/>
        <v>2.5732578182713618E-2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2839962</v>
      </c>
      <c r="E31" s="31">
        <f t="shared" si="9"/>
        <v>7841213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10681175</v>
      </c>
      <c r="O31" s="43">
        <f t="shared" si="1"/>
        <v>101.16090201352452</v>
      </c>
      <c r="P31" s="10"/>
    </row>
    <row r="32" spans="1:16">
      <c r="A32" s="13"/>
      <c r="B32" s="45">
        <v>552</v>
      </c>
      <c r="C32" s="21" t="s">
        <v>45</v>
      </c>
      <c r="D32" s="46">
        <v>2839962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2839962</v>
      </c>
      <c r="O32" s="47">
        <f t="shared" si="1"/>
        <v>26.897145454889852</v>
      </c>
      <c r="P32" s="9"/>
    </row>
    <row r="33" spans="1:119">
      <c r="A33" s="13"/>
      <c r="B33" s="45">
        <v>554</v>
      </c>
      <c r="C33" s="21" t="s">
        <v>46</v>
      </c>
      <c r="D33" s="46">
        <v>0</v>
      </c>
      <c r="E33" s="46">
        <v>7841213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7841213</v>
      </c>
      <c r="O33" s="47">
        <f t="shared" si="1"/>
        <v>74.263756558634668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SUM(D35:D35)</f>
        <v>218900</v>
      </c>
      <c r="E34" s="31">
        <f t="shared" si="10"/>
        <v>73372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292272</v>
      </c>
      <c r="O34" s="43">
        <f t="shared" si="1"/>
        <v>2.7680942549201597</v>
      </c>
      <c r="P34" s="10"/>
    </row>
    <row r="35" spans="1:119">
      <c r="A35" s="12"/>
      <c r="B35" s="44">
        <v>569</v>
      </c>
      <c r="C35" s="20" t="s">
        <v>48</v>
      </c>
      <c r="D35" s="46">
        <v>218900</v>
      </c>
      <c r="E35" s="46">
        <v>73372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292272</v>
      </c>
      <c r="O35" s="47">
        <f t="shared" si="1"/>
        <v>2.7680942549201597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SUM(D37:D41)</f>
        <v>23310733</v>
      </c>
      <c r="E36" s="31">
        <f t="shared" si="12"/>
        <v>43721</v>
      </c>
      <c r="F36" s="31">
        <f t="shared" si="12"/>
        <v>0</v>
      </c>
      <c r="G36" s="31">
        <f t="shared" si="12"/>
        <v>5461708</v>
      </c>
      <c r="H36" s="31">
        <f t="shared" si="12"/>
        <v>0</v>
      </c>
      <c r="I36" s="31">
        <f t="shared" si="12"/>
        <v>9626210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38442372</v>
      </c>
      <c r="O36" s="43">
        <f t="shared" si="1"/>
        <v>364.08588259807169</v>
      </c>
      <c r="P36" s="9"/>
    </row>
    <row r="37" spans="1:119">
      <c r="A37" s="12"/>
      <c r="B37" s="44">
        <v>571</v>
      </c>
      <c r="C37" s="20" t="s">
        <v>50</v>
      </c>
      <c r="D37" s="46">
        <v>3885774</v>
      </c>
      <c r="E37" s="46">
        <v>0</v>
      </c>
      <c r="F37" s="46">
        <v>0</v>
      </c>
      <c r="G37" s="46">
        <v>800714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4686488</v>
      </c>
      <c r="O37" s="47">
        <f t="shared" si="1"/>
        <v>44.385505654158692</v>
      </c>
      <c r="P37" s="9"/>
    </row>
    <row r="38" spans="1:119">
      <c r="A38" s="12"/>
      <c r="B38" s="44">
        <v>572</v>
      </c>
      <c r="C38" s="20" t="s">
        <v>78</v>
      </c>
      <c r="D38" s="46">
        <v>19107679</v>
      </c>
      <c r="E38" s="46">
        <v>43721</v>
      </c>
      <c r="F38" s="46">
        <v>0</v>
      </c>
      <c r="G38" s="46">
        <v>4660994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23812394</v>
      </c>
      <c r="O38" s="47">
        <f t="shared" si="1"/>
        <v>225.52605459057071</v>
      </c>
      <c r="P38" s="9"/>
    </row>
    <row r="39" spans="1:119">
      <c r="A39" s="12"/>
      <c r="B39" s="44">
        <v>573</v>
      </c>
      <c r="C39" s="20" t="s">
        <v>52</v>
      </c>
      <c r="D39" s="46">
        <v>252212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252212</v>
      </c>
      <c r="O39" s="47">
        <f t="shared" si="1"/>
        <v>2.3886878942284016</v>
      </c>
      <c r="P39" s="9"/>
    </row>
    <row r="40" spans="1:119">
      <c r="A40" s="12"/>
      <c r="B40" s="44">
        <v>574</v>
      </c>
      <c r="C40" s="20" t="s">
        <v>53</v>
      </c>
      <c r="D40" s="46">
        <v>65068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65068</v>
      </c>
      <c r="O40" s="47">
        <f t="shared" si="1"/>
        <v>0.61625594302274922</v>
      </c>
      <c r="P40" s="9"/>
    </row>
    <row r="41" spans="1:119">
      <c r="A41" s="12"/>
      <c r="B41" s="44">
        <v>575</v>
      </c>
      <c r="C41" s="20" t="s">
        <v>79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9626210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9626210</v>
      </c>
      <c r="O41" s="47">
        <f t="shared" si="1"/>
        <v>91.169378516091143</v>
      </c>
      <c r="P41" s="9"/>
    </row>
    <row r="42" spans="1:119" ht="15.75">
      <c r="A42" s="28" t="s">
        <v>80</v>
      </c>
      <c r="B42" s="29"/>
      <c r="C42" s="30"/>
      <c r="D42" s="31">
        <f t="shared" ref="D42:M42" si="13">SUM(D43:D44)</f>
        <v>4040180</v>
      </c>
      <c r="E42" s="31">
        <f t="shared" si="13"/>
        <v>324095</v>
      </c>
      <c r="F42" s="31">
        <f t="shared" si="13"/>
        <v>0</v>
      </c>
      <c r="G42" s="31">
        <f t="shared" si="13"/>
        <v>8056000</v>
      </c>
      <c r="H42" s="31">
        <f t="shared" si="13"/>
        <v>106020</v>
      </c>
      <c r="I42" s="31">
        <f t="shared" si="13"/>
        <v>60321644</v>
      </c>
      <c r="J42" s="31">
        <f t="shared" si="13"/>
        <v>4222080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77070019</v>
      </c>
      <c r="O42" s="43">
        <f t="shared" si="1"/>
        <v>729.92649593696137</v>
      </c>
      <c r="P42" s="9"/>
    </row>
    <row r="43" spans="1:119">
      <c r="A43" s="12"/>
      <c r="B43" s="44">
        <v>581</v>
      </c>
      <c r="C43" s="20" t="s">
        <v>81</v>
      </c>
      <c r="D43" s="46">
        <v>4040180</v>
      </c>
      <c r="E43" s="46">
        <v>324095</v>
      </c>
      <c r="F43" s="46">
        <v>0</v>
      </c>
      <c r="G43" s="46">
        <v>8056000</v>
      </c>
      <c r="H43" s="46">
        <v>106020</v>
      </c>
      <c r="I43" s="46">
        <v>41023223</v>
      </c>
      <c r="J43" s="46">
        <v>241541</v>
      </c>
      <c r="K43" s="46">
        <v>0</v>
      </c>
      <c r="L43" s="46">
        <v>0</v>
      </c>
      <c r="M43" s="46">
        <v>0</v>
      </c>
      <c r="N43" s="46">
        <f>SUM(D43:M43)</f>
        <v>53791059</v>
      </c>
      <c r="O43" s="47">
        <f t="shared" si="1"/>
        <v>509.45256946943721</v>
      </c>
      <c r="P43" s="9"/>
    </row>
    <row r="44" spans="1:119" ht="15.75" thickBot="1">
      <c r="A44" s="12"/>
      <c r="B44" s="44">
        <v>591</v>
      </c>
      <c r="C44" s="20" t="s">
        <v>82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19298421</v>
      </c>
      <c r="J44" s="46">
        <v>3980539</v>
      </c>
      <c r="K44" s="46">
        <v>0</v>
      </c>
      <c r="L44" s="46">
        <v>0</v>
      </c>
      <c r="M44" s="46">
        <v>0</v>
      </c>
      <c r="N44" s="46">
        <f>SUM(D44:M44)</f>
        <v>23278960</v>
      </c>
      <c r="O44" s="47">
        <f t="shared" si="1"/>
        <v>220.47392646752411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SUM(D5,D14,D18,D26,D31,D34,D36,D42)</f>
        <v>125187594</v>
      </c>
      <c r="E45" s="15">
        <f t="shared" si="14"/>
        <v>15229242</v>
      </c>
      <c r="F45" s="15">
        <f t="shared" si="14"/>
        <v>0</v>
      </c>
      <c r="G45" s="15">
        <f t="shared" si="14"/>
        <v>31862724</v>
      </c>
      <c r="H45" s="15">
        <f t="shared" si="14"/>
        <v>106020</v>
      </c>
      <c r="I45" s="15">
        <f t="shared" si="14"/>
        <v>396136554</v>
      </c>
      <c r="J45" s="15">
        <f t="shared" si="14"/>
        <v>86616751</v>
      </c>
      <c r="K45" s="15">
        <f t="shared" si="14"/>
        <v>66628147</v>
      </c>
      <c r="L45" s="15">
        <f t="shared" si="14"/>
        <v>0</v>
      </c>
      <c r="M45" s="15">
        <f t="shared" si="14"/>
        <v>0</v>
      </c>
      <c r="N45" s="15">
        <f>SUM(D45:M45)</f>
        <v>721767032</v>
      </c>
      <c r="O45" s="37">
        <f t="shared" si="1"/>
        <v>6835.821339950372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94</v>
      </c>
      <c r="M47" s="93"/>
      <c r="N47" s="93"/>
      <c r="O47" s="41">
        <v>105586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customHeight="1" thickBot="1">
      <c r="A49" s="97" t="s">
        <v>63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12166144</v>
      </c>
      <c r="E5" s="26">
        <f t="shared" si="0"/>
        <v>2279861</v>
      </c>
      <c r="F5" s="26">
        <f t="shared" si="0"/>
        <v>0</v>
      </c>
      <c r="G5" s="26">
        <f t="shared" si="0"/>
        <v>14387649</v>
      </c>
      <c r="H5" s="26">
        <f t="shared" si="0"/>
        <v>0</v>
      </c>
      <c r="I5" s="26">
        <f t="shared" si="0"/>
        <v>0</v>
      </c>
      <c r="J5" s="26">
        <f t="shared" si="0"/>
        <v>81291393</v>
      </c>
      <c r="K5" s="26">
        <f t="shared" si="0"/>
        <v>67580614</v>
      </c>
      <c r="L5" s="26">
        <f t="shared" si="0"/>
        <v>0</v>
      </c>
      <c r="M5" s="26">
        <f t="shared" si="0"/>
        <v>0</v>
      </c>
      <c r="N5" s="27">
        <f>SUM(D5:M5)</f>
        <v>177705661</v>
      </c>
      <c r="O5" s="32">
        <f t="shared" ref="O5:O45" si="1">(N5/O$47)</f>
        <v>1705.6741469501367</v>
      </c>
      <c r="P5" s="6"/>
    </row>
    <row r="6" spans="1:133">
      <c r="A6" s="12"/>
      <c r="B6" s="44">
        <v>511</v>
      </c>
      <c r="C6" s="20" t="s">
        <v>19</v>
      </c>
      <c r="D6" s="46">
        <v>243335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243335</v>
      </c>
      <c r="O6" s="47">
        <f t="shared" si="1"/>
        <v>2.3356049335316986</v>
      </c>
      <c r="P6" s="9"/>
    </row>
    <row r="7" spans="1:133">
      <c r="A7" s="12"/>
      <c r="B7" s="44">
        <v>512</v>
      </c>
      <c r="C7" s="20" t="s">
        <v>20</v>
      </c>
      <c r="D7" s="46">
        <v>665469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665469</v>
      </c>
      <c r="O7" s="47">
        <f t="shared" si="1"/>
        <v>6.3873782214330275</v>
      </c>
      <c r="P7" s="9"/>
    </row>
    <row r="8" spans="1:133">
      <c r="A8" s="12"/>
      <c r="B8" s="44">
        <v>513</v>
      </c>
      <c r="C8" s="20" t="s">
        <v>21</v>
      </c>
      <c r="D8" s="46">
        <v>4826449</v>
      </c>
      <c r="E8" s="46">
        <v>0</v>
      </c>
      <c r="F8" s="46">
        <v>0</v>
      </c>
      <c r="G8" s="46">
        <v>2917</v>
      </c>
      <c r="H8" s="46">
        <v>0</v>
      </c>
      <c r="I8" s="46">
        <v>0</v>
      </c>
      <c r="J8" s="46">
        <v>60801475</v>
      </c>
      <c r="K8" s="46">
        <v>431902</v>
      </c>
      <c r="L8" s="46">
        <v>0</v>
      </c>
      <c r="M8" s="46">
        <v>0</v>
      </c>
      <c r="N8" s="46">
        <f t="shared" si="2"/>
        <v>66062743</v>
      </c>
      <c r="O8" s="47">
        <f t="shared" si="1"/>
        <v>634.0907328310218</v>
      </c>
      <c r="P8" s="9"/>
    </row>
    <row r="9" spans="1:133">
      <c r="A9" s="12"/>
      <c r="B9" s="44">
        <v>514</v>
      </c>
      <c r="C9" s="20" t="s">
        <v>22</v>
      </c>
      <c r="D9" s="46">
        <v>268916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268916</v>
      </c>
      <c r="O9" s="47">
        <f t="shared" si="1"/>
        <v>2.5811393194797714</v>
      </c>
      <c r="P9" s="9"/>
    </row>
    <row r="10" spans="1:133">
      <c r="A10" s="12"/>
      <c r="B10" s="44">
        <v>515</v>
      </c>
      <c r="C10" s="20" t="s">
        <v>23</v>
      </c>
      <c r="D10" s="46">
        <v>2691369</v>
      </c>
      <c r="E10" s="46">
        <v>108246</v>
      </c>
      <c r="F10" s="46">
        <v>0</v>
      </c>
      <c r="G10" s="46">
        <v>168493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2968108</v>
      </c>
      <c r="O10" s="47">
        <f t="shared" si="1"/>
        <v>28.488822767192975</v>
      </c>
      <c r="P10" s="9"/>
    </row>
    <row r="11" spans="1:133">
      <c r="A11" s="12"/>
      <c r="B11" s="44">
        <v>517</v>
      </c>
      <c r="C11" s="20" t="s">
        <v>24</v>
      </c>
      <c r="D11" s="46">
        <v>597897</v>
      </c>
      <c r="E11" s="46">
        <v>445458</v>
      </c>
      <c r="F11" s="46">
        <v>0</v>
      </c>
      <c r="G11" s="46">
        <v>13625539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14668894</v>
      </c>
      <c r="O11" s="47">
        <f t="shared" si="1"/>
        <v>140.79660219801315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66534635</v>
      </c>
      <c r="L12" s="46">
        <v>0</v>
      </c>
      <c r="M12" s="46">
        <v>0</v>
      </c>
      <c r="N12" s="46">
        <f t="shared" si="2"/>
        <v>66534635</v>
      </c>
      <c r="O12" s="47">
        <f t="shared" si="1"/>
        <v>638.62009886260023</v>
      </c>
      <c r="P12" s="9"/>
    </row>
    <row r="13" spans="1:133">
      <c r="A13" s="12"/>
      <c r="B13" s="44">
        <v>519</v>
      </c>
      <c r="C13" s="20" t="s">
        <v>73</v>
      </c>
      <c r="D13" s="46">
        <v>2872709</v>
      </c>
      <c r="E13" s="46">
        <v>1726157</v>
      </c>
      <c r="F13" s="46">
        <v>0</v>
      </c>
      <c r="G13" s="46">
        <v>590700</v>
      </c>
      <c r="H13" s="46">
        <v>0</v>
      </c>
      <c r="I13" s="46">
        <v>0</v>
      </c>
      <c r="J13" s="46">
        <v>20489918</v>
      </c>
      <c r="K13" s="46">
        <v>614077</v>
      </c>
      <c r="L13" s="46">
        <v>0</v>
      </c>
      <c r="M13" s="46">
        <v>0</v>
      </c>
      <c r="N13" s="46">
        <f t="shared" si="2"/>
        <v>26293561</v>
      </c>
      <c r="O13" s="47">
        <f t="shared" si="1"/>
        <v>252.37376781686424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61183778</v>
      </c>
      <c r="E14" s="31">
        <f t="shared" si="3"/>
        <v>69136</v>
      </c>
      <c r="F14" s="31">
        <f t="shared" si="3"/>
        <v>0</v>
      </c>
      <c r="G14" s="31">
        <f t="shared" si="3"/>
        <v>792817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62045731</v>
      </c>
      <c r="O14" s="43">
        <f t="shared" si="1"/>
        <v>595.5342035801699</v>
      </c>
      <c r="P14" s="10"/>
    </row>
    <row r="15" spans="1:133">
      <c r="A15" s="12"/>
      <c r="B15" s="44">
        <v>521</v>
      </c>
      <c r="C15" s="20" t="s">
        <v>28</v>
      </c>
      <c r="D15" s="46">
        <v>40222299</v>
      </c>
      <c r="E15" s="46">
        <v>0</v>
      </c>
      <c r="F15" s="46">
        <v>0</v>
      </c>
      <c r="G15" s="46">
        <v>46090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40268389</v>
      </c>
      <c r="O15" s="47">
        <f t="shared" si="1"/>
        <v>386.50850890243316</v>
      </c>
      <c r="P15" s="9"/>
    </row>
    <row r="16" spans="1:133">
      <c r="A16" s="12"/>
      <c r="B16" s="44">
        <v>522</v>
      </c>
      <c r="C16" s="20" t="s">
        <v>29</v>
      </c>
      <c r="D16" s="46">
        <v>17783819</v>
      </c>
      <c r="E16" s="46">
        <v>0</v>
      </c>
      <c r="F16" s="46">
        <v>0</v>
      </c>
      <c r="G16" s="46">
        <v>746727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18530546</v>
      </c>
      <c r="O16" s="47">
        <f t="shared" si="1"/>
        <v>177.8619378989298</v>
      </c>
      <c r="P16" s="9"/>
    </row>
    <row r="17" spans="1:16">
      <c r="A17" s="12"/>
      <c r="B17" s="44">
        <v>524</v>
      </c>
      <c r="C17" s="20" t="s">
        <v>30</v>
      </c>
      <c r="D17" s="46">
        <v>3177660</v>
      </c>
      <c r="E17" s="46">
        <v>69136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3246796</v>
      </c>
      <c r="O17" s="47">
        <f t="shared" si="1"/>
        <v>31.163756778806931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7831753</v>
      </c>
      <c r="E18" s="31">
        <f t="shared" si="5"/>
        <v>4941106</v>
      </c>
      <c r="F18" s="31">
        <f t="shared" si="5"/>
        <v>0</v>
      </c>
      <c r="G18" s="31">
        <f t="shared" si="5"/>
        <v>25831</v>
      </c>
      <c r="H18" s="31">
        <f t="shared" si="5"/>
        <v>0</v>
      </c>
      <c r="I18" s="31">
        <f t="shared" si="5"/>
        <v>314255900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327054590</v>
      </c>
      <c r="O18" s="43">
        <f t="shared" si="1"/>
        <v>3139.1715698037146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258001566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258001566</v>
      </c>
      <c r="O19" s="47">
        <f t="shared" si="1"/>
        <v>2476.379190862408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20376005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20376005</v>
      </c>
      <c r="O20" s="47">
        <f t="shared" si="1"/>
        <v>195.57522676009023</v>
      </c>
      <c r="P20" s="9"/>
    </row>
    <row r="21" spans="1:16">
      <c r="A21" s="12"/>
      <c r="B21" s="44">
        <v>534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13142535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13142535</v>
      </c>
      <c r="O21" s="47">
        <f t="shared" si="1"/>
        <v>126.14613428036665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22735794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22735794</v>
      </c>
      <c r="O22" s="47">
        <f t="shared" si="1"/>
        <v>218.22521476220186</v>
      </c>
      <c r="P22" s="9"/>
    </row>
    <row r="23" spans="1:16">
      <c r="A23" s="12"/>
      <c r="B23" s="44">
        <v>537</v>
      </c>
      <c r="C23" s="20" t="s">
        <v>75</v>
      </c>
      <c r="D23" s="46">
        <v>0</v>
      </c>
      <c r="E23" s="46">
        <v>13000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13000</v>
      </c>
      <c r="O23" s="47">
        <f t="shared" si="1"/>
        <v>0.12477803906512454</v>
      </c>
      <c r="P23" s="9"/>
    </row>
    <row r="24" spans="1:16">
      <c r="A24" s="12"/>
      <c r="B24" s="44">
        <v>538</v>
      </c>
      <c r="C24" s="20" t="s">
        <v>76</v>
      </c>
      <c r="D24" s="46">
        <v>0</v>
      </c>
      <c r="E24" s="46">
        <v>1581360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1581360</v>
      </c>
      <c r="O24" s="47">
        <f t="shared" si="1"/>
        <v>15.178384604309642</v>
      </c>
      <c r="P24" s="9"/>
    </row>
    <row r="25" spans="1:16">
      <c r="A25" s="12"/>
      <c r="B25" s="44">
        <v>539</v>
      </c>
      <c r="C25" s="20" t="s">
        <v>38</v>
      </c>
      <c r="D25" s="46">
        <v>7831753</v>
      </c>
      <c r="E25" s="46">
        <v>3346746</v>
      </c>
      <c r="F25" s="46">
        <v>0</v>
      </c>
      <c r="G25" s="46">
        <v>25831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11204330</v>
      </c>
      <c r="O25" s="47">
        <f t="shared" si="1"/>
        <v>107.54264049527283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SUM(D27:D30)</f>
        <v>6292187</v>
      </c>
      <c r="E26" s="31">
        <f t="shared" si="7"/>
        <v>2948124</v>
      </c>
      <c r="F26" s="31">
        <f t="shared" si="7"/>
        <v>0</v>
      </c>
      <c r="G26" s="31">
        <f t="shared" si="7"/>
        <v>6378427</v>
      </c>
      <c r="H26" s="31">
        <f t="shared" si="7"/>
        <v>0</v>
      </c>
      <c r="I26" s="31">
        <f t="shared" si="7"/>
        <v>9514800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4" si="8">SUM(D26:M26)</f>
        <v>25133538</v>
      </c>
      <c r="O26" s="43">
        <f t="shared" si="1"/>
        <v>241.23950664683016</v>
      </c>
      <c r="P26" s="10"/>
    </row>
    <row r="27" spans="1:16">
      <c r="A27" s="12"/>
      <c r="B27" s="44">
        <v>541</v>
      </c>
      <c r="C27" s="20" t="s">
        <v>77</v>
      </c>
      <c r="D27" s="46">
        <v>5503772</v>
      </c>
      <c r="E27" s="46">
        <v>2948124</v>
      </c>
      <c r="F27" s="46">
        <v>0</v>
      </c>
      <c r="G27" s="46">
        <v>6378427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14830323</v>
      </c>
      <c r="O27" s="47">
        <f t="shared" si="1"/>
        <v>142.34604789557039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8126096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8126096</v>
      </c>
      <c r="O28" s="47">
        <f t="shared" si="1"/>
        <v>77.996794164227097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1388704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1388704</v>
      </c>
      <c r="O29" s="47">
        <f t="shared" si="1"/>
        <v>13.329212458607286</v>
      </c>
      <c r="P29" s="9"/>
    </row>
    <row r="30" spans="1:16">
      <c r="A30" s="12"/>
      <c r="B30" s="44">
        <v>549</v>
      </c>
      <c r="C30" s="20" t="s">
        <v>91</v>
      </c>
      <c r="D30" s="46">
        <v>788415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788415</v>
      </c>
      <c r="O30" s="47">
        <f t="shared" si="1"/>
        <v>7.5674521284253968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2337603</v>
      </c>
      <c r="E31" s="31">
        <f t="shared" si="9"/>
        <v>2505021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4842624</v>
      </c>
      <c r="O31" s="43">
        <f t="shared" si="1"/>
        <v>46.481009742285359</v>
      </c>
      <c r="P31" s="10"/>
    </row>
    <row r="32" spans="1:16">
      <c r="A32" s="13"/>
      <c r="B32" s="45">
        <v>552</v>
      </c>
      <c r="C32" s="21" t="s">
        <v>45</v>
      </c>
      <c r="D32" s="46">
        <v>2337603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2337603</v>
      </c>
      <c r="O32" s="47">
        <f t="shared" si="1"/>
        <v>22.437039880980947</v>
      </c>
      <c r="P32" s="9"/>
    </row>
    <row r="33" spans="1:119">
      <c r="A33" s="13"/>
      <c r="B33" s="45">
        <v>554</v>
      </c>
      <c r="C33" s="21" t="s">
        <v>46</v>
      </c>
      <c r="D33" s="46">
        <v>0</v>
      </c>
      <c r="E33" s="46">
        <v>2505021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2505021</v>
      </c>
      <c r="O33" s="47">
        <f t="shared" si="1"/>
        <v>24.043969861304411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SUM(D35:D35)</f>
        <v>127128</v>
      </c>
      <c r="E34" s="31">
        <f t="shared" si="10"/>
        <v>74844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201972</v>
      </c>
      <c r="O34" s="43">
        <f t="shared" si="1"/>
        <v>1.9385900081585641</v>
      </c>
      <c r="P34" s="10"/>
    </row>
    <row r="35" spans="1:119">
      <c r="A35" s="12"/>
      <c r="B35" s="44">
        <v>569</v>
      </c>
      <c r="C35" s="20" t="s">
        <v>48</v>
      </c>
      <c r="D35" s="46">
        <v>127128</v>
      </c>
      <c r="E35" s="46">
        <v>74844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201972</v>
      </c>
      <c r="O35" s="47">
        <f t="shared" si="1"/>
        <v>1.9385900081585641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SUM(D37:D41)</f>
        <v>21736289</v>
      </c>
      <c r="E36" s="31">
        <f t="shared" si="12"/>
        <v>47650</v>
      </c>
      <c r="F36" s="31">
        <f t="shared" si="12"/>
        <v>0</v>
      </c>
      <c r="G36" s="31">
        <f t="shared" si="12"/>
        <v>27092118</v>
      </c>
      <c r="H36" s="31">
        <f t="shared" si="12"/>
        <v>0</v>
      </c>
      <c r="I36" s="31">
        <f t="shared" si="12"/>
        <v>9317551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58193608</v>
      </c>
      <c r="O36" s="43">
        <f t="shared" si="1"/>
        <v>558.56033018188793</v>
      </c>
      <c r="P36" s="9"/>
    </row>
    <row r="37" spans="1:119">
      <c r="A37" s="12"/>
      <c r="B37" s="44">
        <v>571</v>
      </c>
      <c r="C37" s="20" t="s">
        <v>50</v>
      </c>
      <c r="D37" s="46">
        <v>3790587</v>
      </c>
      <c r="E37" s="46">
        <v>0</v>
      </c>
      <c r="F37" s="46">
        <v>0</v>
      </c>
      <c r="G37" s="46">
        <v>112673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3903260</v>
      </c>
      <c r="O37" s="47">
        <f t="shared" si="1"/>
        <v>37.464702212410614</v>
      </c>
      <c r="P37" s="9"/>
    </row>
    <row r="38" spans="1:119">
      <c r="A38" s="12"/>
      <c r="B38" s="44">
        <v>572</v>
      </c>
      <c r="C38" s="20" t="s">
        <v>78</v>
      </c>
      <c r="D38" s="46">
        <v>17635714</v>
      </c>
      <c r="E38" s="46">
        <v>47650</v>
      </c>
      <c r="F38" s="46">
        <v>0</v>
      </c>
      <c r="G38" s="46">
        <v>26979445</v>
      </c>
      <c r="H38" s="46">
        <v>0</v>
      </c>
      <c r="I38" s="46">
        <v>20181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44682990</v>
      </c>
      <c r="O38" s="47">
        <f t="shared" si="1"/>
        <v>428.8812209051207</v>
      </c>
      <c r="P38" s="9"/>
    </row>
    <row r="39" spans="1:119">
      <c r="A39" s="12"/>
      <c r="B39" s="44">
        <v>573</v>
      </c>
      <c r="C39" s="20" t="s">
        <v>52</v>
      </c>
      <c r="D39" s="46">
        <v>250000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250000</v>
      </c>
      <c r="O39" s="47">
        <f t="shared" si="1"/>
        <v>2.399577674329318</v>
      </c>
      <c r="P39" s="9"/>
    </row>
    <row r="40" spans="1:119">
      <c r="A40" s="12"/>
      <c r="B40" s="44">
        <v>574</v>
      </c>
      <c r="C40" s="20" t="s">
        <v>53</v>
      </c>
      <c r="D40" s="46">
        <v>59988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59988</v>
      </c>
      <c r="O40" s="47">
        <f t="shared" si="1"/>
        <v>0.57578346211066855</v>
      </c>
      <c r="P40" s="9"/>
    </row>
    <row r="41" spans="1:119">
      <c r="A41" s="12"/>
      <c r="B41" s="44">
        <v>575</v>
      </c>
      <c r="C41" s="20" t="s">
        <v>79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9297370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9297370</v>
      </c>
      <c r="O41" s="47">
        <f t="shared" si="1"/>
        <v>89.239045927916692</v>
      </c>
      <c r="P41" s="9"/>
    </row>
    <row r="42" spans="1:119" ht="15.75">
      <c r="A42" s="28" t="s">
        <v>80</v>
      </c>
      <c r="B42" s="29"/>
      <c r="C42" s="30"/>
      <c r="D42" s="31">
        <f t="shared" ref="D42:M42" si="13">SUM(D43:D44)</f>
        <v>5444523</v>
      </c>
      <c r="E42" s="31">
        <f t="shared" si="13"/>
        <v>307641</v>
      </c>
      <c r="F42" s="31">
        <f t="shared" si="13"/>
        <v>0</v>
      </c>
      <c r="G42" s="31">
        <f t="shared" si="13"/>
        <v>7538288</v>
      </c>
      <c r="H42" s="31">
        <f t="shared" si="13"/>
        <v>102971</v>
      </c>
      <c r="I42" s="31">
        <f t="shared" si="13"/>
        <v>62105605</v>
      </c>
      <c r="J42" s="31">
        <f t="shared" si="13"/>
        <v>8408518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83907546</v>
      </c>
      <c r="O42" s="43">
        <f t="shared" si="1"/>
        <v>805.37069635744103</v>
      </c>
      <c r="P42" s="9"/>
    </row>
    <row r="43" spans="1:119">
      <c r="A43" s="12"/>
      <c r="B43" s="44">
        <v>581</v>
      </c>
      <c r="C43" s="20" t="s">
        <v>81</v>
      </c>
      <c r="D43" s="46">
        <v>5444523</v>
      </c>
      <c r="E43" s="46">
        <v>307641</v>
      </c>
      <c r="F43" s="46">
        <v>0</v>
      </c>
      <c r="G43" s="46">
        <v>7538288</v>
      </c>
      <c r="H43" s="46">
        <v>102971</v>
      </c>
      <c r="I43" s="46">
        <v>40786365</v>
      </c>
      <c r="J43" s="46">
        <v>3819445</v>
      </c>
      <c r="K43" s="46">
        <v>0</v>
      </c>
      <c r="L43" s="46">
        <v>0</v>
      </c>
      <c r="M43" s="46">
        <v>0</v>
      </c>
      <c r="N43" s="46">
        <f>SUM(D43:M43)</f>
        <v>57999233</v>
      </c>
      <c r="O43" s="47">
        <f t="shared" si="1"/>
        <v>556.69465854009695</v>
      </c>
      <c r="P43" s="9"/>
    </row>
    <row r="44" spans="1:119" ht="15.75" thickBot="1">
      <c r="A44" s="12"/>
      <c r="B44" s="44">
        <v>591</v>
      </c>
      <c r="C44" s="20" t="s">
        <v>82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21319240</v>
      </c>
      <c r="J44" s="46">
        <v>4589073</v>
      </c>
      <c r="K44" s="46">
        <v>0</v>
      </c>
      <c r="L44" s="46">
        <v>0</v>
      </c>
      <c r="M44" s="46">
        <v>0</v>
      </c>
      <c r="N44" s="46">
        <f>SUM(D44:M44)</f>
        <v>25908313</v>
      </c>
      <c r="O44" s="47">
        <f t="shared" si="1"/>
        <v>248.67603781734414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SUM(D5,D14,D18,D26,D31,D34,D36,D42)</f>
        <v>117119405</v>
      </c>
      <c r="E45" s="15">
        <f t="shared" si="14"/>
        <v>13173383</v>
      </c>
      <c r="F45" s="15">
        <f t="shared" si="14"/>
        <v>0</v>
      </c>
      <c r="G45" s="15">
        <f t="shared" si="14"/>
        <v>56215130</v>
      </c>
      <c r="H45" s="15">
        <f t="shared" si="14"/>
        <v>102971</v>
      </c>
      <c r="I45" s="15">
        <f t="shared" si="14"/>
        <v>395193856</v>
      </c>
      <c r="J45" s="15">
        <f t="shared" si="14"/>
        <v>89699911</v>
      </c>
      <c r="K45" s="15">
        <f t="shared" si="14"/>
        <v>67580614</v>
      </c>
      <c r="L45" s="15">
        <f t="shared" si="14"/>
        <v>0</v>
      </c>
      <c r="M45" s="15">
        <f t="shared" si="14"/>
        <v>0</v>
      </c>
      <c r="N45" s="15">
        <f>SUM(D45:M45)</f>
        <v>739085270</v>
      </c>
      <c r="O45" s="37">
        <f t="shared" si="1"/>
        <v>7093.9700532706247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92</v>
      </c>
      <c r="M47" s="93"/>
      <c r="N47" s="93"/>
      <c r="O47" s="41">
        <v>104185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customHeight="1" thickBot="1">
      <c r="A49" s="97" t="s">
        <v>63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11606351</v>
      </c>
      <c r="E5" s="26">
        <f t="shared" si="0"/>
        <v>2469704</v>
      </c>
      <c r="F5" s="26">
        <f t="shared" si="0"/>
        <v>0</v>
      </c>
      <c r="G5" s="26">
        <f t="shared" si="0"/>
        <v>24955608</v>
      </c>
      <c r="H5" s="26">
        <f t="shared" si="0"/>
        <v>0</v>
      </c>
      <c r="I5" s="26">
        <f t="shared" si="0"/>
        <v>0</v>
      </c>
      <c r="J5" s="26">
        <f t="shared" si="0"/>
        <v>74133728</v>
      </c>
      <c r="K5" s="26">
        <f t="shared" si="0"/>
        <v>57959626</v>
      </c>
      <c r="L5" s="26">
        <f t="shared" si="0"/>
        <v>0</v>
      </c>
      <c r="M5" s="26">
        <f t="shared" si="0"/>
        <v>0</v>
      </c>
      <c r="N5" s="27">
        <f>SUM(D5:M5)</f>
        <v>171125017</v>
      </c>
      <c r="O5" s="32">
        <f t="shared" ref="O5:O44" si="1">(N5/O$46)</f>
        <v>1669.3983532831903</v>
      </c>
      <c r="P5" s="6"/>
    </row>
    <row r="6" spans="1:133">
      <c r="A6" s="12"/>
      <c r="B6" s="44">
        <v>511</v>
      </c>
      <c r="C6" s="20" t="s">
        <v>19</v>
      </c>
      <c r="D6" s="46">
        <v>184548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184548</v>
      </c>
      <c r="O6" s="47">
        <f t="shared" si="1"/>
        <v>1.8003453422693085</v>
      </c>
      <c r="P6" s="9"/>
    </row>
    <row r="7" spans="1:133">
      <c r="A7" s="12"/>
      <c r="B7" s="44">
        <v>512</v>
      </c>
      <c r="C7" s="20" t="s">
        <v>20</v>
      </c>
      <c r="D7" s="46">
        <v>543578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543578</v>
      </c>
      <c r="O7" s="47">
        <f t="shared" si="1"/>
        <v>5.302837854975758</v>
      </c>
      <c r="P7" s="9"/>
    </row>
    <row r="8" spans="1:133">
      <c r="A8" s="12"/>
      <c r="B8" s="44">
        <v>513</v>
      </c>
      <c r="C8" s="20" t="s">
        <v>21</v>
      </c>
      <c r="D8" s="46">
        <v>4424624</v>
      </c>
      <c r="E8" s="46">
        <v>0</v>
      </c>
      <c r="F8" s="46">
        <v>0</v>
      </c>
      <c r="G8" s="46">
        <v>6306</v>
      </c>
      <c r="H8" s="46">
        <v>0</v>
      </c>
      <c r="I8" s="46">
        <v>0</v>
      </c>
      <c r="J8" s="46">
        <v>54807706</v>
      </c>
      <c r="K8" s="46">
        <v>0</v>
      </c>
      <c r="L8" s="46">
        <v>0</v>
      </c>
      <c r="M8" s="46">
        <v>0</v>
      </c>
      <c r="N8" s="46">
        <f t="shared" si="2"/>
        <v>59238636</v>
      </c>
      <c r="O8" s="47">
        <f t="shared" si="1"/>
        <v>577.89844595978809</v>
      </c>
      <c r="P8" s="9"/>
    </row>
    <row r="9" spans="1:133">
      <c r="A9" s="12"/>
      <c r="B9" s="44">
        <v>514</v>
      </c>
      <c r="C9" s="20" t="s">
        <v>22</v>
      </c>
      <c r="D9" s="46">
        <v>254653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254653</v>
      </c>
      <c r="O9" s="47">
        <f t="shared" si="1"/>
        <v>2.4842498561073878</v>
      </c>
      <c r="P9" s="9"/>
    </row>
    <row r="10" spans="1:133">
      <c r="A10" s="12"/>
      <c r="B10" s="44">
        <v>515</v>
      </c>
      <c r="C10" s="20" t="s">
        <v>23</v>
      </c>
      <c r="D10" s="46">
        <v>2957939</v>
      </c>
      <c r="E10" s="46">
        <v>111364</v>
      </c>
      <c r="F10" s="46">
        <v>0</v>
      </c>
      <c r="G10" s="46">
        <v>156424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3225727</v>
      </c>
      <c r="O10" s="47">
        <f t="shared" si="1"/>
        <v>31.468358258460398</v>
      </c>
      <c r="P10" s="9"/>
    </row>
    <row r="11" spans="1:133">
      <c r="A11" s="12"/>
      <c r="B11" s="44">
        <v>517</v>
      </c>
      <c r="C11" s="20" t="s">
        <v>24</v>
      </c>
      <c r="D11" s="46">
        <v>242661</v>
      </c>
      <c r="E11" s="46">
        <v>802228</v>
      </c>
      <c r="F11" s="46">
        <v>0</v>
      </c>
      <c r="G11" s="46">
        <v>8292269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9337158</v>
      </c>
      <c r="O11" s="47">
        <f t="shared" si="1"/>
        <v>91.088003746085633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54197643</v>
      </c>
      <c r="L12" s="46">
        <v>0</v>
      </c>
      <c r="M12" s="46">
        <v>0</v>
      </c>
      <c r="N12" s="46">
        <f t="shared" si="2"/>
        <v>54197643</v>
      </c>
      <c r="O12" s="47">
        <f t="shared" si="1"/>
        <v>528.72138488103246</v>
      </c>
      <c r="P12" s="9"/>
    </row>
    <row r="13" spans="1:133">
      <c r="A13" s="12"/>
      <c r="B13" s="44">
        <v>519</v>
      </c>
      <c r="C13" s="20" t="s">
        <v>73</v>
      </c>
      <c r="D13" s="46">
        <v>2998348</v>
      </c>
      <c r="E13" s="46">
        <v>1556112</v>
      </c>
      <c r="F13" s="46">
        <v>0</v>
      </c>
      <c r="G13" s="46">
        <v>16500609</v>
      </c>
      <c r="H13" s="46">
        <v>0</v>
      </c>
      <c r="I13" s="46">
        <v>0</v>
      </c>
      <c r="J13" s="46">
        <v>19326022</v>
      </c>
      <c r="K13" s="46">
        <v>3761983</v>
      </c>
      <c r="L13" s="46">
        <v>0</v>
      </c>
      <c r="M13" s="46">
        <v>0</v>
      </c>
      <c r="N13" s="46">
        <f t="shared" si="2"/>
        <v>44143074</v>
      </c>
      <c r="O13" s="47">
        <f t="shared" si="1"/>
        <v>430.63472738447132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58533642</v>
      </c>
      <c r="E14" s="31">
        <f t="shared" si="3"/>
        <v>65765</v>
      </c>
      <c r="F14" s="31">
        <f t="shared" si="3"/>
        <v>0</v>
      </c>
      <c r="G14" s="31">
        <f t="shared" si="3"/>
        <v>561133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59160540</v>
      </c>
      <c r="O14" s="43">
        <f t="shared" si="1"/>
        <v>577.13658579414084</v>
      </c>
      <c r="P14" s="10"/>
    </row>
    <row r="15" spans="1:133">
      <c r="A15" s="12"/>
      <c r="B15" s="44">
        <v>521</v>
      </c>
      <c r="C15" s="20" t="s">
        <v>28</v>
      </c>
      <c r="D15" s="46">
        <v>38565098</v>
      </c>
      <c r="E15" s="46">
        <v>0</v>
      </c>
      <c r="F15" s="46">
        <v>0</v>
      </c>
      <c r="G15" s="46">
        <v>60355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38625453</v>
      </c>
      <c r="O15" s="47">
        <f t="shared" si="1"/>
        <v>376.8079545787117</v>
      </c>
      <c r="P15" s="9"/>
    </row>
    <row r="16" spans="1:133">
      <c r="A16" s="12"/>
      <c r="B16" s="44">
        <v>522</v>
      </c>
      <c r="C16" s="20" t="s">
        <v>29</v>
      </c>
      <c r="D16" s="46">
        <v>16924371</v>
      </c>
      <c r="E16" s="46">
        <v>0</v>
      </c>
      <c r="F16" s="46">
        <v>0</v>
      </c>
      <c r="G16" s="46">
        <v>500778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17425149</v>
      </c>
      <c r="O16" s="47">
        <f t="shared" si="1"/>
        <v>169.98984459597881</v>
      </c>
      <c r="P16" s="9"/>
    </row>
    <row r="17" spans="1:16">
      <c r="A17" s="12"/>
      <c r="B17" s="44">
        <v>524</v>
      </c>
      <c r="C17" s="20" t="s">
        <v>30</v>
      </c>
      <c r="D17" s="46">
        <v>3044173</v>
      </c>
      <c r="E17" s="46">
        <v>65765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3109938</v>
      </c>
      <c r="O17" s="47">
        <f t="shared" si="1"/>
        <v>30.338786619450378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6055955</v>
      </c>
      <c r="E18" s="31">
        <f t="shared" si="5"/>
        <v>4174589</v>
      </c>
      <c r="F18" s="31">
        <f t="shared" si="5"/>
        <v>0</v>
      </c>
      <c r="G18" s="31">
        <f t="shared" si="5"/>
        <v>80535</v>
      </c>
      <c r="H18" s="31">
        <f t="shared" si="5"/>
        <v>0</v>
      </c>
      <c r="I18" s="31">
        <f t="shared" si="5"/>
        <v>286642042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296953121</v>
      </c>
      <c r="O18" s="43">
        <f t="shared" si="1"/>
        <v>2896.9057820441531</v>
      </c>
      <c r="P18" s="10"/>
    </row>
    <row r="19" spans="1:16">
      <c r="A19" s="12"/>
      <c r="B19" s="44">
        <v>531</v>
      </c>
      <c r="C19" s="20" t="s">
        <v>32</v>
      </c>
      <c r="D19" s="46">
        <v>4489876</v>
      </c>
      <c r="E19" s="46">
        <v>0</v>
      </c>
      <c r="F19" s="46">
        <v>0</v>
      </c>
      <c r="G19" s="46">
        <v>0</v>
      </c>
      <c r="H19" s="46">
        <v>0</v>
      </c>
      <c r="I19" s="46">
        <v>234613876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239103752</v>
      </c>
      <c r="O19" s="47">
        <f t="shared" si="1"/>
        <v>2332.5602349107867</v>
      </c>
      <c r="P19" s="9"/>
    </row>
    <row r="20" spans="1:16">
      <c r="A20" s="12"/>
      <c r="B20" s="44">
        <v>533</v>
      </c>
      <c r="C20" s="20" t="s">
        <v>33</v>
      </c>
      <c r="D20" s="46">
        <v>596902</v>
      </c>
      <c r="E20" s="46">
        <v>0</v>
      </c>
      <c r="F20" s="46">
        <v>0</v>
      </c>
      <c r="G20" s="46">
        <v>0</v>
      </c>
      <c r="H20" s="46">
        <v>0</v>
      </c>
      <c r="I20" s="46">
        <v>19013276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19610178</v>
      </c>
      <c r="O20" s="47">
        <f t="shared" si="1"/>
        <v>191.30574497351401</v>
      </c>
      <c r="P20" s="9"/>
    </row>
    <row r="21" spans="1:16">
      <c r="A21" s="12"/>
      <c r="B21" s="44">
        <v>534</v>
      </c>
      <c r="C21" s="20" t="s">
        <v>74</v>
      </c>
      <c r="D21" s="46">
        <v>18426</v>
      </c>
      <c r="E21" s="46">
        <v>0</v>
      </c>
      <c r="F21" s="46">
        <v>0</v>
      </c>
      <c r="G21" s="46">
        <v>0</v>
      </c>
      <c r="H21" s="46">
        <v>0</v>
      </c>
      <c r="I21" s="46">
        <v>12282072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12300498</v>
      </c>
      <c r="O21" s="47">
        <f t="shared" si="1"/>
        <v>119.99666364248296</v>
      </c>
      <c r="P21" s="9"/>
    </row>
    <row r="22" spans="1:16">
      <c r="A22" s="12"/>
      <c r="B22" s="44">
        <v>535</v>
      </c>
      <c r="C22" s="20" t="s">
        <v>35</v>
      </c>
      <c r="D22" s="46">
        <v>2398</v>
      </c>
      <c r="E22" s="46">
        <v>0</v>
      </c>
      <c r="F22" s="46">
        <v>0</v>
      </c>
      <c r="G22" s="46">
        <v>0</v>
      </c>
      <c r="H22" s="46">
        <v>0</v>
      </c>
      <c r="I22" s="46">
        <v>20732818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20735216</v>
      </c>
      <c r="O22" s="47">
        <f t="shared" si="1"/>
        <v>202.2809759333509</v>
      </c>
      <c r="P22" s="9"/>
    </row>
    <row r="23" spans="1:16">
      <c r="A23" s="12"/>
      <c r="B23" s="44">
        <v>537</v>
      </c>
      <c r="C23" s="20" t="s">
        <v>75</v>
      </c>
      <c r="D23" s="46">
        <v>16758</v>
      </c>
      <c r="E23" s="46">
        <v>10000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26758</v>
      </c>
      <c r="O23" s="47">
        <f t="shared" si="1"/>
        <v>0.26103583169929856</v>
      </c>
      <c r="P23" s="9"/>
    </row>
    <row r="24" spans="1:16">
      <c r="A24" s="12"/>
      <c r="B24" s="44">
        <v>538</v>
      </c>
      <c r="C24" s="20" t="s">
        <v>76</v>
      </c>
      <c r="D24" s="46">
        <v>246</v>
      </c>
      <c r="E24" s="46">
        <v>2091530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2091776</v>
      </c>
      <c r="O24" s="47">
        <f t="shared" si="1"/>
        <v>20.406177139122207</v>
      </c>
      <c r="P24" s="9"/>
    </row>
    <row r="25" spans="1:16">
      <c r="A25" s="12"/>
      <c r="B25" s="44">
        <v>539</v>
      </c>
      <c r="C25" s="20" t="s">
        <v>38</v>
      </c>
      <c r="D25" s="46">
        <v>931349</v>
      </c>
      <c r="E25" s="46">
        <v>2073059</v>
      </c>
      <c r="F25" s="46">
        <v>0</v>
      </c>
      <c r="G25" s="46">
        <v>80535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3084943</v>
      </c>
      <c r="O25" s="47">
        <f t="shared" si="1"/>
        <v>30.094949613197148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SUM(D27:D29)</f>
        <v>5121120</v>
      </c>
      <c r="E26" s="31">
        <f t="shared" si="7"/>
        <v>3170419</v>
      </c>
      <c r="F26" s="31">
        <f t="shared" si="7"/>
        <v>0</v>
      </c>
      <c r="G26" s="31">
        <f t="shared" si="7"/>
        <v>8357439</v>
      </c>
      <c r="H26" s="31">
        <f t="shared" si="7"/>
        <v>0</v>
      </c>
      <c r="I26" s="31">
        <f t="shared" si="7"/>
        <v>9075746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3" si="8">SUM(D26:M26)</f>
        <v>25724724</v>
      </c>
      <c r="O26" s="43">
        <f t="shared" si="1"/>
        <v>250.9557786297521</v>
      </c>
      <c r="P26" s="10"/>
    </row>
    <row r="27" spans="1:16">
      <c r="A27" s="12"/>
      <c r="B27" s="44">
        <v>541</v>
      </c>
      <c r="C27" s="20" t="s">
        <v>77</v>
      </c>
      <c r="D27" s="46">
        <v>5121120</v>
      </c>
      <c r="E27" s="46">
        <v>3170419</v>
      </c>
      <c r="F27" s="46">
        <v>0</v>
      </c>
      <c r="G27" s="46">
        <v>8357439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16648978</v>
      </c>
      <c r="O27" s="47">
        <f t="shared" si="1"/>
        <v>162.41796170017656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8033171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8033171</v>
      </c>
      <c r="O28" s="47">
        <f t="shared" si="1"/>
        <v>78.367048104031923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1042575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1042575</v>
      </c>
      <c r="O29" s="47">
        <f t="shared" si="1"/>
        <v>10.170768825543622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1907238</v>
      </c>
      <c r="E30" s="31">
        <f t="shared" si="9"/>
        <v>2206688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4113926</v>
      </c>
      <c r="O30" s="43">
        <f t="shared" si="1"/>
        <v>40.133122616016465</v>
      </c>
      <c r="P30" s="10"/>
    </row>
    <row r="31" spans="1:16">
      <c r="A31" s="13"/>
      <c r="B31" s="45">
        <v>552</v>
      </c>
      <c r="C31" s="21" t="s">
        <v>45</v>
      </c>
      <c r="D31" s="46">
        <v>1907238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1907238</v>
      </c>
      <c r="O31" s="47">
        <f t="shared" si="1"/>
        <v>18.60592935116626</v>
      </c>
      <c r="P31" s="9"/>
    </row>
    <row r="32" spans="1:16">
      <c r="A32" s="13"/>
      <c r="B32" s="45">
        <v>554</v>
      </c>
      <c r="C32" s="21" t="s">
        <v>46</v>
      </c>
      <c r="D32" s="46">
        <v>0</v>
      </c>
      <c r="E32" s="46">
        <v>2206688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2206688</v>
      </c>
      <c r="O32" s="47">
        <f t="shared" si="1"/>
        <v>21.527193264850204</v>
      </c>
      <c r="P32" s="9"/>
    </row>
    <row r="33" spans="1:119" ht="15.75">
      <c r="A33" s="28" t="s">
        <v>47</v>
      </c>
      <c r="B33" s="29"/>
      <c r="C33" s="30"/>
      <c r="D33" s="31">
        <f t="shared" ref="D33:M33" si="10">SUM(D34:D34)</f>
        <v>87075</v>
      </c>
      <c r="E33" s="31">
        <f t="shared" si="10"/>
        <v>75109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162184</v>
      </c>
      <c r="O33" s="43">
        <f t="shared" si="1"/>
        <v>1.5821748758621363</v>
      </c>
      <c r="P33" s="10"/>
    </row>
    <row r="34" spans="1:119">
      <c r="A34" s="12"/>
      <c r="B34" s="44">
        <v>569</v>
      </c>
      <c r="C34" s="20" t="s">
        <v>48</v>
      </c>
      <c r="D34" s="46">
        <v>87075</v>
      </c>
      <c r="E34" s="46">
        <v>75109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1">SUM(D34:M34)</f>
        <v>162184</v>
      </c>
      <c r="O34" s="47">
        <f t="shared" si="1"/>
        <v>1.5821748758621363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SUM(D36:D40)</f>
        <v>18970047</v>
      </c>
      <c r="E35" s="31">
        <f t="shared" si="12"/>
        <v>43564</v>
      </c>
      <c r="F35" s="31">
        <f t="shared" si="12"/>
        <v>0</v>
      </c>
      <c r="G35" s="31">
        <f t="shared" si="12"/>
        <v>27885098</v>
      </c>
      <c r="H35" s="31">
        <f t="shared" si="12"/>
        <v>0</v>
      </c>
      <c r="I35" s="31">
        <f t="shared" si="12"/>
        <v>11216093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58114802</v>
      </c>
      <c r="O35" s="43">
        <f t="shared" si="1"/>
        <v>566.93496053928027</v>
      </c>
      <c r="P35" s="9"/>
    </row>
    <row r="36" spans="1:119">
      <c r="A36" s="12"/>
      <c r="B36" s="44">
        <v>571</v>
      </c>
      <c r="C36" s="20" t="s">
        <v>50</v>
      </c>
      <c r="D36" s="46">
        <v>3702671</v>
      </c>
      <c r="E36" s="46">
        <v>0</v>
      </c>
      <c r="F36" s="46">
        <v>0</v>
      </c>
      <c r="G36" s="46">
        <v>39491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3742162</v>
      </c>
      <c r="O36" s="47">
        <f t="shared" si="1"/>
        <v>36.506404440672341</v>
      </c>
      <c r="P36" s="9"/>
    </row>
    <row r="37" spans="1:119">
      <c r="A37" s="12"/>
      <c r="B37" s="44">
        <v>572</v>
      </c>
      <c r="C37" s="20" t="s">
        <v>78</v>
      </c>
      <c r="D37" s="46">
        <v>14937782</v>
      </c>
      <c r="E37" s="46">
        <v>43564</v>
      </c>
      <c r="F37" s="46">
        <v>0</v>
      </c>
      <c r="G37" s="46">
        <v>27845607</v>
      </c>
      <c r="H37" s="46">
        <v>0</v>
      </c>
      <c r="I37" s="46">
        <v>2505222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45332175</v>
      </c>
      <c r="O37" s="47">
        <f t="shared" si="1"/>
        <v>442.23492054201176</v>
      </c>
      <c r="P37" s="9"/>
    </row>
    <row r="38" spans="1:119">
      <c r="A38" s="12"/>
      <c r="B38" s="44">
        <v>573</v>
      </c>
      <c r="C38" s="20" t="s">
        <v>52</v>
      </c>
      <c r="D38" s="46">
        <v>233756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233756</v>
      </c>
      <c r="O38" s="47">
        <f t="shared" si="1"/>
        <v>2.2803906074707094</v>
      </c>
      <c r="P38" s="9"/>
    </row>
    <row r="39" spans="1:119">
      <c r="A39" s="12"/>
      <c r="B39" s="44">
        <v>574</v>
      </c>
      <c r="C39" s="20" t="s">
        <v>53</v>
      </c>
      <c r="D39" s="46">
        <v>95838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95838</v>
      </c>
      <c r="O39" s="47">
        <f t="shared" si="1"/>
        <v>0.93494102841757143</v>
      </c>
      <c r="P39" s="9"/>
    </row>
    <row r="40" spans="1:119">
      <c r="A40" s="12"/>
      <c r="B40" s="44">
        <v>575</v>
      </c>
      <c r="C40" s="20" t="s">
        <v>79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8710871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8710871</v>
      </c>
      <c r="O40" s="47">
        <f t="shared" si="1"/>
        <v>84.978303920707859</v>
      </c>
      <c r="P40" s="9"/>
    </row>
    <row r="41" spans="1:119" ht="15.75">
      <c r="A41" s="28" t="s">
        <v>80</v>
      </c>
      <c r="B41" s="29"/>
      <c r="C41" s="30"/>
      <c r="D41" s="31">
        <f t="shared" ref="D41:M41" si="13">SUM(D42:D43)</f>
        <v>4268758</v>
      </c>
      <c r="E41" s="31">
        <f t="shared" si="13"/>
        <v>3594</v>
      </c>
      <c r="F41" s="31">
        <f t="shared" si="13"/>
        <v>0</v>
      </c>
      <c r="G41" s="31">
        <f t="shared" si="13"/>
        <v>7717798</v>
      </c>
      <c r="H41" s="31">
        <f t="shared" si="13"/>
        <v>220464</v>
      </c>
      <c r="I41" s="31">
        <f t="shared" si="13"/>
        <v>63245478</v>
      </c>
      <c r="J41" s="31">
        <f t="shared" si="13"/>
        <v>5316879</v>
      </c>
      <c r="K41" s="31">
        <f t="shared" si="13"/>
        <v>1824</v>
      </c>
      <c r="L41" s="31">
        <f t="shared" si="13"/>
        <v>0</v>
      </c>
      <c r="M41" s="31">
        <f t="shared" si="13"/>
        <v>0</v>
      </c>
      <c r="N41" s="31">
        <f>SUM(D41:M41)</f>
        <v>80774795</v>
      </c>
      <c r="O41" s="43">
        <f t="shared" si="1"/>
        <v>787.9929663340065</v>
      </c>
      <c r="P41" s="9"/>
    </row>
    <row r="42" spans="1:119">
      <c r="A42" s="12"/>
      <c r="B42" s="44">
        <v>581</v>
      </c>
      <c r="C42" s="20" t="s">
        <v>81</v>
      </c>
      <c r="D42" s="46">
        <v>4268758</v>
      </c>
      <c r="E42" s="46">
        <v>3594</v>
      </c>
      <c r="F42" s="46">
        <v>0</v>
      </c>
      <c r="G42" s="46">
        <v>7717798</v>
      </c>
      <c r="H42" s="46">
        <v>220464</v>
      </c>
      <c r="I42" s="46">
        <v>41741838</v>
      </c>
      <c r="J42" s="46">
        <v>67063</v>
      </c>
      <c r="K42" s="46">
        <v>1824</v>
      </c>
      <c r="L42" s="46">
        <v>0</v>
      </c>
      <c r="M42" s="46">
        <v>0</v>
      </c>
      <c r="N42" s="46">
        <f>SUM(D42:M42)</f>
        <v>54021339</v>
      </c>
      <c r="O42" s="47">
        <f t="shared" si="1"/>
        <v>527.00146331470046</v>
      </c>
      <c r="P42" s="9"/>
    </row>
    <row r="43" spans="1:119" ht="15.75" thickBot="1">
      <c r="A43" s="12"/>
      <c r="B43" s="44">
        <v>591</v>
      </c>
      <c r="C43" s="20" t="s">
        <v>82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21503640</v>
      </c>
      <c r="J43" s="46">
        <v>5249816</v>
      </c>
      <c r="K43" s="46">
        <v>0</v>
      </c>
      <c r="L43" s="46">
        <v>0</v>
      </c>
      <c r="M43" s="46">
        <v>0</v>
      </c>
      <c r="N43" s="46">
        <f>SUM(D43:M43)</f>
        <v>26753456</v>
      </c>
      <c r="O43" s="47">
        <f t="shared" si="1"/>
        <v>260.99150301930598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SUM(D5,D14,D18,D26,D30,D33,D35,D41)</f>
        <v>106550186</v>
      </c>
      <c r="E44" s="15">
        <f t="shared" si="14"/>
        <v>12209432</v>
      </c>
      <c r="F44" s="15">
        <f t="shared" si="14"/>
        <v>0</v>
      </c>
      <c r="G44" s="15">
        <f t="shared" si="14"/>
        <v>69557611</v>
      </c>
      <c r="H44" s="15">
        <f t="shared" si="14"/>
        <v>220464</v>
      </c>
      <c r="I44" s="15">
        <f t="shared" si="14"/>
        <v>370179359</v>
      </c>
      <c r="J44" s="15">
        <f t="shared" si="14"/>
        <v>79450607</v>
      </c>
      <c r="K44" s="15">
        <f t="shared" si="14"/>
        <v>57961450</v>
      </c>
      <c r="L44" s="15">
        <f t="shared" si="14"/>
        <v>0</v>
      </c>
      <c r="M44" s="15">
        <f t="shared" si="14"/>
        <v>0</v>
      </c>
      <c r="N44" s="15">
        <f>SUM(D44:M44)</f>
        <v>696129109</v>
      </c>
      <c r="O44" s="37">
        <f t="shared" si="1"/>
        <v>6791.0397241164019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89</v>
      </c>
      <c r="M46" s="93"/>
      <c r="N46" s="93"/>
      <c r="O46" s="41">
        <v>102507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63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10890785</v>
      </c>
      <c r="E5" s="26">
        <f t="shared" si="0"/>
        <v>2415681</v>
      </c>
      <c r="F5" s="26">
        <f t="shared" si="0"/>
        <v>0</v>
      </c>
      <c r="G5" s="26">
        <f t="shared" si="0"/>
        <v>11163145</v>
      </c>
      <c r="H5" s="26">
        <f t="shared" si="0"/>
        <v>0</v>
      </c>
      <c r="I5" s="26">
        <f t="shared" si="0"/>
        <v>0</v>
      </c>
      <c r="J5" s="26">
        <f t="shared" si="0"/>
        <v>72661080</v>
      </c>
      <c r="K5" s="26">
        <f t="shared" si="0"/>
        <v>53830402</v>
      </c>
      <c r="L5" s="26">
        <f t="shared" si="0"/>
        <v>0</v>
      </c>
      <c r="M5" s="26">
        <f t="shared" si="0"/>
        <v>0</v>
      </c>
      <c r="N5" s="27">
        <f>SUM(D5:M5)</f>
        <v>150961093</v>
      </c>
      <c r="O5" s="32">
        <f t="shared" ref="O5:O44" si="1">(N5/O$46)</f>
        <v>1487.0523459125072</v>
      </c>
      <c r="P5" s="6"/>
    </row>
    <row r="6" spans="1:133">
      <c r="A6" s="12"/>
      <c r="B6" s="44">
        <v>511</v>
      </c>
      <c r="C6" s="20" t="s">
        <v>19</v>
      </c>
      <c r="D6" s="46">
        <v>92577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92577</v>
      </c>
      <c r="O6" s="47">
        <f t="shared" si="1"/>
        <v>0.91193593191288158</v>
      </c>
      <c r="P6" s="9"/>
    </row>
    <row r="7" spans="1:133">
      <c r="A7" s="12"/>
      <c r="B7" s="44">
        <v>512</v>
      </c>
      <c r="C7" s="20" t="s">
        <v>20</v>
      </c>
      <c r="D7" s="46">
        <v>484159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484159</v>
      </c>
      <c r="O7" s="47">
        <f t="shared" si="1"/>
        <v>4.7692406197976691</v>
      </c>
      <c r="P7" s="9"/>
    </row>
    <row r="8" spans="1:133">
      <c r="A8" s="12"/>
      <c r="B8" s="44">
        <v>513</v>
      </c>
      <c r="C8" s="20" t="s">
        <v>21</v>
      </c>
      <c r="D8" s="46">
        <v>4558241</v>
      </c>
      <c r="E8" s="46">
        <v>0</v>
      </c>
      <c r="F8" s="46">
        <v>0</v>
      </c>
      <c r="G8" s="46">
        <v>2868</v>
      </c>
      <c r="H8" s="46">
        <v>0</v>
      </c>
      <c r="I8" s="46">
        <v>0</v>
      </c>
      <c r="J8" s="46">
        <v>53565650</v>
      </c>
      <c r="K8" s="46">
        <v>0</v>
      </c>
      <c r="L8" s="46">
        <v>0</v>
      </c>
      <c r="M8" s="46">
        <v>0</v>
      </c>
      <c r="N8" s="46">
        <f t="shared" si="2"/>
        <v>58126759</v>
      </c>
      <c r="O8" s="47">
        <f t="shared" si="1"/>
        <v>572.58152821694887</v>
      </c>
      <c r="P8" s="9"/>
    </row>
    <row r="9" spans="1:133">
      <c r="A9" s="12"/>
      <c r="B9" s="44">
        <v>514</v>
      </c>
      <c r="C9" s="20" t="s">
        <v>22</v>
      </c>
      <c r="D9" s="46">
        <v>275724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275724</v>
      </c>
      <c r="O9" s="47">
        <f t="shared" si="1"/>
        <v>2.7160377079700937</v>
      </c>
      <c r="P9" s="9"/>
    </row>
    <row r="10" spans="1:133">
      <c r="A10" s="12"/>
      <c r="B10" s="44">
        <v>515</v>
      </c>
      <c r="C10" s="20" t="s">
        <v>23</v>
      </c>
      <c r="D10" s="46">
        <v>2445183</v>
      </c>
      <c r="E10" s="46">
        <v>124023</v>
      </c>
      <c r="F10" s="46">
        <v>0</v>
      </c>
      <c r="G10" s="46">
        <v>111962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2681168</v>
      </c>
      <c r="O10" s="47">
        <f t="shared" si="1"/>
        <v>26.411024754474621</v>
      </c>
      <c r="P10" s="9"/>
    </row>
    <row r="11" spans="1:133">
      <c r="A11" s="12"/>
      <c r="B11" s="44">
        <v>517</v>
      </c>
      <c r="C11" s="20" t="s">
        <v>24</v>
      </c>
      <c r="D11" s="46">
        <v>241949</v>
      </c>
      <c r="E11" s="46">
        <v>862105</v>
      </c>
      <c r="F11" s="46">
        <v>0</v>
      </c>
      <c r="G11" s="46">
        <v>9786734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10890788</v>
      </c>
      <c r="O11" s="47">
        <f t="shared" si="1"/>
        <v>107.28043578907966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53088072</v>
      </c>
      <c r="L12" s="46">
        <v>0</v>
      </c>
      <c r="M12" s="46">
        <v>0</v>
      </c>
      <c r="N12" s="46">
        <f t="shared" si="2"/>
        <v>53088072</v>
      </c>
      <c r="O12" s="47">
        <f t="shared" si="1"/>
        <v>522.94760483465825</v>
      </c>
      <c r="P12" s="9"/>
    </row>
    <row r="13" spans="1:133">
      <c r="A13" s="12"/>
      <c r="B13" s="44">
        <v>519</v>
      </c>
      <c r="C13" s="20" t="s">
        <v>73</v>
      </c>
      <c r="D13" s="46">
        <v>2792952</v>
      </c>
      <c r="E13" s="46">
        <v>1429553</v>
      </c>
      <c r="F13" s="46">
        <v>0</v>
      </c>
      <c r="G13" s="46">
        <v>1261581</v>
      </c>
      <c r="H13" s="46">
        <v>0</v>
      </c>
      <c r="I13" s="46">
        <v>0</v>
      </c>
      <c r="J13" s="46">
        <v>19095430</v>
      </c>
      <c r="K13" s="46">
        <v>742330</v>
      </c>
      <c r="L13" s="46">
        <v>0</v>
      </c>
      <c r="M13" s="46">
        <v>0</v>
      </c>
      <c r="N13" s="46">
        <f t="shared" si="2"/>
        <v>25321846</v>
      </c>
      <c r="O13" s="47">
        <f t="shared" si="1"/>
        <v>249.43453805766521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56737000</v>
      </c>
      <c r="E14" s="31">
        <f t="shared" si="3"/>
        <v>60677</v>
      </c>
      <c r="F14" s="31">
        <f t="shared" si="3"/>
        <v>0</v>
      </c>
      <c r="G14" s="31">
        <f t="shared" si="3"/>
        <v>2059328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58857005</v>
      </c>
      <c r="O14" s="43">
        <f t="shared" si="1"/>
        <v>579.77486529349767</v>
      </c>
      <c r="P14" s="10"/>
    </row>
    <row r="15" spans="1:133">
      <c r="A15" s="12"/>
      <c r="B15" s="44">
        <v>521</v>
      </c>
      <c r="C15" s="20" t="s">
        <v>28</v>
      </c>
      <c r="D15" s="46">
        <v>37212936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37212936</v>
      </c>
      <c r="O15" s="47">
        <f t="shared" si="1"/>
        <v>366.56851561807383</v>
      </c>
      <c r="P15" s="9"/>
    </row>
    <row r="16" spans="1:133">
      <c r="A16" s="12"/>
      <c r="B16" s="44">
        <v>522</v>
      </c>
      <c r="C16" s="20" t="s">
        <v>29</v>
      </c>
      <c r="D16" s="46">
        <v>16347584</v>
      </c>
      <c r="E16" s="46">
        <v>0</v>
      </c>
      <c r="F16" s="46">
        <v>0</v>
      </c>
      <c r="G16" s="46">
        <v>2059328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18406912</v>
      </c>
      <c r="O16" s="47">
        <f t="shared" si="1"/>
        <v>181.31851808071553</v>
      </c>
      <c r="P16" s="9"/>
    </row>
    <row r="17" spans="1:16">
      <c r="A17" s="12"/>
      <c r="B17" s="44">
        <v>524</v>
      </c>
      <c r="C17" s="20" t="s">
        <v>30</v>
      </c>
      <c r="D17" s="46">
        <v>3176480</v>
      </c>
      <c r="E17" s="46">
        <v>60677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3237157</v>
      </c>
      <c r="O17" s="47">
        <f t="shared" si="1"/>
        <v>31.887831594708274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5985779</v>
      </c>
      <c r="E18" s="31">
        <f t="shared" si="5"/>
        <v>1722358</v>
      </c>
      <c r="F18" s="31">
        <f t="shared" si="5"/>
        <v>0</v>
      </c>
      <c r="G18" s="31">
        <f t="shared" si="5"/>
        <v>15731</v>
      </c>
      <c r="H18" s="31">
        <f t="shared" si="5"/>
        <v>0</v>
      </c>
      <c r="I18" s="31">
        <f t="shared" si="5"/>
        <v>307517454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315241322</v>
      </c>
      <c r="O18" s="43">
        <f t="shared" si="1"/>
        <v>3105.3057320448793</v>
      </c>
      <c r="P18" s="10"/>
    </row>
    <row r="19" spans="1:16">
      <c r="A19" s="12"/>
      <c r="B19" s="44">
        <v>531</v>
      </c>
      <c r="C19" s="20" t="s">
        <v>32</v>
      </c>
      <c r="D19" s="46">
        <v>4472849</v>
      </c>
      <c r="E19" s="46">
        <v>0</v>
      </c>
      <c r="F19" s="46">
        <v>0</v>
      </c>
      <c r="G19" s="46">
        <v>0</v>
      </c>
      <c r="H19" s="46">
        <v>0</v>
      </c>
      <c r="I19" s="46">
        <v>254712998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259185847</v>
      </c>
      <c r="O19" s="47">
        <f t="shared" si="1"/>
        <v>2553.1275254390889</v>
      </c>
      <c r="P19" s="9"/>
    </row>
    <row r="20" spans="1:16">
      <c r="A20" s="12"/>
      <c r="B20" s="44">
        <v>533</v>
      </c>
      <c r="C20" s="20" t="s">
        <v>33</v>
      </c>
      <c r="D20" s="46">
        <v>579534</v>
      </c>
      <c r="E20" s="46">
        <v>0</v>
      </c>
      <c r="F20" s="46">
        <v>0</v>
      </c>
      <c r="G20" s="46">
        <v>0</v>
      </c>
      <c r="H20" s="46">
        <v>0</v>
      </c>
      <c r="I20" s="46">
        <v>18324025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18903559</v>
      </c>
      <c r="O20" s="47">
        <f t="shared" si="1"/>
        <v>186.21077257996197</v>
      </c>
      <c r="P20" s="9"/>
    </row>
    <row r="21" spans="1:16">
      <c r="A21" s="12"/>
      <c r="B21" s="44">
        <v>534</v>
      </c>
      <c r="C21" s="20" t="s">
        <v>74</v>
      </c>
      <c r="D21" s="46">
        <v>19290</v>
      </c>
      <c r="E21" s="46">
        <v>0</v>
      </c>
      <c r="F21" s="46">
        <v>0</v>
      </c>
      <c r="G21" s="46">
        <v>0</v>
      </c>
      <c r="H21" s="46">
        <v>0</v>
      </c>
      <c r="I21" s="46">
        <v>12347070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12366360</v>
      </c>
      <c r="O21" s="47">
        <f t="shared" si="1"/>
        <v>121.81565649103106</v>
      </c>
      <c r="P21" s="9"/>
    </row>
    <row r="22" spans="1:16">
      <c r="A22" s="12"/>
      <c r="B22" s="44">
        <v>535</v>
      </c>
      <c r="C22" s="20" t="s">
        <v>35</v>
      </c>
      <c r="D22" s="46">
        <v>2312</v>
      </c>
      <c r="E22" s="46">
        <v>0</v>
      </c>
      <c r="F22" s="46">
        <v>0</v>
      </c>
      <c r="G22" s="46">
        <v>0</v>
      </c>
      <c r="H22" s="46">
        <v>0</v>
      </c>
      <c r="I22" s="46">
        <v>22133361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22135673</v>
      </c>
      <c r="O22" s="47">
        <f t="shared" si="1"/>
        <v>218.04892776579291</v>
      </c>
      <c r="P22" s="9"/>
    </row>
    <row r="23" spans="1:16">
      <c r="A23" s="12"/>
      <c r="B23" s="44">
        <v>537</v>
      </c>
      <c r="C23" s="20" t="s">
        <v>75</v>
      </c>
      <c r="D23" s="46">
        <v>16758</v>
      </c>
      <c r="E23" s="46">
        <v>25000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41758</v>
      </c>
      <c r="O23" s="47">
        <f t="shared" si="1"/>
        <v>0.41133997261542404</v>
      </c>
      <c r="P23" s="9"/>
    </row>
    <row r="24" spans="1:16">
      <c r="A24" s="12"/>
      <c r="B24" s="44">
        <v>538</v>
      </c>
      <c r="C24" s="20" t="s">
        <v>76</v>
      </c>
      <c r="D24" s="46">
        <v>225</v>
      </c>
      <c r="E24" s="46">
        <v>1541735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1541960</v>
      </c>
      <c r="O24" s="47">
        <f t="shared" si="1"/>
        <v>15.189180137316903</v>
      </c>
      <c r="P24" s="9"/>
    </row>
    <row r="25" spans="1:16">
      <c r="A25" s="12"/>
      <c r="B25" s="44">
        <v>539</v>
      </c>
      <c r="C25" s="20" t="s">
        <v>38</v>
      </c>
      <c r="D25" s="46">
        <v>894811</v>
      </c>
      <c r="E25" s="46">
        <v>155623</v>
      </c>
      <c r="F25" s="46">
        <v>0</v>
      </c>
      <c r="G25" s="46">
        <v>15731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1066165</v>
      </c>
      <c r="O25" s="47">
        <f t="shared" si="1"/>
        <v>10.502329659071879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SUM(D27:D29)</f>
        <v>4966833</v>
      </c>
      <c r="E26" s="31">
        <f t="shared" si="7"/>
        <v>2558455</v>
      </c>
      <c r="F26" s="31">
        <f t="shared" si="7"/>
        <v>0</v>
      </c>
      <c r="G26" s="31">
        <f t="shared" si="7"/>
        <v>7510141</v>
      </c>
      <c r="H26" s="31">
        <f t="shared" si="7"/>
        <v>0</v>
      </c>
      <c r="I26" s="31">
        <f t="shared" si="7"/>
        <v>8066358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3" si="8">SUM(D26:M26)</f>
        <v>23101787</v>
      </c>
      <c r="O26" s="43">
        <f t="shared" si="1"/>
        <v>227.56569835594038</v>
      </c>
      <c r="P26" s="10"/>
    </row>
    <row r="27" spans="1:16">
      <c r="A27" s="12"/>
      <c r="B27" s="44">
        <v>541</v>
      </c>
      <c r="C27" s="20" t="s">
        <v>77</v>
      </c>
      <c r="D27" s="46">
        <v>4966833</v>
      </c>
      <c r="E27" s="46">
        <v>2558455</v>
      </c>
      <c r="F27" s="46">
        <v>0</v>
      </c>
      <c r="G27" s="46">
        <v>7510141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15035429</v>
      </c>
      <c r="O27" s="47">
        <f t="shared" si="1"/>
        <v>148.10749923658108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7159704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7159704</v>
      </c>
      <c r="O28" s="47">
        <f t="shared" si="1"/>
        <v>70.527143237093298</v>
      </c>
      <c r="P28" s="9"/>
    </row>
    <row r="29" spans="1:16">
      <c r="A29" s="12"/>
      <c r="B29" s="44">
        <v>545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906654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906654</v>
      </c>
      <c r="O29" s="47">
        <f t="shared" si="1"/>
        <v>8.9310558822660244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1369806</v>
      </c>
      <c r="E30" s="31">
        <f t="shared" si="9"/>
        <v>1396377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2766183</v>
      </c>
      <c r="O30" s="43">
        <f t="shared" si="1"/>
        <v>27.248470699488756</v>
      </c>
      <c r="P30" s="10"/>
    </row>
    <row r="31" spans="1:16">
      <c r="A31" s="13"/>
      <c r="B31" s="45">
        <v>552</v>
      </c>
      <c r="C31" s="21" t="s">
        <v>45</v>
      </c>
      <c r="D31" s="46">
        <v>1369806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1369806</v>
      </c>
      <c r="O31" s="47">
        <f t="shared" si="1"/>
        <v>13.493365643192766</v>
      </c>
      <c r="P31" s="9"/>
    </row>
    <row r="32" spans="1:16">
      <c r="A32" s="13"/>
      <c r="B32" s="45">
        <v>554</v>
      </c>
      <c r="C32" s="21" t="s">
        <v>46</v>
      </c>
      <c r="D32" s="46">
        <v>0</v>
      </c>
      <c r="E32" s="46">
        <v>1396377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1396377</v>
      </c>
      <c r="O32" s="47">
        <f t="shared" si="1"/>
        <v>13.75510505629599</v>
      </c>
      <c r="P32" s="9"/>
    </row>
    <row r="33" spans="1:119" ht="15.75">
      <c r="A33" s="28" t="s">
        <v>47</v>
      </c>
      <c r="B33" s="29"/>
      <c r="C33" s="30"/>
      <c r="D33" s="31">
        <f t="shared" ref="D33:M33" si="10">SUM(D34:D34)</f>
        <v>99898</v>
      </c>
      <c r="E33" s="31">
        <f t="shared" si="10"/>
        <v>64659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164557</v>
      </c>
      <c r="O33" s="43">
        <f t="shared" si="1"/>
        <v>1.6209797373838863</v>
      </c>
      <c r="P33" s="10"/>
    </row>
    <row r="34" spans="1:119">
      <c r="A34" s="12"/>
      <c r="B34" s="44">
        <v>569</v>
      </c>
      <c r="C34" s="20" t="s">
        <v>48</v>
      </c>
      <c r="D34" s="46">
        <v>99898</v>
      </c>
      <c r="E34" s="46">
        <v>64659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1">SUM(D34:M34)</f>
        <v>164557</v>
      </c>
      <c r="O34" s="47">
        <f t="shared" si="1"/>
        <v>1.6209797373838863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SUM(D36:D40)</f>
        <v>18447875</v>
      </c>
      <c r="E35" s="31">
        <f t="shared" si="12"/>
        <v>42978</v>
      </c>
      <c r="F35" s="31">
        <f t="shared" si="12"/>
        <v>0</v>
      </c>
      <c r="G35" s="31">
        <f t="shared" si="12"/>
        <v>4082174</v>
      </c>
      <c r="H35" s="31">
        <f t="shared" si="12"/>
        <v>0</v>
      </c>
      <c r="I35" s="31">
        <f t="shared" si="12"/>
        <v>11174738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33747765</v>
      </c>
      <c r="O35" s="43">
        <f t="shared" si="1"/>
        <v>332.43461686220041</v>
      </c>
      <c r="P35" s="9"/>
    </row>
    <row r="36" spans="1:119">
      <c r="A36" s="12"/>
      <c r="B36" s="44">
        <v>571</v>
      </c>
      <c r="C36" s="20" t="s">
        <v>50</v>
      </c>
      <c r="D36" s="46">
        <v>3536357</v>
      </c>
      <c r="E36" s="46">
        <v>0</v>
      </c>
      <c r="F36" s="46">
        <v>0</v>
      </c>
      <c r="G36" s="46">
        <v>60798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3597155</v>
      </c>
      <c r="O36" s="47">
        <f t="shared" si="1"/>
        <v>35.434015977619509</v>
      </c>
      <c r="P36" s="9"/>
    </row>
    <row r="37" spans="1:119">
      <c r="A37" s="12"/>
      <c r="B37" s="44">
        <v>572</v>
      </c>
      <c r="C37" s="20" t="s">
        <v>78</v>
      </c>
      <c r="D37" s="46">
        <v>14524662</v>
      </c>
      <c r="E37" s="46">
        <v>42978</v>
      </c>
      <c r="F37" s="46">
        <v>0</v>
      </c>
      <c r="G37" s="46">
        <v>4021376</v>
      </c>
      <c r="H37" s="46">
        <v>0</v>
      </c>
      <c r="I37" s="46">
        <v>2379413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20968429</v>
      </c>
      <c r="O37" s="47">
        <f t="shared" si="1"/>
        <v>206.5509126550233</v>
      </c>
      <c r="P37" s="9"/>
    </row>
    <row r="38" spans="1:119">
      <c r="A38" s="12"/>
      <c r="B38" s="44">
        <v>573</v>
      </c>
      <c r="C38" s="20" t="s">
        <v>52</v>
      </c>
      <c r="D38" s="46">
        <v>332048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332048</v>
      </c>
      <c r="O38" s="47">
        <f t="shared" si="1"/>
        <v>3.2708610380527401</v>
      </c>
      <c r="P38" s="9"/>
    </row>
    <row r="39" spans="1:119">
      <c r="A39" s="12"/>
      <c r="B39" s="44">
        <v>574</v>
      </c>
      <c r="C39" s="20" t="s">
        <v>53</v>
      </c>
      <c r="D39" s="46">
        <v>54808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54808</v>
      </c>
      <c r="O39" s="47">
        <f t="shared" si="1"/>
        <v>0.53988987066205663</v>
      </c>
      <c r="P39" s="9"/>
    </row>
    <row r="40" spans="1:119">
      <c r="A40" s="12"/>
      <c r="B40" s="44">
        <v>575</v>
      </c>
      <c r="C40" s="20" t="s">
        <v>79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8795325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8795325</v>
      </c>
      <c r="O40" s="47">
        <f t="shared" si="1"/>
        <v>86.638937320842814</v>
      </c>
      <c r="P40" s="9"/>
    </row>
    <row r="41" spans="1:119" ht="15.75">
      <c r="A41" s="28" t="s">
        <v>80</v>
      </c>
      <c r="B41" s="29"/>
      <c r="C41" s="30"/>
      <c r="D41" s="31">
        <f t="shared" ref="D41:M41" si="13">SUM(D42:D43)</f>
        <v>3824352</v>
      </c>
      <c r="E41" s="31">
        <f t="shared" si="13"/>
        <v>373522</v>
      </c>
      <c r="F41" s="31">
        <f t="shared" si="13"/>
        <v>0</v>
      </c>
      <c r="G41" s="31">
        <f t="shared" si="13"/>
        <v>9166487</v>
      </c>
      <c r="H41" s="31">
        <f t="shared" si="13"/>
        <v>147210</v>
      </c>
      <c r="I41" s="31">
        <f t="shared" si="13"/>
        <v>61485651</v>
      </c>
      <c r="J41" s="31">
        <f t="shared" si="13"/>
        <v>4655405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79652627</v>
      </c>
      <c r="O41" s="43">
        <f t="shared" si="1"/>
        <v>784.62353103421106</v>
      </c>
      <c r="P41" s="9"/>
    </row>
    <row r="42" spans="1:119">
      <c r="A42" s="12"/>
      <c r="B42" s="44">
        <v>581</v>
      </c>
      <c r="C42" s="20" t="s">
        <v>81</v>
      </c>
      <c r="D42" s="46">
        <v>3824352</v>
      </c>
      <c r="E42" s="46">
        <v>373522</v>
      </c>
      <c r="F42" s="46">
        <v>0</v>
      </c>
      <c r="G42" s="46">
        <v>9166487</v>
      </c>
      <c r="H42" s="46">
        <v>147210</v>
      </c>
      <c r="I42" s="46">
        <v>39275868</v>
      </c>
      <c r="J42" s="46">
        <v>300768</v>
      </c>
      <c r="K42" s="46">
        <v>0</v>
      </c>
      <c r="L42" s="46">
        <v>0</v>
      </c>
      <c r="M42" s="46">
        <v>0</v>
      </c>
      <c r="N42" s="46">
        <f>SUM(D42:M42)</f>
        <v>53088207</v>
      </c>
      <c r="O42" s="47">
        <f t="shared" si="1"/>
        <v>522.9489346611897</v>
      </c>
      <c r="P42" s="9"/>
    </row>
    <row r="43" spans="1:119" ht="15.75" thickBot="1">
      <c r="A43" s="12"/>
      <c r="B43" s="44">
        <v>591</v>
      </c>
      <c r="C43" s="20" t="s">
        <v>82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22209783</v>
      </c>
      <c r="J43" s="46">
        <v>4354637</v>
      </c>
      <c r="K43" s="46">
        <v>0</v>
      </c>
      <c r="L43" s="46">
        <v>0</v>
      </c>
      <c r="M43" s="46">
        <v>0</v>
      </c>
      <c r="N43" s="46">
        <f>SUM(D43:M43)</f>
        <v>26564420</v>
      </c>
      <c r="O43" s="47">
        <f t="shared" si="1"/>
        <v>261.67459637302125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SUM(D5,D14,D18,D26,D30,D33,D35,D41)</f>
        <v>102322328</v>
      </c>
      <c r="E44" s="15">
        <f t="shared" si="14"/>
        <v>8634707</v>
      </c>
      <c r="F44" s="15">
        <f t="shared" si="14"/>
        <v>0</v>
      </c>
      <c r="G44" s="15">
        <f t="shared" si="14"/>
        <v>33997006</v>
      </c>
      <c r="H44" s="15">
        <f t="shared" si="14"/>
        <v>147210</v>
      </c>
      <c r="I44" s="15">
        <f t="shared" si="14"/>
        <v>388244201</v>
      </c>
      <c r="J44" s="15">
        <f t="shared" si="14"/>
        <v>77316485</v>
      </c>
      <c r="K44" s="15">
        <f t="shared" si="14"/>
        <v>53830402</v>
      </c>
      <c r="L44" s="15">
        <f t="shared" si="14"/>
        <v>0</v>
      </c>
      <c r="M44" s="15">
        <f t="shared" si="14"/>
        <v>0</v>
      </c>
      <c r="N44" s="15">
        <f>SUM(D44:M44)</f>
        <v>664492339</v>
      </c>
      <c r="O44" s="37">
        <f t="shared" si="1"/>
        <v>6545.6262399401085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85</v>
      </c>
      <c r="M46" s="93"/>
      <c r="N46" s="93"/>
      <c r="O46" s="41">
        <v>101517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63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2024-07-17T22:37:12Z</cp:lastPrinted>
  <dcterms:created xsi:type="dcterms:W3CDTF">2000-08-31T21:26:31Z</dcterms:created>
  <dcterms:modified xsi:type="dcterms:W3CDTF">2024-07-19T15:42:23Z</dcterms:modified>
</cp:coreProperties>
</file>