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'2014'!$A$1:$O$30</definedName>
    <definedName name="_xlnm.Print_Area" localSheetId="8">'2015'!$A$1:$O$29</definedName>
    <definedName name="_xlnm.Print_Area" localSheetId="7">'2016'!$A$1:$O$28</definedName>
    <definedName name="_xlnm.Print_Area" localSheetId="6">'2017'!$A$1:$O$28</definedName>
    <definedName name="_xlnm.Print_Area" localSheetId="5">'2018'!$A$1:$O$28</definedName>
    <definedName name="_xlnm.Print_Area" localSheetId="4">'2019'!$A$1:$O$28</definedName>
    <definedName name="_xlnm.Print_Area" localSheetId="3">'2020'!$A$1:$O$28</definedName>
    <definedName name="_xlnm.Print_Area" localSheetId="2">'2021'!$A$1:$P$29</definedName>
    <definedName name="_xlnm.Print_Area" localSheetId="1">'2022'!$A$1:$P$29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 l="1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9" i="49"/>
  <c r="P19" i="49" s="1"/>
  <c r="O15" i="49"/>
  <c r="P15" i="49" s="1"/>
  <c r="O12" i="49"/>
  <c r="P12" i="49" s="1"/>
  <c r="O5" i="49"/>
  <c r="P5" i="49" s="1"/>
  <c r="E25" i="48"/>
  <c r="F25" i="48"/>
  <c r="G25" i="48"/>
  <c r="H25" i="48"/>
  <c r="I25" i="48"/>
  <c r="J25" i="48"/>
  <c r="K25" i="48"/>
  <c r="L25" i="48"/>
  <c r="M25" i="48"/>
  <c r="N25" i="48"/>
  <c r="D25" i="48"/>
  <c r="O23" i="49" l="1"/>
  <c r="P23" i="49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20" i="48"/>
  <c r="P20" i="48" s="1"/>
  <c r="O15" i="48"/>
  <c r="P15" i="48" s="1"/>
  <c r="O12" i="48"/>
  <c r="P12" i="48" s="1"/>
  <c r="O5" i="48"/>
  <c r="P5" i="48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D25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O21" i="47" s="1"/>
  <c r="P21" i="47" s="1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O19" i="47" s="1"/>
  <c r="P19" i="47" s="1"/>
  <c r="E19" i="47"/>
  <c r="D19" i="47"/>
  <c r="O18" i="47"/>
  <c r="P18" i="47"/>
  <c r="O17" i="47"/>
  <c r="P17" i="47" s="1"/>
  <c r="O16" i="47"/>
  <c r="P16" i="47" s="1"/>
  <c r="N15" i="47"/>
  <c r="M15" i="47"/>
  <c r="L15" i="47"/>
  <c r="L25" i="47" s="1"/>
  <c r="K15" i="47"/>
  <c r="O15" i="47" s="1"/>
  <c r="P15" i="47" s="1"/>
  <c r="J15" i="47"/>
  <c r="I15" i="47"/>
  <c r="H15" i="47"/>
  <c r="G15" i="47"/>
  <c r="F15" i="47"/>
  <c r="E15" i="47"/>
  <c r="D15" i="47"/>
  <c r="O14" i="47"/>
  <c r="P14" i="47"/>
  <c r="O13" i="47"/>
  <c r="P13" i="47"/>
  <c r="N12" i="47"/>
  <c r="O12" i="47" s="1"/>
  <c r="P12" i="47" s="1"/>
  <c r="M12" i="47"/>
  <c r="L12" i="47"/>
  <c r="K12" i="47"/>
  <c r="J12" i="47"/>
  <c r="I12" i="47"/>
  <c r="I25" i="47" s="1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N25" i="47" s="1"/>
  <c r="M5" i="47"/>
  <c r="O5" i="47" s="1"/>
  <c r="P5" i="47" s="1"/>
  <c r="L5" i="47"/>
  <c r="K5" i="47"/>
  <c r="J5" i="47"/>
  <c r="J25" i="47" s="1"/>
  <c r="I5" i="47"/>
  <c r="H5" i="47"/>
  <c r="H25" i="47" s="1"/>
  <c r="G5" i="47"/>
  <c r="G25" i="47" s="1"/>
  <c r="F5" i="47"/>
  <c r="F25" i="47" s="1"/>
  <c r="E5" i="47"/>
  <c r="E25" i="47" s="1"/>
  <c r="D5" i="47"/>
  <c r="G24" i="46"/>
  <c r="N23" i="46"/>
  <c r="O23" i="46"/>
  <c r="N22" i="46"/>
  <c r="O22" i="46"/>
  <c r="M21" i="46"/>
  <c r="N21" i="46" s="1"/>
  <c r="O21" i="46" s="1"/>
  <c r="L21" i="46"/>
  <c r="K21" i="46"/>
  <c r="J21" i="46"/>
  <c r="I21" i="46"/>
  <c r="H21" i="46"/>
  <c r="G21" i="46"/>
  <c r="F21" i="46"/>
  <c r="E21" i="46"/>
  <c r="D21" i="46"/>
  <c r="N20" i="46"/>
  <c r="O20" i="46"/>
  <c r="M19" i="46"/>
  <c r="N19" i="46" s="1"/>
  <c r="O19" i="46" s="1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N15" i="46" s="1"/>
  <c r="O15" i="46" s="1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/>
  <c r="N8" i="46"/>
  <c r="O8" i="46"/>
  <c r="N7" i="46"/>
  <c r="O7" i="46" s="1"/>
  <c r="N6" i="46"/>
  <c r="O6" i="46"/>
  <c r="M5" i="46"/>
  <c r="M24" i="46" s="1"/>
  <c r="L5" i="46"/>
  <c r="L24" i="46" s="1"/>
  <c r="K5" i="46"/>
  <c r="K24" i="46" s="1"/>
  <c r="J5" i="46"/>
  <c r="J24" i="46" s="1"/>
  <c r="I5" i="46"/>
  <c r="I24" i="46" s="1"/>
  <c r="H5" i="46"/>
  <c r="H24" i="46" s="1"/>
  <c r="G5" i="46"/>
  <c r="F5" i="46"/>
  <c r="F24" i="46" s="1"/>
  <c r="E5" i="46"/>
  <c r="N5" i="46" s="1"/>
  <c r="O5" i="46" s="1"/>
  <c r="D5" i="46"/>
  <c r="D24" i="46" s="1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M19" i="45"/>
  <c r="L19" i="45"/>
  <c r="K19" i="45"/>
  <c r="J19" i="45"/>
  <c r="I19" i="45"/>
  <c r="H19" i="45"/>
  <c r="H24" i="45" s="1"/>
  <c r="G19" i="45"/>
  <c r="F19" i="45"/>
  <c r="E19" i="45"/>
  <c r="D19" i="45"/>
  <c r="N18" i="45"/>
  <c r="O18" i="45" s="1"/>
  <c r="N17" i="45"/>
  <c r="O17" i="45"/>
  <c r="N16" i="45"/>
  <c r="O16" i="45" s="1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N12" i="45" s="1"/>
  <c r="O12" i="45" s="1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M24" i="45" s="1"/>
  <c r="L5" i="45"/>
  <c r="L24" i="45" s="1"/>
  <c r="K5" i="45"/>
  <c r="K24" i="45" s="1"/>
  <c r="J5" i="45"/>
  <c r="J24" i="45" s="1"/>
  <c r="I5" i="45"/>
  <c r="N5" i="45" s="1"/>
  <c r="O5" i="45" s="1"/>
  <c r="H5" i="45"/>
  <c r="G5" i="45"/>
  <c r="G24" i="45" s="1"/>
  <c r="F5" i="45"/>
  <c r="F24" i="45" s="1"/>
  <c r="E5" i="45"/>
  <c r="E24" i="45" s="1"/>
  <c r="D5" i="45"/>
  <c r="K24" i="44"/>
  <c r="N23" i="44"/>
  <c r="O23" i="44"/>
  <c r="N22" i="44"/>
  <c r="O22" i="44" s="1"/>
  <c r="M21" i="44"/>
  <c r="L21" i="44"/>
  <c r="K21" i="44"/>
  <c r="J21" i="44"/>
  <c r="I21" i="44"/>
  <c r="N21" i="44" s="1"/>
  <c r="O21" i="44" s="1"/>
  <c r="H21" i="44"/>
  <c r="G21" i="44"/>
  <c r="F21" i="44"/>
  <c r="E21" i="44"/>
  <c r="D21" i="44"/>
  <c r="N20" i="44"/>
  <c r="O20" i="44" s="1"/>
  <c r="M19" i="44"/>
  <c r="L19" i="44"/>
  <c r="K19" i="44"/>
  <c r="J19" i="44"/>
  <c r="J24" i="44" s="1"/>
  <c r="I19" i="44"/>
  <c r="H19" i="44"/>
  <c r="G19" i="44"/>
  <c r="F19" i="44"/>
  <c r="E19" i="44"/>
  <c r="D19" i="44"/>
  <c r="N18" i="44"/>
  <c r="O18" i="44" s="1"/>
  <c r="N17" i="44"/>
  <c r="O17" i="44"/>
  <c r="N16" i="44"/>
  <c r="O16" i="44"/>
  <c r="M15" i="44"/>
  <c r="N15" i="44" s="1"/>
  <c r="O15" i="44" s="1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/>
  <c r="N8" i="44"/>
  <c r="O8" i="44" s="1"/>
  <c r="N7" i="44"/>
  <c r="O7" i="44"/>
  <c r="N6" i="44"/>
  <c r="O6" i="44"/>
  <c r="M5" i="44"/>
  <c r="M24" i="44" s="1"/>
  <c r="L5" i="44"/>
  <c r="L24" i="44" s="1"/>
  <c r="K5" i="44"/>
  <c r="J5" i="44"/>
  <c r="I5" i="44"/>
  <c r="I24" i="44" s="1"/>
  <c r="H5" i="44"/>
  <c r="H24" i="44" s="1"/>
  <c r="G5" i="44"/>
  <c r="G24" i="44" s="1"/>
  <c r="F5" i="44"/>
  <c r="F24" i="44" s="1"/>
  <c r="E5" i="44"/>
  <c r="E24" i="44" s="1"/>
  <c r="D5" i="44"/>
  <c r="D24" i="44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N19" i="43" s="1"/>
  <c r="O19" i="43" s="1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 s="1"/>
  <c r="N13" i="43"/>
  <c r="O13" i="43"/>
  <c r="M12" i="43"/>
  <c r="L12" i="43"/>
  <c r="K12" i="43"/>
  <c r="J12" i="43"/>
  <c r="I12" i="43"/>
  <c r="H12" i="43"/>
  <c r="G12" i="43"/>
  <c r="G24" i="43" s="1"/>
  <c r="F12" i="43"/>
  <c r="E12" i="43"/>
  <c r="D12" i="43"/>
  <c r="N11" i="43"/>
  <c r="O11" i="43"/>
  <c r="N10" i="43"/>
  <c r="O10" i="43" s="1"/>
  <c r="N9" i="43"/>
  <c r="O9" i="43"/>
  <c r="N8" i="43"/>
  <c r="O8" i="43"/>
  <c r="N7" i="43"/>
  <c r="O7" i="43" s="1"/>
  <c r="N6" i="43"/>
  <c r="O6" i="43" s="1"/>
  <c r="M5" i="43"/>
  <c r="M24" i="43" s="1"/>
  <c r="L5" i="43"/>
  <c r="L24" i="43" s="1"/>
  <c r="K5" i="43"/>
  <c r="K24" i="43" s="1"/>
  <c r="J5" i="43"/>
  <c r="J24" i="43" s="1"/>
  <c r="I5" i="43"/>
  <c r="I24" i="43" s="1"/>
  <c r="H5" i="43"/>
  <c r="H24" i="43" s="1"/>
  <c r="G5" i="43"/>
  <c r="F5" i="43"/>
  <c r="F24" i="43" s="1"/>
  <c r="E5" i="43"/>
  <c r="N5" i="43" s="1"/>
  <c r="O5" i="43" s="1"/>
  <c r="D5" i="43"/>
  <c r="D24" i="43" s="1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N17" i="42"/>
  <c r="O17" i="42"/>
  <c r="N16" i="42"/>
  <c r="O16" i="42" s="1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 s="1"/>
  <c r="N13" i="42"/>
  <c r="O13" i="42"/>
  <c r="M12" i="42"/>
  <c r="L12" i="42"/>
  <c r="K12" i="42"/>
  <c r="N12" i="42" s="1"/>
  <c r="O12" i="42" s="1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M24" i="42" s="1"/>
  <c r="L5" i="42"/>
  <c r="L24" i="42" s="1"/>
  <c r="K5" i="42"/>
  <c r="K24" i="42" s="1"/>
  <c r="J5" i="42"/>
  <c r="J24" i="42" s="1"/>
  <c r="I5" i="42"/>
  <c r="N5" i="42" s="1"/>
  <c r="O5" i="42" s="1"/>
  <c r="H5" i="42"/>
  <c r="H24" i="42" s="1"/>
  <c r="G5" i="42"/>
  <c r="G24" i="42" s="1"/>
  <c r="F5" i="42"/>
  <c r="F24" i="42" s="1"/>
  <c r="E5" i="42"/>
  <c r="E24" i="42" s="1"/>
  <c r="D5" i="42"/>
  <c r="J26" i="41"/>
  <c r="K26" i="41"/>
  <c r="N25" i="41"/>
  <c r="O25" i="41" s="1"/>
  <c r="M24" i="41"/>
  <c r="L24" i="41"/>
  <c r="K24" i="41"/>
  <c r="J24" i="41"/>
  <c r="I24" i="41"/>
  <c r="H24" i="41"/>
  <c r="G24" i="41"/>
  <c r="N24" i="41" s="1"/>
  <c r="O24" i="41" s="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N22" i="41" s="1"/>
  <c r="O22" i="41" s="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N16" i="41" s="1"/>
  <c r="O16" i="41" s="1"/>
  <c r="J16" i="41"/>
  <c r="I16" i="41"/>
  <c r="H16" i="41"/>
  <c r="G16" i="41"/>
  <c r="F16" i="41"/>
  <c r="E16" i="41"/>
  <c r="D16" i="41"/>
  <c r="N15" i="41"/>
  <c r="O15" i="41" s="1"/>
  <c r="N14" i="41"/>
  <c r="O14" i="4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26" i="41" s="1"/>
  <c r="L5" i="41"/>
  <c r="L26" i="41" s="1"/>
  <c r="K5" i="41"/>
  <c r="J5" i="41"/>
  <c r="I5" i="41"/>
  <c r="I26" i="41" s="1"/>
  <c r="H5" i="41"/>
  <c r="H26" i="41" s="1"/>
  <c r="G5" i="41"/>
  <c r="G26" i="41" s="1"/>
  <c r="F5" i="41"/>
  <c r="F26" i="41" s="1"/>
  <c r="E5" i="41"/>
  <c r="E26" i="41" s="1"/>
  <c r="D5" i="41"/>
  <c r="D26" i="41" s="1"/>
  <c r="F25" i="40"/>
  <c r="G25" i="40"/>
  <c r="N24" i="40"/>
  <c r="O24" i="40" s="1"/>
  <c r="M23" i="40"/>
  <c r="L23" i="40"/>
  <c r="K23" i="40"/>
  <c r="N23" i="40" s="1"/>
  <c r="O23" i="40" s="1"/>
  <c r="J23" i="40"/>
  <c r="I23" i="40"/>
  <c r="H23" i="40"/>
  <c r="G23" i="40"/>
  <c r="F23" i="40"/>
  <c r="E23" i="40"/>
  <c r="D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N18" i="40" s="1"/>
  <c r="O18" i="40" s="1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 s="1"/>
  <c r="M12" i="40"/>
  <c r="L12" i="40"/>
  <c r="K12" i="40"/>
  <c r="J12" i="40"/>
  <c r="I12" i="40"/>
  <c r="H12" i="40"/>
  <c r="G12" i="40"/>
  <c r="F12" i="40"/>
  <c r="E12" i="40"/>
  <c r="N12" i="40" s="1"/>
  <c r="O12" i="40" s="1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25" i="40" s="1"/>
  <c r="L5" i="40"/>
  <c r="L25" i="40" s="1"/>
  <c r="K5" i="40"/>
  <c r="K25" i="40" s="1"/>
  <c r="J5" i="40"/>
  <c r="J25" i="40" s="1"/>
  <c r="I5" i="40"/>
  <c r="I25" i="40" s="1"/>
  <c r="H5" i="40"/>
  <c r="H25" i="40" s="1"/>
  <c r="G5" i="40"/>
  <c r="F5" i="40"/>
  <c r="E5" i="40"/>
  <c r="E25" i="40" s="1"/>
  <c r="D5" i="40"/>
  <c r="N5" i="40" s="1"/>
  <c r="O5" i="40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D26" i="39" s="1"/>
  <c r="N23" i="39"/>
  <c r="O23" i="39" s="1"/>
  <c r="N22" i="39"/>
  <c r="O22" i="39" s="1"/>
  <c r="M21" i="39"/>
  <c r="L21" i="39"/>
  <c r="K21" i="39"/>
  <c r="J21" i="39"/>
  <c r="I21" i="39"/>
  <c r="H21" i="39"/>
  <c r="G21" i="39"/>
  <c r="N21" i="39"/>
  <c r="O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N19" i="39" s="1"/>
  <c r="O19" i="39" s="1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K26" i="39" s="1"/>
  <c r="J15" i="39"/>
  <c r="I15" i="39"/>
  <c r="H15" i="39"/>
  <c r="G15" i="39"/>
  <c r="F15" i="39"/>
  <c r="E15" i="39"/>
  <c r="N15" i="39" s="1"/>
  <c r="O15" i="39" s="1"/>
  <c r="D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F26" i="39" s="1"/>
  <c r="E12" i="39"/>
  <c r="E26" i="39" s="1"/>
  <c r="D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M26" i="39" s="1"/>
  <c r="L5" i="39"/>
  <c r="L26" i="39" s="1"/>
  <c r="K5" i="39"/>
  <c r="J5" i="39"/>
  <c r="J26" i="39"/>
  <c r="I5" i="39"/>
  <c r="I26" i="39" s="1"/>
  <c r="H5" i="39"/>
  <c r="H26" i="39"/>
  <c r="G5" i="39"/>
  <c r="G26" i="39" s="1"/>
  <c r="F5" i="39"/>
  <c r="E5" i="39"/>
  <c r="D5" i="39"/>
  <c r="N26" i="38"/>
  <c r="O26" i="38" s="1"/>
  <c r="M25" i="38"/>
  <c r="L25" i="38"/>
  <c r="K25" i="38"/>
  <c r="K27" i="38" s="1"/>
  <c r="J25" i="38"/>
  <c r="I25" i="38"/>
  <c r="H25" i="38"/>
  <c r="G25" i="38"/>
  <c r="F25" i="38"/>
  <c r="E25" i="38"/>
  <c r="N25" i="38" s="1"/>
  <c r="O25" i="38" s="1"/>
  <c r="D25" i="38"/>
  <c r="N24" i="38"/>
  <c r="O24" i="38"/>
  <c r="M23" i="38"/>
  <c r="M27" i="38" s="1"/>
  <c r="L23" i="38"/>
  <c r="K23" i="38"/>
  <c r="J23" i="38"/>
  <c r="I23" i="38"/>
  <c r="H23" i="38"/>
  <c r="G23" i="38"/>
  <c r="N23" i="38" s="1"/>
  <c r="O23" i="38" s="1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J27" i="38" s="1"/>
  <c r="I17" i="38"/>
  <c r="N17" i="38" s="1"/>
  <c r="O17" i="38" s="1"/>
  <c r="H17" i="38"/>
  <c r="G17" i="38"/>
  <c r="F17" i="38"/>
  <c r="E17" i="38"/>
  <c r="D17" i="38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D27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N5" i="38" s="1"/>
  <c r="O5" i="38" s="1"/>
  <c r="I27" i="38"/>
  <c r="H5" i="38"/>
  <c r="G5" i="38"/>
  <c r="G27" i="38" s="1"/>
  <c r="F5" i="38"/>
  <c r="F27" i="38" s="1"/>
  <c r="E5" i="38"/>
  <c r="E27" i="38"/>
  <c r="D5" i="38"/>
  <c r="N26" i="37"/>
  <c r="O26" i="37" s="1"/>
  <c r="M25" i="37"/>
  <c r="L25" i="37"/>
  <c r="K25" i="37"/>
  <c r="N25" i="37" s="1"/>
  <c r="O25" i="37" s="1"/>
  <c r="J25" i="37"/>
  <c r="I25" i="37"/>
  <c r="H25" i="37"/>
  <c r="G25" i="37"/>
  <c r="F25" i="37"/>
  <c r="E25" i="37"/>
  <c r="D25" i="37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/>
  <c r="N17" i="37"/>
  <c r="O17" i="37"/>
  <c r="M16" i="37"/>
  <c r="L16" i="37"/>
  <c r="K16" i="37"/>
  <c r="J16" i="37"/>
  <c r="N16" i="37" s="1"/>
  <c r="O16" i="37" s="1"/>
  <c r="I16" i="37"/>
  <c r="H16" i="37"/>
  <c r="G16" i="37"/>
  <c r="F16" i="37"/>
  <c r="E16" i="37"/>
  <c r="D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D27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M27" i="37" s="1"/>
  <c r="L5" i="37"/>
  <c r="K5" i="37"/>
  <c r="K27" i="37" s="1"/>
  <c r="J5" i="37"/>
  <c r="I5" i="37"/>
  <c r="I27" i="37" s="1"/>
  <c r="H5" i="37"/>
  <c r="H27" i="37"/>
  <c r="G5" i="37"/>
  <c r="G27" i="37" s="1"/>
  <c r="F5" i="37"/>
  <c r="F27" i="37" s="1"/>
  <c r="E5" i="37"/>
  <c r="D5" i="37"/>
  <c r="N26" i="36"/>
  <c r="O26" i="36" s="1"/>
  <c r="M25" i="36"/>
  <c r="L25" i="36"/>
  <c r="K25" i="36"/>
  <c r="K27" i="36" s="1"/>
  <c r="J25" i="36"/>
  <c r="I25" i="36"/>
  <c r="H25" i="36"/>
  <c r="G25" i="36"/>
  <c r="F25" i="36"/>
  <c r="E25" i="36"/>
  <c r="N25" i="36" s="1"/>
  <c r="O25" i="36" s="1"/>
  <c r="D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D27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F27" i="36" s="1"/>
  <c r="E20" i="36"/>
  <c r="E27" i="36" s="1"/>
  <c r="D20" i="36"/>
  <c r="N19" i="36"/>
  <c r="O19" i="36" s="1"/>
  <c r="N18" i="36"/>
  <c r="O18" i="36"/>
  <c r="N17" i="36"/>
  <c r="O17" i="36" s="1"/>
  <c r="M16" i="36"/>
  <c r="L16" i="36"/>
  <c r="K16" i="36"/>
  <c r="J16" i="36"/>
  <c r="I16" i="36"/>
  <c r="N16" i="36" s="1"/>
  <c r="O16" i="36" s="1"/>
  <c r="H16" i="36"/>
  <c r="G16" i="36"/>
  <c r="F16" i="36"/>
  <c r="E16" i="36"/>
  <c r="D16" i="36"/>
  <c r="N15" i="36"/>
  <c r="O15" i="36" s="1"/>
  <c r="N14" i="36"/>
  <c r="O14" i="36" s="1"/>
  <c r="M13" i="36"/>
  <c r="M27" i="36" s="1"/>
  <c r="L13" i="36"/>
  <c r="L27" i="36" s="1"/>
  <c r="K13" i="36"/>
  <c r="J13" i="36"/>
  <c r="I13" i="36"/>
  <c r="H13" i="36"/>
  <c r="G13" i="36"/>
  <c r="F13" i="36"/>
  <c r="N13" i="36" s="1"/>
  <c r="O13" i="36" s="1"/>
  <c r="E13" i="36"/>
  <c r="D13" i="36"/>
  <c r="N12" i="36"/>
  <c r="O12" i="36"/>
  <c r="N11" i="36"/>
  <c r="O11" i="36"/>
  <c r="N10" i="36"/>
  <c r="O10" i="36"/>
  <c r="N9" i="36"/>
  <c r="O9" i="36"/>
  <c r="N8" i="36"/>
  <c r="O8" i="36" s="1"/>
  <c r="N7" i="36"/>
  <c r="O7" i="36" s="1"/>
  <c r="N6" i="36"/>
  <c r="O6" i="36"/>
  <c r="M5" i="36"/>
  <c r="L5" i="36"/>
  <c r="K5" i="36"/>
  <c r="J5" i="36"/>
  <c r="J27" i="36" s="1"/>
  <c r="I5" i="36"/>
  <c r="I27" i="36" s="1"/>
  <c r="H5" i="36"/>
  <c r="H27" i="36" s="1"/>
  <c r="G5" i="36"/>
  <c r="G27" i="36" s="1"/>
  <c r="F5" i="36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J27" i="35" s="1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D27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27" i="35" s="1"/>
  <c r="L5" i="35"/>
  <c r="L27" i="35"/>
  <c r="K5" i="35"/>
  <c r="K27" i="35" s="1"/>
  <c r="J5" i="35"/>
  <c r="I5" i="35"/>
  <c r="I27" i="35" s="1"/>
  <c r="H5" i="35"/>
  <c r="H27" i="35"/>
  <c r="G5" i="35"/>
  <c r="G27" i="35" s="1"/>
  <c r="F5" i="35"/>
  <c r="F27" i="35" s="1"/>
  <c r="E5" i="35"/>
  <c r="D5" i="35"/>
  <c r="N26" i="34"/>
  <c r="O26" i="34" s="1"/>
  <c r="M25" i="34"/>
  <c r="L25" i="34"/>
  <c r="K25" i="34"/>
  <c r="J25" i="34"/>
  <c r="I25" i="34"/>
  <c r="I27" i="34" s="1"/>
  <c r="H25" i="34"/>
  <c r="G25" i="34"/>
  <c r="F25" i="34"/>
  <c r="E25" i="34"/>
  <c r="D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 s="1"/>
  <c r="N18" i="34"/>
  <c r="O18" i="34"/>
  <c r="N17" i="34"/>
  <c r="O17" i="34" s="1"/>
  <c r="M16" i="34"/>
  <c r="L16" i="34"/>
  <c r="K16" i="34"/>
  <c r="K27" i="34"/>
  <c r="J16" i="34"/>
  <c r="N16" i="34" s="1"/>
  <c r="O16" i="34" s="1"/>
  <c r="I16" i="34"/>
  <c r="H16" i="34"/>
  <c r="G16" i="34"/>
  <c r="F16" i="34"/>
  <c r="E16" i="34"/>
  <c r="D16" i="34"/>
  <c r="N15" i="34"/>
  <c r="O15" i="34" s="1"/>
  <c r="N14" i="34"/>
  <c r="O14" i="34"/>
  <c r="M13" i="34"/>
  <c r="M27" i="34" s="1"/>
  <c r="L13" i="34"/>
  <c r="K13" i="34"/>
  <c r="J13" i="34"/>
  <c r="I13" i="34"/>
  <c r="H13" i="34"/>
  <c r="G13" i="34"/>
  <c r="F13" i="34"/>
  <c r="E13" i="34"/>
  <c r="D13" i="34"/>
  <c r="D27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27" i="34" s="1"/>
  <c r="K5" i="34"/>
  <c r="J5" i="34"/>
  <c r="I5" i="34"/>
  <c r="H5" i="34"/>
  <c r="H27" i="34" s="1"/>
  <c r="G5" i="34"/>
  <c r="G27" i="34" s="1"/>
  <c r="F5" i="34"/>
  <c r="F27" i="34"/>
  <c r="E5" i="34"/>
  <c r="E27" i="34" s="1"/>
  <c r="D5" i="34"/>
  <c r="E25" i="33"/>
  <c r="F25" i="33"/>
  <c r="G25" i="33"/>
  <c r="H25" i="33"/>
  <c r="I25" i="33"/>
  <c r="J25" i="33"/>
  <c r="K25" i="33"/>
  <c r="L25" i="33"/>
  <c r="M25" i="33"/>
  <c r="D25" i="33"/>
  <c r="D27" i="33" s="1"/>
  <c r="E22" i="33"/>
  <c r="F22" i="33"/>
  <c r="G22" i="33"/>
  <c r="H22" i="33"/>
  <c r="I22" i="33"/>
  <c r="J22" i="33"/>
  <c r="K22" i="33"/>
  <c r="L22" i="33"/>
  <c r="M22" i="33"/>
  <c r="E20" i="33"/>
  <c r="F20" i="33"/>
  <c r="N20" i="33" s="1"/>
  <c r="O20" i="33" s="1"/>
  <c r="G20" i="33"/>
  <c r="G27" i="33" s="1"/>
  <c r="H20" i="33"/>
  <c r="I20" i="33"/>
  <c r="J20" i="33"/>
  <c r="K20" i="33"/>
  <c r="L20" i="33"/>
  <c r="M20" i="33"/>
  <c r="E16" i="33"/>
  <c r="F16" i="33"/>
  <c r="G16" i="33"/>
  <c r="H16" i="33"/>
  <c r="H27" i="33" s="1"/>
  <c r="I16" i="33"/>
  <c r="J16" i="33"/>
  <c r="K16" i="33"/>
  <c r="L16" i="33"/>
  <c r="M16" i="33"/>
  <c r="E13" i="33"/>
  <c r="F13" i="33"/>
  <c r="G13" i="33"/>
  <c r="H13" i="33"/>
  <c r="I13" i="33"/>
  <c r="J13" i="33"/>
  <c r="N13" i="33" s="1"/>
  <c r="O13" i="33" s="1"/>
  <c r="K13" i="33"/>
  <c r="K27" i="33" s="1"/>
  <c r="L13" i="33"/>
  <c r="M13" i="33"/>
  <c r="E5" i="33"/>
  <c r="E27" i="33" s="1"/>
  <c r="F5" i="33"/>
  <c r="G5" i="33"/>
  <c r="H5" i="33"/>
  <c r="I5" i="33"/>
  <c r="I27" i="33" s="1"/>
  <c r="J5" i="33"/>
  <c r="J27" i="33" s="1"/>
  <c r="K5" i="33"/>
  <c r="L5" i="33"/>
  <c r="L27" i="33" s="1"/>
  <c r="M5" i="33"/>
  <c r="M27" i="33" s="1"/>
  <c r="D22" i="33"/>
  <c r="N22" i="33"/>
  <c r="O22" i="33" s="1"/>
  <c r="D20" i="33"/>
  <c r="D16" i="33"/>
  <c r="D13" i="33"/>
  <c r="D5" i="33"/>
  <c r="N26" i="33"/>
  <c r="O26" i="33"/>
  <c r="N23" i="33"/>
  <c r="O23" i="33" s="1"/>
  <c r="N24" i="33"/>
  <c r="O24" i="33" s="1"/>
  <c r="N21" i="33"/>
  <c r="O21" i="33"/>
  <c r="N15" i="33"/>
  <c r="O15" i="33" s="1"/>
  <c r="N7" i="33"/>
  <c r="O7" i="33"/>
  <c r="N8" i="33"/>
  <c r="O8" i="33"/>
  <c r="N9" i="33"/>
  <c r="O9" i="33" s="1"/>
  <c r="N10" i="33"/>
  <c r="O10" i="33" s="1"/>
  <c r="N11" i="33"/>
  <c r="O11" i="33"/>
  <c r="N12" i="33"/>
  <c r="O12" i="33" s="1"/>
  <c r="N6" i="33"/>
  <c r="O6" i="33"/>
  <c r="N17" i="33"/>
  <c r="O17" i="33"/>
  <c r="N18" i="33"/>
  <c r="O18" i="33" s="1"/>
  <c r="N19" i="33"/>
  <c r="O19" i="33" s="1"/>
  <c r="N14" i="33"/>
  <c r="O14" i="33"/>
  <c r="N24" i="39"/>
  <c r="O24" i="39"/>
  <c r="E27" i="37"/>
  <c r="N22" i="35"/>
  <c r="O22" i="35" s="1"/>
  <c r="E27" i="35"/>
  <c r="L27" i="37"/>
  <c r="L27" i="38"/>
  <c r="H27" i="38"/>
  <c r="N20" i="40"/>
  <c r="O20" i="40" s="1"/>
  <c r="N20" i="41"/>
  <c r="O20" i="41" s="1"/>
  <c r="N21" i="42"/>
  <c r="O21" i="42" s="1"/>
  <c r="N21" i="43"/>
  <c r="O21" i="43" s="1"/>
  <c r="N19" i="44"/>
  <c r="O19" i="44" s="1"/>
  <c r="N19" i="45"/>
  <c r="O19" i="45" s="1"/>
  <c r="N12" i="46"/>
  <c r="O12" i="46" s="1"/>
  <c r="O23" i="47"/>
  <c r="P23" i="47" s="1"/>
  <c r="O25" i="48" l="1"/>
  <c r="P25" i="48" s="1"/>
  <c r="N27" i="35"/>
  <c r="O27" i="35" s="1"/>
  <c r="N27" i="38"/>
  <c r="O27" i="38" s="1"/>
  <c r="N26" i="39"/>
  <c r="O26" i="39" s="1"/>
  <c r="N24" i="42"/>
  <c r="O24" i="42" s="1"/>
  <c r="N26" i="41"/>
  <c r="O26" i="41" s="1"/>
  <c r="N27" i="36"/>
  <c r="O27" i="36" s="1"/>
  <c r="N24" i="44"/>
  <c r="O24" i="44" s="1"/>
  <c r="E24" i="43"/>
  <c r="N24" i="43" s="1"/>
  <c r="O24" i="43" s="1"/>
  <c r="E24" i="46"/>
  <c r="N24" i="46" s="1"/>
  <c r="O24" i="46" s="1"/>
  <c r="N16" i="33"/>
  <c r="O16" i="33" s="1"/>
  <c r="N5" i="35"/>
  <c r="O5" i="35" s="1"/>
  <c r="N13" i="34"/>
  <c r="O13" i="34" s="1"/>
  <c r="N13" i="37"/>
  <c r="O13" i="37" s="1"/>
  <c r="M25" i="47"/>
  <c r="F27" i="33"/>
  <c r="N27" i="33" s="1"/>
  <c r="O27" i="33" s="1"/>
  <c r="J27" i="37"/>
  <c r="N27" i="37" s="1"/>
  <c r="O27" i="37" s="1"/>
  <c r="N20" i="36"/>
  <c r="O20" i="36" s="1"/>
  <c r="D25" i="40"/>
  <c r="N25" i="40" s="1"/>
  <c r="O25" i="40" s="1"/>
  <c r="K25" i="47"/>
  <c r="O25" i="47" s="1"/>
  <c r="P25" i="47" s="1"/>
  <c r="N5" i="41"/>
  <c r="O5" i="41" s="1"/>
  <c r="J27" i="34"/>
  <c r="N27" i="34" s="1"/>
  <c r="O27" i="34" s="1"/>
  <c r="N25" i="34"/>
  <c r="O25" i="34" s="1"/>
  <c r="I24" i="42"/>
  <c r="I24" i="45"/>
  <c r="N24" i="45" s="1"/>
  <c r="O24" i="45" s="1"/>
  <c r="N5" i="37"/>
  <c r="O5" i="37" s="1"/>
  <c r="N12" i="43"/>
  <c r="O12" i="43" s="1"/>
  <c r="N5" i="36"/>
  <c r="O5" i="36" s="1"/>
  <c r="N12" i="39"/>
  <c r="O12" i="39" s="1"/>
  <c r="N5" i="34"/>
  <c r="O5" i="34" s="1"/>
  <c r="N5" i="39"/>
  <c r="O5" i="39" s="1"/>
  <c r="N25" i="33"/>
  <c r="O25" i="33" s="1"/>
  <c r="N5" i="44"/>
  <c r="O5" i="44" s="1"/>
  <c r="N5" i="33"/>
  <c r="O5" i="33" s="1"/>
</calcChain>
</file>

<file path=xl/sharedStrings.xml><?xml version="1.0" encoding="utf-8"?>
<sst xmlns="http://schemas.openxmlformats.org/spreadsheetml/2006/main" count="707" uniqueCount="90">
  <si>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</si>
  <si>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</si>
  <si>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</si>
  <si>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</si>
  <si>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</si>
  <si>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</si>
  <si>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</si>
  <si>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</si>
  <si>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</si>
  <si>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</si>
  <si>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</si>
  <si>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</si>
  <si>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</si>
  <si>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</si>
  <si>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</si>
  <si>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</si>
  <si>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</si>
  <si>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</si>
  <si>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</si>
  <si>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</si>
  <si>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</si>
  <si>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</si>
  <si>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</si>
  <si>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</si>
  <si>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</si>
  <si>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</si>
  <si>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</si>
  <si>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</si>
  <si>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</si>
  <si>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</si>
  <si>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</si>
  <si>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Garbage / Solid Waste Control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</si>
  <si>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</si>
  <si>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</si>
  <si>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</si>
  <si>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</si>
  <si>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</si>
  <si>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</si>
  <si>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</si>
  <si>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</si>
  <si>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</si>
  <si>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Lake Helen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</si>
  <si>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</si>
  <si>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</si>
  <si>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</si>
  <si>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</si>
  <si>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</si>
  <si>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</si>
  <si>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</si>
  <si>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</si>
  <si>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</si>
  <si>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</si>
  <si>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Emergency and Disaster Relief Services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</si>
  <si>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</si>
  <si>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</si>
  <si>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</si>
  <si>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</si>
  <si>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</si>
  <si>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</si>
  <si>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</si>
  <si>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</si>
  <si>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</si>
  <si>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</si>
  <si>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</si>
  <si>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</si>
  <si>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</si>
  <si>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</si>
  <si>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</si>
  <si>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</si>
  <si>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Fire Control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</si>
  <si>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</si>
  <si>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</si>
  <si>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</si>
  <si>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</si>
  <si>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</si>
  <si>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</si>
  <si>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</si>
  <si>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</si>
  <si>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</si>
  <si>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</si>
  <si>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</si>
  <si>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</si>
  <si>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</si>
  <si>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</si>
  <si>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</si>
  <si>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</si>
  <si>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Conservation and Resource Management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</si>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</sst>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1211263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43112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1254375</v>
      </c>
      <c r="P5" s="30">
        <f t="shared" ref="P5:P23" si="1">(O5/P$25)</f>
        <v>416.04477611940297</v>
      </c>
      <c r="Q5" s="6"/>
    </row>
    <row r="6" spans="1:134">
      <c r="A6" s="12"/>
      <c r="B6" s="42">
        <v>511</v>
      </c>
      <c r="C6" s="19" t="s">
        <v>19</v>
      </c>
      <c r="D6" s="43">
        <v>58305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58305</v>
      </c>
      <c r="P6" s="44">
        <f t="shared" si="1"/>
        <v>19.338308457711442</v>
      </c>
      <c r="Q6" s="9"/>
    </row>
    <row r="7" spans="1:134">
      <c r="A7" s="12"/>
      <c r="B7" s="42">
        <v>512</v>
      </c>
      <c r="C7" s="19" t="s">
        <v>20</v>
      </c>
      <c r="D7" s="43">
        <v>138408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138408</v>
      </c>
      <c r="P7" s="44">
        <f t="shared" si="1"/>
        <v>45.906467661691543</v>
      </c>
      <c r="Q7" s="9"/>
    </row>
    <row r="8" spans="1:134">
      <c r="A8" s="12"/>
      <c r="B8" s="42">
        <v>513</v>
      </c>
      <c r="C8" s="19" t="s">
        <v>21</v>
      </c>
      <c r="D8" s="43">
        <v>259399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259399</v>
      </c>
      <c r="P8" s="44">
        <f t="shared" si="1"/>
        <v>86.036152570480922</v>
      </c>
      <c r="Q8" s="9"/>
    </row>
    <row r="9" spans="1:134">
      <c r="A9" s="12"/>
      <c r="B9" s="42">
        <v>514</v>
      </c>
      <c r="C9" s="19" t="s">
        <v>22</v>
      </c>
      <c r="D9" s="43">
        <v>149682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149682</v>
      </c>
      <c r="P9" s="44">
        <f t="shared" si="1"/>
        <v>49.645771144278605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43112</v>
      </c>
      <c r="L10" s="43">
        <v>0</v>
      </c>
      <c r="M10" s="43">
        <v>0</v>
      </c>
      <c r="N10" s="43">
        <v>0</v>
      </c>
      <c r="O10" s="43">
        <f t="shared" si="2"/>
        <v>43112</v>
      </c>
      <c r="P10" s="44">
        <f t="shared" si="1"/>
        <v>14.299170812603649</v>
      </c>
      <c r="Q10" s="9"/>
    </row>
    <row r="11" spans="1:134">
      <c r="A11" s="12"/>
      <c r="B11" s="42">
        <v>519</v>
      </c>
      <c r="C11" s="19" t="s">
        <v>25</v>
      </c>
      <c r="D11" s="43">
        <v>605469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605469</v>
      </c>
      <c r="P11" s="44">
        <f t="shared" si="1"/>
        <v>200.81890547263683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SUM(D13:D14)</f>
        <v>1063616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1063616</v>
      </c>
      <c r="P12" s="41">
        <f t="shared" si="1"/>
        <v>352.77479270315092</v>
      </c>
      <c r="Q12" s="10"/>
    </row>
    <row r="13" spans="1:134">
      <c r="A13" s="12"/>
      <c r="B13" s="42">
        <v>521</v>
      </c>
      <c r="C13" s="19" t="s">
        <v>27</v>
      </c>
      <c r="D13" s="43">
        <v>610466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610466</v>
      </c>
      <c r="P13" s="44">
        <f t="shared" si="1"/>
        <v>202.47628524046434</v>
      </c>
      <c r="Q13" s="9"/>
    </row>
    <row r="14" spans="1:134">
      <c r="A14" s="12"/>
      <c r="B14" s="42">
        <v>522</v>
      </c>
      <c r="C14" s="19" t="s">
        <v>69</v>
      </c>
      <c r="D14" s="43">
        <v>453150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453150</v>
      </c>
      <c r="P14" s="44">
        <f t="shared" si="1"/>
        <v>150.29850746268656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SUM(D16:D18)</f>
        <v>463093</v>
      </c>
      <c r="E15" s="29">
        <f t="shared" si="5"/>
        <v>27027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652747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1142867</v>
      </c>
      <c r="P15" s="41">
        <f t="shared" si="1"/>
        <v>379.06036484245442</v>
      </c>
      <c r="Q15" s="10"/>
    </row>
    <row r="16" spans="1:134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652747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652747</v>
      </c>
      <c r="P16" s="44">
        <f t="shared" si="1"/>
        <v>216.49983416252073</v>
      </c>
      <c r="Q16" s="9"/>
    </row>
    <row r="17" spans="1:120">
      <c r="A17" s="12"/>
      <c r="B17" s="42">
        <v>534</v>
      </c>
      <c r="C17" s="19" t="s">
        <v>31</v>
      </c>
      <c r="D17" s="43">
        <v>463093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463093</v>
      </c>
      <c r="P17" s="44">
        <f t="shared" si="1"/>
        <v>153.59635157545605</v>
      </c>
      <c r="Q17" s="9"/>
    </row>
    <row r="18" spans="1:120">
      <c r="A18" s="12"/>
      <c r="B18" s="42">
        <v>538</v>
      </c>
      <c r="C18" s="19" t="s">
        <v>32</v>
      </c>
      <c r="D18" s="43">
        <v>0</v>
      </c>
      <c r="E18" s="43">
        <v>27027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27027</v>
      </c>
      <c r="P18" s="44">
        <f t="shared" si="1"/>
        <v>8.964179104477612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266625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266625</v>
      </c>
      <c r="P19" s="41">
        <f t="shared" si="1"/>
        <v>88.432835820895519</v>
      </c>
      <c r="Q19" s="10"/>
    </row>
    <row r="20" spans="1:120">
      <c r="A20" s="12"/>
      <c r="B20" s="42">
        <v>541</v>
      </c>
      <c r="C20" s="19" t="s">
        <v>34</v>
      </c>
      <c r="D20" s="43">
        <v>266625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266625</v>
      </c>
      <c r="P20" s="44">
        <f t="shared" si="1"/>
        <v>88.432835820895519</v>
      </c>
      <c r="Q20" s="9"/>
    </row>
    <row r="21" spans="1:120" ht="15.75">
      <c r="A21" s="26" t="s">
        <v>35</v>
      </c>
      <c r="B21" s="27"/>
      <c r="C21" s="28"/>
      <c r="D21" s="29">
        <f t="shared" ref="D21:N21" si="8">SUM(D22:D22)</f>
        <v>427320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427320</v>
      </c>
      <c r="P21" s="41">
        <f t="shared" si="1"/>
        <v>141.73134328358208</v>
      </c>
      <c r="Q21" s="9"/>
    </row>
    <row r="22" spans="1:120" ht="15.75" thickBot="1">
      <c r="A22" s="12"/>
      <c r="B22" s="42">
        <v>572</v>
      </c>
      <c r="C22" s="19" t="s">
        <v>36</v>
      </c>
      <c r="D22" s="43">
        <v>427320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427320</v>
      </c>
      <c r="P22" s="44">
        <f t="shared" si="1"/>
        <v>141.73134328358208</v>
      </c>
      <c r="Q22" s="9"/>
    </row>
    <row r="23" spans="1:120" ht="16.5" thickBot="1">
      <c r="A23" s="13" t="s">
        <v>10</v>
      </c>
      <c r="B23" s="21"/>
      <c r="C23" s="20"/>
      <c r="D23" s="14">
        <f>SUM(D5,D12,D15,D19,D21)</f>
        <v>3431917</v>
      </c>
      <c r="E23" s="14">
        <f t="shared" ref="E23:N23" si="9">SUM(E5,E12,E15,E19,E21)</f>
        <v>27027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652747</v>
      </c>
      <c r="J23" s="14">
        <f t="shared" si="9"/>
        <v>0</v>
      </c>
      <c r="K23" s="14">
        <f t="shared" si="9"/>
        <v>43112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4154803</v>
      </c>
      <c r="P23" s="35">
        <f t="shared" si="1"/>
        <v>1378.044112769486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0" t="s">
        <v>89</v>
      </c>
      <c r="N25" s="90"/>
      <c r="O25" s="90"/>
      <c r="P25" s="39">
        <v>3015</v>
      </c>
    </row>
    <row r="26" spans="1:120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</row>
    <row r="27" spans="1:120" ht="15.75" customHeight="1" thickBot="1">
      <c r="A27" s="94" t="s">
        <v>44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494932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3615</v>
      </c>
      <c r="L5" s="56">
        <f t="shared" si="0"/>
        <v>0</v>
      </c>
      <c r="M5" s="56">
        <f t="shared" si="0"/>
        <v>0</v>
      </c>
      <c r="N5" s="57">
        <f t="shared" ref="N5:N26" si="1">SUM(D5:M5)</f>
        <v>498547</v>
      </c>
      <c r="O5" s="58">
        <f t="shared" ref="O5:O26" si="2">(N5/O$28)</f>
        <v>190.57607033639144</v>
      </c>
      <c r="P5" s="59"/>
    </row>
    <row r="6" spans="1:133">
      <c r="A6" s="61"/>
      <c r="B6" s="62">
        <v>511</v>
      </c>
      <c r="C6" s="63" t="s">
        <v>19</v>
      </c>
      <c r="D6" s="64">
        <v>30140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30140</v>
      </c>
      <c r="O6" s="65">
        <f t="shared" si="2"/>
        <v>11.521406727828746</v>
      </c>
      <c r="P6" s="66"/>
    </row>
    <row r="7" spans="1:133">
      <c r="A7" s="61"/>
      <c r="B7" s="62">
        <v>512</v>
      </c>
      <c r="C7" s="63" t="s">
        <v>20</v>
      </c>
      <c r="D7" s="64">
        <v>93768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93768</v>
      </c>
      <c r="O7" s="65">
        <f t="shared" si="2"/>
        <v>35.844036697247709</v>
      </c>
      <c r="P7" s="66"/>
    </row>
    <row r="8" spans="1:133">
      <c r="A8" s="61"/>
      <c r="B8" s="62">
        <v>513</v>
      </c>
      <c r="C8" s="63" t="s">
        <v>21</v>
      </c>
      <c r="D8" s="64">
        <v>76581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76581</v>
      </c>
      <c r="O8" s="65">
        <f t="shared" si="2"/>
        <v>29.274082568807341</v>
      </c>
      <c r="P8" s="66"/>
    </row>
    <row r="9" spans="1:133">
      <c r="A9" s="61"/>
      <c r="B9" s="62">
        <v>514</v>
      </c>
      <c r="C9" s="63" t="s">
        <v>22</v>
      </c>
      <c r="D9" s="64">
        <v>58738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58738</v>
      </c>
      <c r="O9" s="65">
        <f t="shared" si="2"/>
        <v>22.453363914373089</v>
      </c>
      <c r="P9" s="66"/>
    </row>
    <row r="10" spans="1:133">
      <c r="A10" s="61"/>
      <c r="B10" s="62">
        <v>518</v>
      </c>
      <c r="C10" s="63" t="s">
        <v>24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3615</v>
      </c>
      <c r="L10" s="64">
        <v>0</v>
      </c>
      <c r="M10" s="64">
        <v>0</v>
      </c>
      <c r="N10" s="64">
        <f t="shared" si="1"/>
        <v>3615</v>
      </c>
      <c r="O10" s="65">
        <f t="shared" si="2"/>
        <v>1.3818807339449541</v>
      </c>
      <c r="P10" s="66"/>
    </row>
    <row r="11" spans="1:133">
      <c r="A11" s="61"/>
      <c r="B11" s="62">
        <v>519</v>
      </c>
      <c r="C11" s="63" t="s">
        <v>55</v>
      </c>
      <c r="D11" s="64">
        <v>235705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235705</v>
      </c>
      <c r="O11" s="65">
        <f t="shared" si="2"/>
        <v>90.101299694189606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SUM(D13:D14)</f>
        <v>431012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431012</v>
      </c>
      <c r="O12" s="72">
        <f t="shared" si="2"/>
        <v>164.75993883792049</v>
      </c>
      <c r="P12" s="73"/>
    </row>
    <row r="13" spans="1:133">
      <c r="A13" s="61"/>
      <c r="B13" s="62">
        <v>521</v>
      </c>
      <c r="C13" s="63" t="s">
        <v>27</v>
      </c>
      <c r="D13" s="64">
        <v>424886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424886</v>
      </c>
      <c r="O13" s="65">
        <f t="shared" si="2"/>
        <v>162.41819571865443</v>
      </c>
      <c r="P13" s="66"/>
    </row>
    <row r="14" spans="1:133">
      <c r="A14" s="61"/>
      <c r="B14" s="62">
        <v>524</v>
      </c>
      <c r="C14" s="63" t="s">
        <v>28</v>
      </c>
      <c r="D14" s="64">
        <v>6126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6126</v>
      </c>
      <c r="O14" s="65">
        <f t="shared" si="2"/>
        <v>2.3417431192660549</v>
      </c>
      <c r="P14" s="66"/>
    </row>
    <row r="15" spans="1:133" ht="15.75">
      <c r="A15" s="67" t="s">
        <v>29</v>
      </c>
      <c r="B15" s="68"/>
      <c r="C15" s="69"/>
      <c r="D15" s="70">
        <f t="shared" ref="D15:M15" si="4">SUM(D16:D18)</f>
        <v>272425</v>
      </c>
      <c r="E15" s="70">
        <f t="shared" si="4"/>
        <v>32438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499707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804570</v>
      </c>
      <c r="O15" s="72">
        <f t="shared" si="2"/>
        <v>307.5573394495413</v>
      </c>
      <c r="P15" s="73"/>
    </row>
    <row r="16" spans="1:133">
      <c r="A16" s="61"/>
      <c r="B16" s="62">
        <v>533</v>
      </c>
      <c r="C16" s="63" t="s">
        <v>30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499707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499707</v>
      </c>
      <c r="O16" s="65">
        <f t="shared" si="2"/>
        <v>191.01949541284404</v>
      </c>
      <c r="P16" s="66"/>
    </row>
    <row r="17" spans="1:119">
      <c r="A17" s="61"/>
      <c r="B17" s="62">
        <v>534</v>
      </c>
      <c r="C17" s="63" t="s">
        <v>56</v>
      </c>
      <c r="D17" s="64">
        <v>272425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272425</v>
      </c>
      <c r="O17" s="65">
        <f t="shared" si="2"/>
        <v>104.13799694189602</v>
      </c>
      <c r="P17" s="66"/>
    </row>
    <row r="18" spans="1:119">
      <c r="A18" s="61"/>
      <c r="B18" s="62">
        <v>538</v>
      </c>
      <c r="C18" s="63" t="s">
        <v>57</v>
      </c>
      <c r="D18" s="64">
        <v>0</v>
      </c>
      <c r="E18" s="64">
        <v>32438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32438</v>
      </c>
      <c r="O18" s="65">
        <f t="shared" si="2"/>
        <v>12.399847094801224</v>
      </c>
      <c r="P18" s="66"/>
    </row>
    <row r="19" spans="1:119" ht="15.75">
      <c r="A19" s="67" t="s">
        <v>33</v>
      </c>
      <c r="B19" s="68"/>
      <c r="C19" s="69"/>
      <c r="D19" s="70">
        <f t="shared" ref="D19:M19" si="5">SUM(D20:D20)</f>
        <v>489293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489293</v>
      </c>
      <c r="O19" s="72">
        <f t="shared" si="2"/>
        <v>187.03860856269114</v>
      </c>
      <c r="P19" s="73"/>
    </row>
    <row r="20" spans="1:119">
      <c r="A20" s="61"/>
      <c r="B20" s="62">
        <v>541</v>
      </c>
      <c r="C20" s="63" t="s">
        <v>58</v>
      </c>
      <c r="D20" s="64">
        <v>489293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489293</v>
      </c>
      <c r="O20" s="65">
        <f t="shared" si="2"/>
        <v>187.03860856269114</v>
      </c>
      <c r="P20" s="66"/>
    </row>
    <row r="21" spans="1:119" ht="15.75">
      <c r="A21" s="67" t="s">
        <v>35</v>
      </c>
      <c r="B21" s="68"/>
      <c r="C21" s="69"/>
      <c r="D21" s="70">
        <f t="shared" ref="D21:M21" si="6">SUM(D22:D23)</f>
        <v>306478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306478</v>
      </c>
      <c r="O21" s="72">
        <f t="shared" si="2"/>
        <v>117.15519877675841</v>
      </c>
      <c r="P21" s="66"/>
    </row>
    <row r="22" spans="1:119">
      <c r="A22" s="61"/>
      <c r="B22" s="62">
        <v>572</v>
      </c>
      <c r="C22" s="63" t="s">
        <v>59</v>
      </c>
      <c r="D22" s="64">
        <v>129118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129118</v>
      </c>
      <c r="O22" s="65">
        <f t="shared" si="2"/>
        <v>49.357033639143729</v>
      </c>
      <c r="P22" s="66"/>
    </row>
    <row r="23" spans="1:119">
      <c r="A23" s="61"/>
      <c r="B23" s="62">
        <v>575</v>
      </c>
      <c r="C23" s="63" t="s">
        <v>60</v>
      </c>
      <c r="D23" s="64">
        <v>177360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177360</v>
      </c>
      <c r="O23" s="65">
        <f t="shared" si="2"/>
        <v>67.798165137614674</v>
      </c>
      <c r="P23" s="66"/>
    </row>
    <row r="24" spans="1:119" ht="15.75">
      <c r="A24" s="67" t="s">
        <v>61</v>
      </c>
      <c r="B24" s="68"/>
      <c r="C24" s="69"/>
      <c r="D24" s="70">
        <f t="shared" ref="D24:M24" si="7">SUM(D25:D25)</f>
        <v>0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560</v>
      </c>
      <c r="I24" s="70">
        <f t="shared" si="7"/>
        <v>9780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10340</v>
      </c>
      <c r="O24" s="72">
        <f t="shared" si="2"/>
        <v>3.952599388379205</v>
      </c>
      <c r="P24" s="66"/>
    </row>
    <row r="25" spans="1:119" ht="15.75" thickBot="1">
      <c r="A25" s="61"/>
      <c r="B25" s="62">
        <v>581</v>
      </c>
      <c r="C25" s="63" t="s">
        <v>62</v>
      </c>
      <c r="D25" s="64">
        <v>0</v>
      </c>
      <c r="E25" s="64">
        <v>0</v>
      </c>
      <c r="F25" s="64">
        <v>0</v>
      </c>
      <c r="G25" s="64">
        <v>0</v>
      </c>
      <c r="H25" s="64">
        <v>560</v>
      </c>
      <c r="I25" s="64">
        <v>9780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10340</v>
      </c>
      <c r="O25" s="65">
        <f t="shared" si="2"/>
        <v>3.952599388379205</v>
      </c>
      <c r="P25" s="66"/>
    </row>
    <row r="26" spans="1:119" ht="16.5" thickBot="1">
      <c r="A26" s="74" t="s">
        <v>10</v>
      </c>
      <c r="B26" s="75"/>
      <c r="C26" s="76"/>
      <c r="D26" s="77">
        <f>SUM(D5,D12,D15,D19,D21,D24)</f>
        <v>1994140</v>
      </c>
      <c r="E26" s="77">
        <f t="shared" ref="E26:M26" si="8">SUM(E5,E12,E15,E19,E21,E24)</f>
        <v>32438</v>
      </c>
      <c r="F26" s="77">
        <f t="shared" si="8"/>
        <v>0</v>
      </c>
      <c r="G26" s="77">
        <f t="shared" si="8"/>
        <v>0</v>
      </c>
      <c r="H26" s="77">
        <f t="shared" si="8"/>
        <v>560</v>
      </c>
      <c r="I26" s="77">
        <f t="shared" si="8"/>
        <v>509487</v>
      </c>
      <c r="J26" s="77">
        <f t="shared" si="8"/>
        <v>0</v>
      </c>
      <c r="K26" s="77">
        <f t="shared" si="8"/>
        <v>3615</v>
      </c>
      <c r="L26" s="77">
        <f t="shared" si="8"/>
        <v>0</v>
      </c>
      <c r="M26" s="77">
        <f t="shared" si="8"/>
        <v>0</v>
      </c>
      <c r="N26" s="77">
        <f t="shared" si="1"/>
        <v>2540240</v>
      </c>
      <c r="O26" s="78">
        <f t="shared" si="2"/>
        <v>971.03975535168195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63</v>
      </c>
      <c r="M28" s="114"/>
      <c r="N28" s="114"/>
      <c r="O28" s="88">
        <v>2616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589822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4905</v>
      </c>
      <c r="M5" s="24">
        <f t="shared" si="0"/>
        <v>0</v>
      </c>
      <c r="N5" s="25">
        <f>SUM(D5:M5)</f>
        <v>594727</v>
      </c>
      <c r="O5" s="30">
        <f t="shared" ref="O5:O27" si="1">(N5/O$29)</f>
        <v>226.13193916349809</v>
      </c>
      <c r="P5" s="6"/>
    </row>
    <row r="6" spans="1:133">
      <c r="A6" s="12"/>
      <c r="B6" s="42">
        <v>511</v>
      </c>
      <c r="C6" s="19" t="s">
        <v>19</v>
      </c>
      <c r="D6" s="43">
        <v>26704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26704</v>
      </c>
      <c r="O6" s="44">
        <f t="shared" si="1"/>
        <v>10.153612167300381</v>
      </c>
      <c r="P6" s="9"/>
    </row>
    <row r="7" spans="1:133">
      <c r="A7" s="12"/>
      <c r="B7" s="42">
        <v>512</v>
      </c>
      <c r="C7" s="19" t="s">
        <v>20</v>
      </c>
      <c r="D7" s="43">
        <v>143001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143001</v>
      </c>
      <c r="O7" s="44">
        <f t="shared" si="1"/>
        <v>54.373003802281367</v>
      </c>
      <c r="P7" s="9"/>
    </row>
    <row r="8" spans="1:133">
      <c r="A8" s="12"/>
      <c r="B8" s="42">
        <v>513</v>
      </c>
      <c r="C8" s="19" t="s">
        <v>21</v>
      </c>
      <c r="D8" s="43">
        <v>108446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108446</v>
      </c>
      <c r="O8" s="44">
        <f t="shared" si="1"/>
        <v>41.234220532319391</v>
      </c>
      <c r="P8" s="9"/>
    </row>
    <row r="9" spans="1:133">
      <c r="A9" s="12"/>
      <c r="B9" s="42">
        <v>514</v>
      </c>
      <c r="C9" s="19" t="s">
        <v>22</v>
      </c>
      <c r="D9" s="43">
        <v>54825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54825</v>
      </c>
      <c r="O9" s="44">
        <f t="shared" si="1"/>
        <v>20.846007604562736</v>
      </c>
      <c r="P9" s="9"/>
    </row>
    <row r="10" spans="1:133">
      <c r="A10" s="12"/>
      <c r="B10" s="42">
        <v>517</v>
      </c>
      <c r="C10" s="19" t="s">
        <v>23</v>
      </c>
      <c r="D10" s="43">
        <v>870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870</v>
      </c>
      <c r="O10" s="44">
        <f t="shared" si="1"/>
        <v>0.33079847908745247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4905</v>
      </c>
      <c r="M11" s="43">
        <v>0</v>
      </c>
      <c r="N11" s="43">
        <f t="shared" si="2"/>
        <v>4905</v>
      </c>
      <c r="O11" s="44">
        <f t="shared" si="1"/>
        <v>1.8650190114068441</v>
      </c>
      <c r="P11" s="9"/>
    </row>
    <row r="12" spans="1:133">
      <c r="A12" s="12"/>
      <c r="B12" s="42">
        <v>519</v>
      </c>
      <c r="C12" s="19" t="s">
        <v>25</v>
      </c>
      <c r="D12" s="43">
        <v>255976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255976</v>
      </c>
      <c r="O12" s="44">
        <f t="shared" si="1"/>
        <v>97.329277566539929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443336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443336</v>
      </c>
      <c r="O13" s="41">
        <f t="shared" si="1"/>
        <v>168.56882129277565</v>
      </c>
      <c r="P13" s="10"/>
    </row>
    <row r="14" spans="1:133">
      <c r="A14" s="12"/>
      <c r="B14" s="42">
        <v>521</v>
      </c>
      <c r="C14" s="19" t="s">
        <v>27</v>
      </c>
      <c r="D14" s="43">
        <v>431910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431910</v>
      </c>
      <c r="O14" s="44">
        <f t="shared" si="1"/>
        <v>164.22433460076044</v>
      </c>
      <c r="P14" s="9"/>
    </row>
    <row r="15" spans="1:133">
      <c r="A15" s="12"/>
      <c r="B15" s="42">
        <v>524</v>
      </c>
      <c r="C15" s="19" t="s">
        <v>28</v>
      </c>
      <c r="D15" s="43">
        <v>11426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11426</v>
      </c>
      <c r="O15" s="44">
        <f t="shared" si="1"/>
        <v>4.3444866920152094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253454</v>
      </c>
      <c r="E16" s="29">
        <f t="shared" si="5"/>
        <v>30289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429733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713476</v>
      </c>
      <c r="O16" s="41">
        <f t="shared" si="1"/>
        <v>271.28365019011409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429733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429733</v>
      </c>
      <c r="O17" s="44">
        <f t="shared" si="1"/>
        <v>163.39657794676805</v>
      </c>
      <c r="P17" s="9"/>
    </row>
    <row r="18" spans="1:119">
      <c r="A18" s="12"/>
      <c r="B18" s="42">
        <v>534</v>
      </c>
      <c r="C18" s="19" t="s">
        <v>31</v>
      </c>
      <c r="D18" s="43">
        <v>253454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253454</v>
      </c>
      <c r="O18" s="44">
        <f t="shared" si="1"/>
        <v>96.370342205323198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30289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30289</v>
      </c>
      <c r="O19" s="44">
        <f t="shared" si="1"/>
        <v>11.516730038022814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152253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152253</v>
      </c>
      <c r="O20" s="41">
        <f t="shared" si="1"/>
        <v>57.890874524714832</v>
      </c>
      <c r="P20" s="10"/>
    </row>
    <row r="21" spans="1:119">
      <c r="A21" s="12"/>
      <c r="B21" s="42">
        <v>541</v>
      </c>
      <c r="C21" s="19" t="s">
        <v>34</v>
      </c>
      <c r="D21" s="43">
        <v>152253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152253</v>
      </c>
      <c r="O21" s="44">
        <f t="shared" si="1"/>
        <v>57.890874524714832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503151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503151</v>
      </c>
      <c r="O22" s="41">
        <f t="shared" si="1"/>
        <v>191.31216730038022</v>
      </c>
      <c r="P22" s="9"/>
    </row>
    <row r="23" spans="1:119">
      <c r="A23" s="12"/>
      <c r="B23" s="42">
        <v>572</v>
      </c>
      <c r="C23" s="19" t="s">
        <v>36</v>
      </c>
      <c r="D23" s="43">
        <v>115444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115444</v>
      </c>
      <c r="O23" s="44">
        <f t="shared" si="1"/>
        <v>43.895057034220535</v>
      </c>
      <c r="P23" s="9"/>
    </row>
    <row r="24" spans="1:119">
      <c r="A24" s="12"/>
      <c r="B24" s="42">
        <v>575</v>
      </c>
      <c r="C24" s="19" t="s">
        <v>37</v>
      </c>
      <c r="D24" s="43">
        <v>387707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387707</v>
      </c>
      <c r="O24" s="44">
        <f t="shared" si="1"/>
        <v>147.41711026615968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772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772</v>
      </c>
      <c r="O25" s="41">
        <f t="shared" si="1"/>
        <v>0.2935361216730038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772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772</v>
      </c>
      <c r="O26" s="44">
        <f t="shared" si="1"/>
        <v>0.2935361216730038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1942016</v>
      </c>
      <c r="E27" s="14">
        <f t="shared" ref="E27:M27" si="9">SUM(E5,E13,E16,E20,E22,E25)</f>
        <v>30289</v>
      </c>
      <c r="F27" s="14">
        <f t="shared" si="9"/>
        <v>0</v>
      </c>
      <c r="G27" s="14">
        <f t="shared" si="9"/>
        <v>0</v>
      </c>
      <c r="H27" s="14">
        <f t="shared" si="9"/>
        <v>772</v>
      </c>
      <c r="I27" s="14">
        <f t="shared" si="9"/>
        <v>429733</v>
      </c>
      <c r="J27" s="14">
        <f t="shared" si="9"/>
        <v>0</v>
      </c>
      <c r="K27" s="14">
        <f t="shared" si="9"/>
        <v>0</v>
      </c>
      <c r="L27" s="14">
        <f t="shared" si="9"/>
        <v>4905</v>
      </c>
      <c r="M27" s="14">
        <f t="shared" si="9"/>
        <v>0</v>
      </c>
      <c r="N27" s="14">
        <f t="shared" si="4"/>
        <v>2407715</v>
      </c>
      <c r="O27" s="35">
        <f t="shared" si="1"/>
        <v>915.48098859315587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50</v>
      </c>
      <c r="M29" s="90"/>
      <c r="N29" s="90"/>
      <c r="O29" s="39">
        <v>2630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555443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2503</v>
      </c>
      <c r="L5" s="24">
        <f t="shared" si="0"/>
        <v>0</v>
      </c>
      <c r="M5" s="24">
        <f t="shared" si="0"/>
        <v>0</v>
      </c>
      <c r="N5" s="25">
        <f>SUM(D5:M5)</f>
        <v>557946</v>
      </c>
      <c r="O5" s="30">
        <f t="shared" ref="O5:O27" si="1">(N5/O$29)</f>
        <v>213.03780068728523</v>
      </c>
      <c r="P5" s="6"/>
    </row>
    <row r="6" spans="1:133">
      <c r="A6" s="12"/>
      <c r="B6" s="42">
        <v>511</v>
      </c>
      <c r="C6" s="19" t="s">
        <v>19</v>
      </c>
      <c r="D6" s="43">
        <v>47247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47247</v>
      </c>
      <c r="O6" s="44">
        <f t="shared" si="1"/>
        <v>18.040091638029782</v>
      </c>
      <c r="P6" s="9"/>
    </row>
    <row r="7" spans="1:133">
      <c r="A7" s="12"/>
      <c r="B7" s="42">
        <v>512</v>
      </c>
      <c r="C7" s="19" t="s">
        <v>20</v>
      </c>
      <c r="D7" s="43">
        <v>116058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116058</v>
      </c>
      <c r="O7" s="44">
        <f t="shared" si="1"/>
        <v>44.313860252004581</v>
      </c>
      <c r="P7" s="9"/>
    </row>
    <row r="8" spans="1:133">
      <c r="A8" s="12"/>
      <c r="B8" s="42">
        <v>513</v>
      </c>
      <c r="C8" s="19" t="s">
        <v>21</v>
      </c>
      <c r="D8" s="43">
        <v>86190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86190</v>
      </c>
      <c r="O8" s="44">
        <f t="shared" si="1"/>
        <v>32.909507445589917</v>
      </c>
      <c r="P8" s="9"/>
    </row>
    <row r="9" spans="1:133">
      <c r="A9" s="12"/>
      <c r="B9" s="42">
        <v>514</v>
      </c>
      <c r="C9" s="19" t="s">
        <v>22</v>
      </c>
      <c r="D9" s="43">
        <v>27450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27450</v>
      </c>
      <c r="O9" s="44">
        <f t="shared" si="1"/>
        <v>10.481099656357388</v>
      </c>
      <c r="P9" s="9"/>
    </row>
    <row r="10" spans="1:133">
      <c r="A10" s="12"/>
      <c r="B10" s="42">
        <v>517</v>
      </c>
      <c r="C10" s="19" t="s">
        <v>23</v>
      </c>
      <c r="D10" s="43">
        <v>2394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2394</v>
      </c>
      <c r="O10" s="44">
        <f t="shared" si="1"/>
        <v>0.91408934707903777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2503</v>
      </c>
      <c r="L11" s="43">
        <v>0</v>
      </c>
      <c r="M11" s="43">
        <v>0</v>
      </c>
      <c r="N11" s="43">
        <f t="shared" si="2"/>
        <v>2503</v>
      </c>
      <c r="O11" s="44">
        <f t="shared" si="1"/>
        <v>0.95570828560519283</v>
      </c>
      <c r="P11" s="9"/>
    </row>
    <row r="12" spans="1:133">
      <c r="A12" s="12"/>
      <c r="B12" s="42">
        <v>519</v>
      </c>
      <c r="C12" s="19" t="s">
        <v>25</v>
      </c>
      <c r="D12" s="43">
        <v>276104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276104</v>
      </c>
      <c r="O12" s="44">
        <f t="shared" si="1"/>
        <v>105.42344406261932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514355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514355</v>
      </c>
      <c r="O13" s="41">
        <f t="shared" si="1"/>
        <v>196.39366170294005</v>
      </c>
      <c r="P13" s="10"/>
    </row>
    <row r="14" spans="1:133">
      <c r="A14" s="12"/>
      <c r="B14" s="42">
        <v>521</v>
      </c>
      <c r="C14" s="19" t="s">
        <v>27</v>
      </c>
      <c r="D14" s="43">
        <v>506801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506801</v>
      </c>
      <c r="O14" s="44">
        <f t="shared" si="1"/>
        <v>193.50935471554027</v>
      </c>
      <c r="P14" s="9"/>
    </row>
    <row r="15" spans="1:133">
      <c r="A15" s="12"/>
      <c r="B15" s="42">
        <v>524</v>
      </c>
      <c r="C15" s="19" t="s">
        <v>28</v>
      </c>
      <c r="D15" s="43">
        <v>7554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7554</v>
      </c>
      <c r="O15" s="44">
        <f t="shared" si="1"/>
        <v>2.8843069873997709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253454</v>
      </c>
      <c r="E16" s="29">
        <f t="shared" si="5"/>
        <v>33567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441316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728337</v>
      </c>
      <c r="O16" s="41">
        <f t="shared" si="1"/>
        <v>278.09736540664375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441316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441316</v>
      </c>
      <c r="O17" s="44">
        <f t="shared" si="1"/>
        <v>168.50553646429935</v>
      </c>
      <c r="P17" s="9"/>
    </row>
    <row r="18" spans="1:119">
      <c r="A18" s="12"/>
      <c r="B18" s="42">
        <v>534</v>
      </c>
      <c r="C18" s="19" t="s">
        <v>31</v>
      </c>
      <c r="D18" s="43">
        <v>253454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253454</v>
      </c>
      <c r="O18" s="44">
        <f t="shared" si="1"/>
        <v>96.775105001909125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33567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33567</v>
      </c>
      <c r="O19" s="44">
        <f t="shared" si="1"/>
        <v>12.816723940435281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301002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301002</v>
      </c>
      <c r="O20" s="41">
        <f t="shared" si="1"/>
        <v>114.93012600229095</v>
      </c>
      <c r="P20" s="10"/>
    </row>
    <row r="21" spans="1:119">
      <c r="A21" s="12"/>
      <c r="B21" s="42">
        <v>541</v>
      </c>
      <c r="C21" s="19" t="s">
        <v>34</v>
      </c>
      <c r="D21" s="43">
        <v>301002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301002</v>
      </c>
      <c r="O21" s="44">
        <f t="shared" si="1"/>
        <v>114.93012600229095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451103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451103</v>
      </c>
      <c r="O22" s="41">
        <f t="shared" si="1"/>
        <v>172.24245895379917</v>
      </c>
      <c r="P22" s="9"/>
    </row>
    <row r="23" spans="1:119">
      <c r="A23" s="12"/>
      <c r="B23" s="42">
        <v>572</v>
      </c>
      <c r="C23" s="19" t="s">
        <v>36</v>
      </c>
      <c r="D23" s="43">
        <v>94205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94205</v>
      </c>
      <c r="O23" s="44">
        <f t="shared" si="1"/>
        <v>35.969835815196639</v>
      </c>
      <c r="P23" s="9"/>
    </row>
    <row r="24" spans="1:119">
      <c r="A24" s="12"/>
      <c r="B24" s="42">
        <v>575</v>
      </c>
      <c r="C24" s="19" t="s">
        <v>37</v>
      </c>
      <c r="D24" s="43">
        <v>356898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356898</v>
      </c>
      <c r="O24" s="44">
        <f t="shared" si="1"/>
        <v>136.27262313860251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1072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1072</v>
      </c>
      <c r="O25" s="41">
        <f t="shared" si="1"/>
        <v>0.40931653302787324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1072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1072</v>
      </c>
      <c r="O26" s="44">
        <f t="shared" si="1"/>
        <v>0.40931653302787324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2075357</v>
      </c>
      <c r="E27" s="14">
        <f t="shared" ref="E27:M27" si="9">SUM(E5,E13,E16,E20,E22,E25)</f>
        <v>33567</v>
      </c>
      <c r="F27" s="14">
        <f t="shared" si="9"/>
        <v>0</v>
      </c>
      <c r="G27" s="14">
        <f t="shared" si="9"/>
        <v>0</v>
      </c>
      <c r="H27" s="14">
        <f t="shared" si="9"/>
        <v>1072</v>
      </c>
      <c r="I27" s="14">
        <f t="shared" si="9"/>
        <v>441316</v>
      </c>
      <c r="J27" s="14">
        <f t="shared" si="9"/>
        <v>0</v>
      </c>
      <c r="K27" s="14">
        <f t="shared" si="9"/>
        <v>2503</v>
      </c>
      <c r="L27" s="14">
        <f t="shared" si="9"/>
        <v>0</v>
      </c>
      <c r="M27" s="14">
        <f t="shared" si="9"/>
        <v>0</v>
      </c>
      <c r="N27" s="14">
        <f t="shared" si="4"/>
        <v>2553815</v>
      </c>
      <c r="O27" s="35">
        <f t="shared" si="1"/>
        <v>975.11072928598696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2619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438012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4191</v>
      </c>
      <c r="L5" s="24">
        <f t="shared" si="0"/>
        <v>0</v>
      </c>
      <c r="M5" s="24">
        <f t="shared" si="0"/>
        <v>0</v>
      </c>
      <c r="N5" s="25">
        <f>SUM(D5:M5)</f>
        <v>442203</v>
      </c>
      <c r="O5" s="30">
        <f t="shared" ref="O5:O27" si="1">(N5/O$29)</f>
        <v>169.16717674062738</v>
      </c>
      <c r="P5" s="6"/>
    </row>
    <row r="6" spans="1:133">
      <c r="A6" s="12"/>
      <c r="B6" s="42">
        <v>511</v>
      </c>
      <c r="C6" s="19" t="s">
        <v>19</v>
      </c>
      <c r="D6" s="43">
        <v>24302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24302</v>
      </c>
      <c r="O6" s="44">
        <f t="shared" si="1"/>
        <v>9.2968630451415457</v>
      </c>
      <c r="P6" s="9"/>
    </row>
    <row r="7" spans="1:133">
      <c r="A7" s="12"/>
      <c r="B7" s="42">
        <v>512</v>
      </c>
      <c r="C7" s="19" t="s">
        <v>20</v>
      </c>
      <c r="D7" s="43">
        <v>95983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95983</v>
      </c>
      <c r="O7" s="44">
        <f t="shared" si="1"/>
        <v>36.718821729150726</v>
      </c>
      <c r="P7" s="9"/>
    </row>
    <row r="8" spans="1:133">
      <c r="A8" s="12"/>
      <c r="B8" s="42">
        <v>513</v>
      </c>
      <c r="C8" s="19" t="s">
        <v>21</v>
      </c>
      <c r="D8" s="43">
        <v>85601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85601</v>
      </c>
      <c r="O8" s="44">
        <f t="shared" si="1"/>
        <v>32.747130833970928</v>
      </c>
      <c r="P8" s="9"/>
    </row>
    <row r="9" spans="1:133">
      <c r="A9" s="12"/>
      <c r="B9" s="42">
        <v>514</v>
      </c>
      <c r="C9" s="19" t="s">
        <v>22</v>
      </c>
      <c r="D9" s="43">
        <v>33822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33822</v>
      </c>
      <c r="O9" s="44">
        <f t="shared" si="1"/>
        <v>12.938791124713083</v>
      </c>
      <c r="P9" s="9"/>
    </row>
    <row r="10" spans="1:133">
      <c r="A10" s="12"/>
      <c r="B10" s="42">
        <v>517</v>
      </c>
      <c r="C10" s="19" t="s">
        <v>23</v>
      </c>
      <c r="D10" s="43">
        <v>3312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3312</v>
      </c>
      <c r="O10" s="44">
        <f t="shared" si="1"/>
        <v>1.2670237184391737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4191</v>
      </c>
      <c r="L11" s="43">
        <v>0</v>
      </c>
      <c r="M11" s="43">
        <v>0</v>
      </c>
      <c r="N11" s="43">
        <f t="shared" si="2"/>
        <v>4191</v>
      </c>
      <c r="O11" s="44">
        <f t="shared" si="1"/>
        <v>1.6032899770466718</v>
      </c>
      <c r="P11" s="9"/>
    </row>
    <row r="12" spans="1:133">
      <c r="A12" s="12"/>
      <c r="B12" s="42">
        <v>519</v>
      </c>
      <c r="C12" s="19" t="s">
        <v>25</v>
      </c>
      <c r="D12" s="43">
        <v>194992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194992</v>
      </c>
      <c r="O12" s="44">
        <f t="shared" si="1"/>
        <v>74.595256312165262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523300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523300</v>
      </c>
      <c r="O13" s="41">
        <f t="shared" si="1"/>
        <v>200.19127773527163</v>
      </c>
      <c r="P13" s="10"/>
    </row>
    <row r="14" spans="1:133">
      <c r="A14" s="12"/>
      <c r="B14" s="42">
        <v>521</v>
      </c>
      <c r="C14" s="19" t="s">
        <v>27</v>
      </c>
      <c r="D14" s="43">
        <v>512022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512022</v>
      </c>
      <c r="O14" s="44">
        <f t="shared" si="1"/>
        <v>195.87681713848508</v>
      </c>
      <c r="P14" s="9"/>
    </row>
    <row r="15" spans="1:133">
      <c r="A15" s="12"/>
      <c r="B15" s="42">
        <v>524</v>
      </c>
      <c r="C15" s="19" t="s">
        <v>28</v>
      </c>
      <c r="D15" s="43">
        <v>11278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11278</v>
      </c>
      <c r="O15" s="44">
        <f t="shared" si="1"/>
        <v>4.3144605967865344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253424</v>
      </c>
      <c r="E16" s="29">
        <f t="shared" si="5"/>
        <v>47946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412311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713681</v>
      </c>
      <c r="O16" s="41">
        <f t="shared" si="1"/>
        <v>273.02257077276204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412311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412311</v>
      </c>
      <c r="O17" s="44">
        <f t="shared" si="1"/>
        <v>157.7318286151492</v>
      </c>
      <c r="P17" s="9"/>
    </row>
    <row r="18" spans="1:119">
      <c r="A18" s="12"/>
      <c r="B18" s="42">
        <v>534</v>
      </c>
      <c r="C18" s="19" t="s">
        <v>31</v>
      </c>
      <c r="D18" s="43">
        <v>253424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253424</v>
      </c>
      <c r="O18" s="44">
        <f t="shared" si="1"/>
        <v>96.948737566947202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47946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47946</v>
      </c>
      <c r="O19" s="44">
        <f t="shared" si="1"/>
        <v>18.342004590665645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196930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196930</v>
      </c>
      <c r="O20" s="41">
        <f t="shared" si="1"/>
        <v>75.336648814078046</v>
      </c>
      <c r="P20" s="10"/>
    </row>
    <row r="21" spans="1:119">
      <c r="A21" s="12"/>
      <c r="B21" s="42">
        <v>541</v>
      </c>
      <c r="C21" s="19" t="s">
        <v>34</v>
      </c>
      <c r="D21" s="43">
        <v>196930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196930</v>
      </c>
      <c r="O21" s="44">
        <f t="shared" si="1"/>
        <v>75.336648814078046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488118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488118</v>
      </c>
      <c r="O22" s="41">
        <f t="shared" si="1"/>
        <v>186.73221117061973</v>
      </c>
      <c r="P22" s="9"/>
    </row>
    <row r="23" spans="1:119">
      <c r="A23" s="12"/>
      <c r="B23" s="42">
        <v>572</v>
      </c>
      <c r="C23" s="19" t="s">
        <v>36</v>
      </c>
      <c r="D23" s="43">
        <v>79491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79491</v>
      </c>
      <c r="O23" s="44">
        <f t="shared" si="1"/>
        <v>30.409716908951797</v>
      </c>
      <c r="P23" s="9"/>
    </row>
    <row r="24" spans="1:119">
      <c r="A24" s="12"/>
      <c r="B24" s="42">
        <v>575</v>
      </c>
      <c r="C24" s="19" t="s">
        <v>37</v>
      </c>
      <c r="D24" s="43">
        <v>408627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408627</v>
      </c>
      <c r="O24" s="44">
        <f t="shared" si="1"/>
        <v>156.32249426166794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902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902</v>
      </c>
      <c r="O25" s="41">
        <f t="shared" si="1"/>
        <v>0.34506503442999237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902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902</v>
      </c>
      <c r="O26" s="44">
        <f t="shared" si="1"/>
        <v>0.34506503442999237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1899784</v>
      </c>
      <c r="E27" s="14">
        <f t="shared" ref="E27:M27" si="9">SUM(E5,E13,E16,E20,E22,E25)</f>
        <v>47946</v>
      </c>
      <c r="F27" s="14">
        <f t="shared" si="9"/>
        <v>0</v>
      </c>
      <c r="G27" s="14">
        <f t="shared" si="9"/>
        <v>0</v>
      </c>
      <c r="H27" s="14">
        <f t="shared" si="9"/>
        <v>902</v>
      </c>
      <c r="I27" s="14">
        <f t="shared" si="9"/>
        <v>412311</v>
      </c>
      <c r="J27" s="14">
        <f t="shared" si="9"/>
        <v>0</v>
      </c>
      <c r="K27" s="14">
        <f t="shared" si="9"/>
        <v>4191</v>
      </c>
      <c r="L27" s="14">
        <f t="shared" si="9"/>
        <v>0</v>
      </c>
      <c r="M27" s="14">
        <f t="shared" si="9"/>
        <v>0</v>
      </c>
      <c r="N27" s="14">
        <f t="shared" si="4"/>
        <v>2365134</v>
      </c>
      <c r="O27" s="35">
        <f t="shared" si="1"/>
        <v>904.79495026778886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2614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463678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2294</v>
      </c>
      <c r="L5" s="24">
        <f t="shared" si="0"/>
        <v>0</v>
      </c>
      <c r="M5" s="24">
        <f t="shared" si="0"/>
        <v>0</v>
      </c>
      <c r="N5" s="25">
        <f>SUM(D5:M5)</f>
        <v>465972</v>
      </c>
      <c r="O5" s="30">
        <f t="shared" ref="O5:O27" si="1">(N5/O$29)</f>
        <v>177.58079268292684</v>
      </c>
      <c r="P5" s="6"/>
    </row>
    <row r="6" spans="1:133">
      <c r="A6" s="12"/>
      <c r="B6" s="42">
        <v>511</v>
      </c>
      <c r="C6" s="19" t="s">
        <v>19</v>
      </c>
      <c r="D6" s="43">
        <v>27493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27493</v>
      </c>
      <c r="O6" s="44">
        <f t="shared" si="1"/>
        <v>10.477515243902438</v>
      </c>
      <c r="P6" s="9"/>
    </row>
    <row r="7" spans="1:133">
      <c r="A7" s="12"/>
      <c r="B7" s="42">
        <v>512</v>
      </c>
      <c r="C7" s="19" t="s">
        <v>20</v>
      </c>
      <c r="D7" s="43">
        <v>121619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121619</v>
      </c>
      <c r="O7" s="44">
        <f t="shared" si="1"/>
        <v>46.348704268292686</v>
      </c>
      <c r="P7" s="9"/>
    </row>
    <row r="8" spans="1:133">
      <c r="A8" s="12"/>
      <c r="B8" s="42">
        <v>513</v>
      </c>
      <c r="C8" s="19" t="s">
        <v>21</v>
      </c>
      <c r="D8" s="43">
        <v>65409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65409</v>
      </c>
      <c r="O8" s="44">
        <f t="shared" si="1"/>
        <v>24.927210365853657</v>
      </c>
      <c r="P8" s="9"/>
    </row>
    <row r="9" spans="1:133">
      <c r="A9" s="12"/>
      <c r="B9" s="42">
        <v>514</v>
      </c>
      <c r="C9" s="19" t="s">
        <v>22</v>
      </c>
      <c r="D9" s="43">
        <v>22394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22394</v>
      </c>
      <c r="O9" s="44">
        <f t="shared" si="1"/>
        <v>8.5342987804878057</v>
      </c>
      <c r="P9" s="9"/>
    </row>
    <row r="10" spans="1:133">
      <c r="A10" s="12"/>
      <c r="B10" s="42">
        <v>517</v>
      </c>
      <c r="C10" s="19" t="s">
        <v>23</v>
      </c>
      <c r="D10" s="43">
        <v>3312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3312</v>
      </c>
      <c r="O10" s="44">
        <f t="shared" si="1"/>
        <v>1.2621951219512195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2294</v>
      </c>
      <c r="L11" s="43">
        <v>0</v>
      </c>
      <c r="M11" s="43">
        <v>0</v>
      </c>
      <c r="N11" s="43">
        <f t="shared" si="2"/>
        <v>2294</v>
      </c>
      <c r="O11" s="44">
        <f t="shared" si="1"/>
        <v>0.87423780487804881</v>
      </c>
      <c r="P11" s="9"/>
    </row>
    <row r="12" spans="1:133">
      <c r="A12" s="12"/>
      <c r="B12" s="42">
        <v>519</v>
      </c>
      <c r="C12" s="19" t="s">
        <v>25</v>
      </c>
      <c r="D12" s="43">
        <v>223451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223451</v>
      </c>
      <c r="O12" s="44">
        <f t="shared" si="1"/>
        <v>85.156631097560975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583217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583217</v>
      </c>
      <c r="O13" s="41">
        <f t="shared" si="1"/>
        <v>222.2625762195122</v>
      </c>
      <c r="P13" s="10"/>
    </row>
    <row r="14" spans="1:133">
      <c r="A14" s="12"/>
      <c r="B14" s="42">
        <v>521</v>
      </c>
      <c r="C14" s="19" t="s">
        <v>27</v>
      </c>
      <c r="D14" s="43">
        <v>560732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560732</v>
      </c>
      <c r="O14" s="44">
        <f t="shared" si="1"/>
        <v>213.6935975609756</v>
      </c>
      <c r="P14" s="9"/>
    </row>
    <row r="15" spans="1:133">
      <c r="A15" s="12"/>
      <c r="B15" s="42">
        <v>524</v>
      </c>
      <c r="C15" s="19" t="s">
        <v>28</v>
      </c>
      <c r="D15" s="43">
        <v>22485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22485</v>
      </c>
      <c r="O15" s="44">
        <f t="shared" si="1"/>
        <v>8.5689786585365848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255321</v>
      </c>
      <c r="E16" s="29">
        <f t="shared" si="5"/>
        <v>61229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501288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817838</v>
      </c>
      <c r="O16" s="41">
        <f t="shared" si="1"/>
        <v>311.67606707317071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501288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501288</v>
      </c>
      <c r="O17" s="44">
        <f t="shared" si="1"/>
        <v>191.03963414634146</v>
      </c>
      <c r="P17" s="9"/>
    </row>
    <row r="18" spans="1:119">
      <c r="A18" s="12"/>
      <c r="B18" s="42">
        <v>534</v>
      </c>
      <c r="C18" s="19" t="s">
        <v>31</v>
      </c>
      <c r="D18" s="43">
        <v>255321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255321</v>
      </c>
      <c r="O18" s="44">
        <f t="shared" si="1"/>
        <v>97.302210365853654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61229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61229</v>
      </c>
      <c r="O19" s="44">
        <f t="shared" si="1"/>
        <v>23.334222560975611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241965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241965</v>
      </c>
      <c r="O20" s="41">
        <f t="shared" si="1"/>
        <v>92.212271341463421</v>
      </c>
      <c r="P20" s="10"/>
    </row>
    <row r="21" spans="1:119">
      <c r="A21" s="12"/>
      <c r="B21" s="42">
        <v>541</v>
      </c>
      <c r="C21" s="19" t="s">
        <v>34</v>
      </c>
      <c r="D21" s="43">
        <v>241965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241965</v>
      </c>
      <c r="O21" s="44">
        <f t="shared" si="1"/>
        <v>92.212271341463421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518077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518077</v>
      </c>
      <c r="O22" s="41">
        <f t="shared" si="1"/>
        <v>197.43788109756099</v>
      </c>
      <c r="P22" s="9"/>
    </row>
    <row r="23" spans="1:119">
      <c r="A23" s="12"/>
      <c r="B23" s="42">
        <v>572</v>
      </c>
      <c r="C23" s="19" t="s">
        <v>36</v>
      </c>
      <c r="D23" s="43">
        <v>137410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137410</v>
      </c>
      <c r="O23" s="44">
        <f t="shared" si="1"/>
        <v>52.366615853658537</v>
      </c>
      <c r="P23" s="9"/>
    </row>
    <row r="24" spans="1:119">
      <c r="A24" s="12"/>
      <c r="B24" s="42">
        <v>575</v>
      </c>
      <c r="C24" s="19" t="s">
        <v>37</v>
      </c>
      <c r="D24" s="43">
        <v>380667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380667</v>
      </c>
      <c r="O24" s="44">
        <f t="shared" si="1"/>
        <v>145.07126524390245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947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947</v>
      </c>
      <c r="O25" s="41">
        <f t="shared" si="1"/>
        <v>0.36089939024390244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947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947</v>
      </c>
      <c r="O26" s="44">
        <f t="shared" si="1"/>
        <v>0.36089939024390244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2062258</v>
      </c>
      <c r="E27" s="14">
        <f t="shared" ref="E27:M27" si="9">SUM(E5,E13,E16,E20,E22,E25)</f>
        <v>61229</v>
      </c>
      <c r="F27" s="14">
        <f t="shared" si="9"/>
        <v>0</v>
      </c>
      <c r="G27" s="14">
        <f t="shared" si="9"/>
        <v>0</v>
      </c>
      <c r="H27" s="14">
        <f t="shared" si="9"/>
        <v>947</v>
      </c>
      <c r="I27" s="14">
        <f t="shared" si="9"/>
        <v>501288</v>
      </c>
      <c r="J27" s="14">
        <f t="shared" si="9"/>
        <v>0</v>
      </c>
      <c r="K27" s="14">
        <f t="shared" si="9"/>
        <v>2294</v>
      </c>
      <c r="L27" s="14">
        <f t="shared" si="9"/>
        <v>0</v>
      </c>
      <c r="M27" s="14">
        <f t="shared" si="9"/>
        <v>0</v>
      </c>
      <c r="N27" s="14">
        <f t="shared" si="4"/>
        <v>2628016</v>
      </c>
      <c r="O27" s="35">
        <f t="shared" si="1"/>
        <v>1001.530487804878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2624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523437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43739</v>
      </c>
      <c r="J5" s="24">
        <f t="shared" si="0"/>
        <v>0</v>
      </c>
      <c r="K5" s="24">
        <f t="shared" si="0"/>
        <v>3859</v>
      </c>
      <c r="L5" s="24">
        <f t="shared" si="0"/>
        <v>0</v>
      </c>
      <c r="M5" s="24">
        <f t="shared" si="0"/>
        <v>0</v>
      </c>
      <c r="N5" s="25">
        <f>SUM(D5:M5)</f>
        <v>571035</v>
      </c>
      <c r="O5" s="30">
        <f t="shared" ref="O5:O27" si="1">(N5/O$29)</f>
        <v>198.41382904794997</v>
      </c>
      <c r="P5" s="6"/>
    </row>
    <row r="6" spans="1:133">
      <c r="A6" s="12"/>
      <c r="B6" s="42">
        <v>511</v>
      </c>
      <c r="C6" s="19" t="s">
        <v>19</v>
      </c>
      <c r="D6" s="43">
        <v>24709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24709</v>
      </c>
      <c r="O6" s="44">
        <f t="shared" si="1"/>
        <v>8.5854760250173729</v>
      </c>
      <c r="P6" s="9"/>
    </row>
    <row r="7" spans="1:133">
      <c r="A7" s="12"/>
      <c r="B7" s="42">
        <v>512</v>
      </c>
      <c r="C7" s="19" t="s">
        <v>20</v>
      </c>
      <c r="D7" s="43">
        <v>124026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124026</v>
      </c>
      <c r="O7" s="44">
        <f t="shared" si="1"/>
        <v>43.094510076441971</v>
      </c>
      <c r="P7" s="9"/>
    </row>
    <row r="8" spans="1:133">
      <c r="A8" s="12"/>
      <c r="B8" s="42">
        <v>513</v>
      </c>
      <c r="C8" s="19" t="s">
        <v>21</v>
      </c>
      <c r="D8" s="43">
        <v>44025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44025</v>
      </c>
      <c r="O8" s="44">
        <f t="shared" si="1"/>
        <v>15.297081306462822</v>
      </c>
      <c r="P8" s="9"/>
    </row>
    <row r="9" spans="1:133">
      <c r="A9" s="12"/>
      <c r="B9" s="42">
        <v>514</v>
      </c>
      <c r="C9" s="19" t="s">
        <v>22</v>
      </c>
      <c r="D9" s="43">
        <v>41034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41034</v>
      </c>
      <c r="O9" s="44">
        <f t="shared" si="1"/>
        <v>14.257817929117442</v>
      </c>
      <c r="P9" s="9"/>
    </row>
    <row r="10" spans="1:133">
      <c r="A10" s="12"/>
      <c r="B10" s="42">
        <v>517</v>
      </c>
      <c r="C10" s="19" t="s">
        <v>23</v>
      </c>
      <c r="D10" s="43">
        <v>3312</v>
      </c>
      <c r="E10" s="43">
        <v>0</v>
      </c>
      <c r="F10" s="43">
        <v>0</v>
      </c>
      <c r="G10" s="43">
        <v>0</v>
      </c>
      <c r="H10" s="43">
        <v>0</v>
      </c>
      <c r="I10" s="43">
        <v>43739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47051</v>
      </c>
      <c r="O10" s="44">
        <f t="shared" si="1"/>
        <v>16.348505906879776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3859</v>
      </c>
      <c r="L11" s="43">
        <v>0</v>
      </c>
      <c r="M11" s="43">
        <v>0</v>
      </c>
      <c r="N11" s="43">
        <f t="shared" si="2"/>
        <v>3859</v>
      </c>
      <c r="O11" s="44">
        <f t="shared" si="1"/>
        <v>1.3408617095205004</v>
      </c>
      <c r="P11" s="9"/>
    </row>
    <row r="12" spans="1:133">
      <c r="A12" s="12"/>
      <c r="B12" s="42">
        <v>519</v>
      </c>
      <c r="C12" s="19" t="s">
        <v>25</v>
      </c>
      <c r="D12" s="43">
        <v>286331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286331</v>
      </c>
      <c r="O12" s="44">
        <f t="shared" si="1"/>
        <v>99.48957609451007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552389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552389</v>
      </c>
      <c r="O13" s="41">
        <f t="shared" si="1"/>
        <v>191.93502432244614</v>
      </c>
      <c r="P13" s="10"/>
    </row>
    <row r="14" spans="1:133">
      <c r="A14" s="12"/>
      <c r="B14" s="42">
        <v>521</v>
      </c>
      <c r="C14" s="19" t="s">
        <v>27</v>
      </c>
      <c r="D14" s="43">
        <v>539669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539669</v>
      </c>
      <c r="O14" s="44">
        <f t="shared" si="1"/>
        <v>187.51528839471857</v>
      </c>
      <c r="P14" s="9"/>
    </row>
    <row r="15" spans="1:133">
      <c r="A15" s="12"/>
      <c r="B15" s="42">
        <v>524</v>
      </c>
      <c r="C15" s="19" t="s">
        <v>28</v>
      </c>
      <c r="D15" s="43">
        <v>12720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12720</v>
      </c>
      <c r="O15" s="44">
        <f t="shared" si="1"/>
        <v>4.4197359277275883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257520</v>
      </c>
      <c r="E16" s="29">
        <f t="shared" si="5"/>
        <v>38207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421446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717173</v>
      </c>
      <c r="O16" s="41">
        <f t="shared" si="1"/>
        <v>249.19145239749827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421446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421446</v>
      </c>
      <c r="O17" s="44">
        <f t="shared" si="1"/>
        <v>146.43710910354412</v>
      </c>
      <c r="P17" s="9"/>
    </row>
    <row r="18" spans="1:119">
      <c r="A18" s="12"/>
      <c r="B18" s="42">
        <v>534</v>
      </c>
      <c r="C18" s="19" t="s">
        <v>31</v>
      </c>
      <c r="D18" s="43">
        <v>257520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257520</v>
      </c>
      <c r="O18" s="44">
        <f t="shared" si="1"/>
        <v>89.478804725503821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38207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38207</v>
      </c>
      <c r="O19" s="44">
        <f t="shared" si="1"/>
        <v>13.275538568450314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213221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213221</v>
      </c>
      <c r="O20" s="41">
        <f t="shared" si="1"/>
        <v>74.08651841556636</v>
      </c>
      <c r="P20" s="10"/>
    </row>
    <row r="21" spans="1:119">
      <c r="A21" s="12"/>
      <c r="B21" s="42">
        <v>541</v>
      </c>
      <c r="C21" s="19" t="s">
        <v>34</v>
      </c>
      <c r="D21" s="43">
        <v>213221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213221</v>
      </c>
      <c r="O21" s="44">
        <f t="shared" si="1"/>
        <v>74.08651841556636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463170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463170</v>
      </c>
      <c r="O22" s="41">
        <f t="shared" si="1"/>
        <v>160.93467685892981</v>
      </c>
      <c r="P22" s="9"/>
    </row>
    <row r="23" spans="1:119">
      <c r="A23" s="12"/>
      <c r="B23" s="42">
        <v>572</v>
      </c>
      <c r="C23" s="19" t="s">
        <v>36</v>
      </c>
      <c r="D23" s="43">
        <v>131263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131263</v>
      </c>
      <c r="O23" s="44">
        <f t="shared" si="1"/>
        <v>45.609103544127869</v>
      </c>
      <c r="P23" s="9"/>
    </row>
    <row r="24" spans="1:119">
      <c r="A24" s="12"/>
      <c r="B24" s="42">
        <v>575</v>
      </c>
      <c r="C24" s="19" t="s">
        <v>37</v>
      </c>
      <c r="D24" s="43">
        <v>331907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331907</v>
      </c>
      <c r="O24" s="44">
        <f t="shared" si="1"/>
        <v>115.32557331480194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6344</v>
      </c>
      <c r="M25" s="29">
        <f t="shared" si="8"/>
        <v>0</v>
      </c>
      <c r="N25" s="29">
        <f t="shared" si="4"/>
        <v>6344</v>
      </c>
      <c r="O25" s="41">
        <f t="shared" si="1"/>
        <v>2.2043085476025017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6344</v>
      </c>
      <c r="M26" s="43">
        <v>0</v>
      </c>
      <c r="N26" s="43">
        <f t="shared" si="4"/>
        <v>6344</v>
      </c>
      <c r="O26" s="44">
        <f t="shared" si="1"/>
        <v>2.2043085476025017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2009737</v>
      </c>
      <c r="E27" s="14">
        <f t="shared" ref="E27:M27" si="9">SUM(E5,E13,E16,E20,E22,E25)</f>
        <v>38207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465185</v>
      </c>
      <c r="J27" s="14">
        <f t="shared" si="9"/>
        <v>0</v>
      </c>
      <c r="K27" s="14">
        <f t="shared" si="9"/>
        <v>3859</v>
      </c>
      <c r="L27" s="14">
        <f t="shared" si="9"/>
        <v>6344</v>
      </c>
      <c r="M27" s="14">
        <f t="shared" si="9"/>
        <v>0</v>
      </c>
      <c r="N27" s="14">
        <f t="shared" si="4"/>
        <v>2523332</v>
      </c>
      <c r="O27" s="35">
        <f t="shared" si="1"/>
        <v>876.76580958999307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2878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942011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24522</v>
      </c>
      <c r="J5" s="24">
        <f t="shared" si="0"/>
        <v>0</v>
      </c>
      <c r="K5" s="24">
        <f t="shared" si="0"/>
        <v>2053</v>
      </c>
      <c r="L5" s="24">
        <f t="shared" si="0"/>
        <v>0</v>
      </c>
      <c r="M5" s="24">
        <f t="shared" si="0"/>
        <v>0</v>
      </c>
      <c r="N5" s="25">
        <f>SUM(D5:M5)</f>
        <v>968586</v>
      </c>
      <c r="O5" s="30">
        <f t="shared" ref="O5:O27" si="1">(N5/O$29)</f>
        <v>337.36886102403344</v>
      </c>
      <c r="P5" s="6"/>
    </row>
    <row r="6" spans="1:133">
      <c r="A6" s="12"/>
      <c r="B6" s="42">
        <v>511</v>
      </c>
      <c r="C6" s="19" t="s">
        <v>19</v>
      </c>
      <c r="D6" s="43">
        <v>43216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43216</v>
      </c>
      <c r="O6" s="44">
        <f t="shared" si="1"/>
        <v>15.05259491466388</v>
      </c>
      <c r="P6" s="9"/>
    </row>
    <row r="7" spans="1:133">
      <c r="A7" s="12"/>
      <c r="B7" s="42">
        <v>512</v>
      </c>
      <c r="C7" s="19" t="s">
        <v>20</v>
      </c>
      <c r="D7" s="43">
        <v>108944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108944</v>
      </c>
      <c r="O7" s="44">
        <f t="shared" si="1"/>
        <v>37.946360153256705</v>
      </c>
      <c r="P7" s="9"/>
    </row>
    <row r="8" spans="1:133">
      <c r="A8" s="12"/>
      <c r="B8" s="42">
        <v>513</v>
      </c>
      <c r="C8" s="19" t="s">
        <v>21</v>
      </c>
      <c r="D8" s="43">
        <v>76234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76234</v>
      </c>
      <c r="O8" s="44">
        <f t="shared" si="1"/>
        <v>26.553117380703586</v>
      </c>
      <c r="P8" s="9"/>
    </row>
    <row r="9" spans="1:133">
      <c r="A9" s="12"/>
      <c r="B9" s="42">
        <v>514</v>
      </c>
      <c r="C9" s="19" t="s">
        <v>22</v>
      </c>
      <c r="D9" s="43">
        <v>59012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59012</v>
      </c>
      <c r="O9" s="44">
        <f t="shared" si="1"/>
        <v>20.554510623476141</v>
      </c>
      <c r="P9" s="9"/>
    </row>
    <row r="10" spans="1:133">
      <c r="A10" s="12"/>
      <c r="B10" s="42">
        <v>517</v>
      </c>
      <c r="C10" s="19" t="s">
        <v>23</v>
      </c>
      <c r="D10" s="43">
        <v>2136</v>
      </c>
      <c r="E10" s="43">
        <v>0</v>
      </c>
      <c r="F10" s="43">
        <v>0</v>
      </c>
      <c r="G10" s="43">
        <v>0</v>
      </c>
      <c r="H10" s="43">
        <v>0</v>
      </c>
      <c r="I10" s="43">
        <v>24522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26658</v>
      </c>
      <c r="O10" s="44">
        <f t="shared" si="1"/>
        <v>9.2852664576802511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2053</v>
      </c>
      <c r="L11" s="43">
        <v>0</v>
      </c>
      <c r="M11" s="43">
        <v>0</v>
      </c>
      <c r="N11" s="43">
        <f t="shared" si="2"/>
        <v>2053</v>
      </c>
      <c r="O11" s="44">
        <f t="shared" si="1"/>
        <v>0.71508185301288751</v>
      </c>
      <c r="P11" s="9"/>
    </row>
    <row r="12" spans="1:133">
      <c r="A12" s="12"/>
      <c r="B12" s="42">
        <v>519</v>
      </c>
      <c r="C12" s="19" t="s">
        <v>25</v>
      </c>
      <c r="D12" s="43">
        <v>652469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652469</v>
      </c>
      <c r="O12" s="44">
        <f t="shared" si="1"/>
        <v>227.26192964123999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617930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617930</v>
      </c>
      <c r="O13" s="41">
        <f t="shared" si="1"/>
        <v>215.23162661093696</v>
      </c>
      <c r="P13" s="10"/>
    </row>
    <row r="14" spans="1:133">
      <c r="A14" s="12"/>
      <c r="B14" s="42">
        <v>521</v>
      </c>
      <c r="C14" s="19" t="s">
        <v>27</v>
      </c>
      <c r="D14" s="43">
        <v>591838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591838</v>
      </c>
      <c r="O14" s="44">
        <f t="shared" si="1"/>
        <v>206.14350400557296</v>
      </c>
      <c r="P14" s="9"/>
    </row>
    <row r="15" spans="1:133">
      <c r="A15" s="12"/>
      <c r="B15" s="42">
        <v>524</v>
      </c>
      <c r="C15" s="19" t="s">
        <v>28</v>
      </c>
      <c r="D15" s="43">
        <v>21569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21569</v>
      </c>
      <c r="O15" s="44">
        <f t="shared" si="1"/>
        <v>7.5127133402995474</v>
      </c>
      <c r="P15" s="9"/>
    </row>
    <row r="16" spans="1:133">
      <c r="A16" s="12"/>
      <c r="B16" s="42">
        <v>525</v>
      </c>
      <c r="C16" s="19" t="s">
        <v>52</v>
      </c>
      <c r="D16" s="43">
        <v>4523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4523</v>
      </c>
      <c r="O16" s="44">
        <f t="shared" si="1"/>
        <v>1.5754092650644376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164216</v>
      </c>
      <c r="E17" s="29">
        <f t="shared" si="5"/>
        <v>57107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467247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688570</v>
      </c>
      <c r="O17" s="41">
        <f t="shared" si="1"/>
        <v>239.83629397422501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467247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467247</v>
      </c>
      <c r="O18" s="44">
        <f t="shared" si="1"/>
        <v>162.7471264367816</v>
      </c>
      <c r="P18" s="9"/>
    </row>
    <row r="19" spans="1:119">
      <c r="A19" s="12"/>
      <c r="B19" s="42">
        <v>534</v>
      </c>
      <c r="C19" s="19" t="s">
        <v>31</v>
      </c>
      <c r="D19" s="43">
        <v>164216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164216</v>
      </c>
      <c r="O19" s="44">
        <f t="shared" si="1"/>
        <v>57.198188784395683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57107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57107</v>
      </c>
      <c r="O20" s="44">
        <f t="shared" si="1"/>
        <v>19.890978753047719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215050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215050</v>
      </c>
      <c r="O21" s="41">
        <f t="shared" si="1"/>
        <v>74.904214559386972</v>
      </c>
      <c r="P21" s="10"/>
    </row>
    <row r="22" spans="1:119">
      <c r="A22" s="12"/>
      <c r="B22" s="42">
        <v>541</v>
      </c>
      <c r="C22" s="19" t="s">
        <v>34</v>
      </c>
      <c r="D22" s="43">
        <v>215050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215050</v>
      </c>
      <c r="O22" s="44">
        <f t="shared" si="1"/>
        <v>74.904214559386972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495856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495856</v>
      </c>
      <c r="O23" s="41">
        <f t="shared" si="1"/>
        <v>172.71194705677465</v>
      </c>
      <c r="P23" s="9"/>
    </row>
    <row r="24" spans="1:119">
      <c r="A24" s="12"/>
      <c r="B24" s="42">
        <v>572</v>
      </c>
      <c r="C24" s="19" t="s">
        <v>36</v>
      </c>
      <c r="D24" s="43">
        <v>495856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495856</v>
      </c>
      <c r="O24" s="44">
        <f t="shared" si="1"/>
        <v>172.71194705677465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13531</v>
      </c>
      <c r="M25" s="29">
        <f t="shared" si="8"/>
        <v>0</v>
      </c>
      <c r="N25" s="29">
        <f t="shared" si="4"/>
        <v>13531</v>
      </c>
      <c r="O25" s="41">
        <f t="shared" si="1"/>
        <v>4.7129919888540579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13531</v>
      </c>
      <c r="M26" s="43">
        <v>0</v>
      </c>
      <c r="N26" s="43">
        <f t="shared" si="4"/>
        <v>13531</v>
      </c>
      <c r="O26" s="44">
        <f t="shared" si="1"/>
        <v>4.7129919888540579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2435063</v>
      </c>
      <c r="E27" s="14">
        <f t="shared" ref="E27:M27" si="9">SUM(E5,E13,E17,E21,E23,E25)</f>
        <v>57107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491769</v>
      </c>
      <c r="J27" s="14">
        <f t="shared" si="9"/>
        <v>0</v>
      </c>
      <c r="K27" s="14">
        <f t="shared" si="9"/>
        <v>2053</v>
      </c>
      <c r="L27" s="14">
        <f t="shared" si="9"/>
        <v>13531</v>
      </c>
      <c r="M27" s="14">
        <f t="shared" si="9"/>
        <v>0</v>
      </c>
      <c r="N27" s="14">
        <f t="shared" si="4"/>
        <v>2999523</v>
      </c>
      <c r="O27" s="35">
        <f t="shared" si="1"/>
        <v>1044.7659352142111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53</v>
      </c>
      <c r="M29" s="90"/>
      <c r="N29" s="90"/>
      <c r="O29" s="39">
        <v>2871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699027</v>
      </c>
      <c r="E5" s="24">
        <f t="shared" si="0"/>
        <v>21850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75144</v>
      </c>
      <c r="J5" s="24">
        <f t="shared" si="0"/>
        <v>0</v>
      </c>
      <c r="K5" s="24">
        <f t="shared" si="0"/>
        <v>4080</v>
      </c>
      <c r="L5" s="24">
        <f t="shared" si="0"/>
        <v>0</v>
      </c>
      <c r="M5" s="24">
        <f t="shared" si="0"/>
        <v>0</v>
      </c>
      <c r="N5" s="25">
        <f>SUM(D5:M5)</f>
        <v>800101</v>
      </c>
      <c r="O5" s="30">
        <f t="shared" ref="O5:O26" si="1">(N5/O$28)</f>
        <v>275.42203098106711</v>
      </c>
      <c r="P5" s="6"/>
    </row>
    <row r="6" spans="1:133">
      <c r="A6" s="12"/>
      <c r="B6" s="42">
        <v>511</v>
      </c>
      <c r="C6" s="19" t="s">
        <v>19</v>
      </c>
      <c r="D6" s="43">
        <v>28061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28061</v>
      </c>
      <c r="O6" s="44">
        <f t="shared" si="1"/>
        <v>9.6595524956970742</v>
      </c>
      <c r="P6" s="9"/>
    </row>
    <row r="7" spans="1:133">
      <c r="A7" s="12"/>
      <c r="B7" s="42">
        <v>512</v>
      </c>
      <c r="C7" s="19" t="s">
        <v>20</v>
      </c>
      <c r="D7" s="43">
        <v>111827</v>
      </c>
      <c r="E7" s="43">
        <v>21850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133677</v>
      </c>
      <c r="O7" s="44">
        <f t="shared" si="1"/>
        <v>46.01617900172117</v>
      </c>
      <c r="P7" s="9"/>
    </row>
    <row r="8" spans="1:133">
      <c r="A8" s="12"/>
      <c r="B8" s="42">
        <v>513</v>
      </c>
      <c r="C8" s="19" t="s">
        <v>21</v>
      </c>
      <c r="D8" s="43">
        <v>65928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65928</v>
      </c>
      <c r="O8" s="44">
        <f t="shared" si="1"/>
        <v>22.694664371772806</v>
      </c>
      <c r="P8" s="9"/>
    </row>
    <row r="9" spans="1:133">
      <c r="A9" s="12"/>
      <c r="B9" s="42">
        <v>514</v>
      </c>
      <c r="C9" s="19" t="s">
        <v>22</v>
      </c>
      <c r="D9" s="43">
        <v>61089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61089</v>
      </c>
      <c r="O9" s="44">
        <f t="shared" si="1"/>
        <v>21.028915662650601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75144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75144</v>
      </c>
      <c r="O10" s="44">
        <f t="shared" si="1"/>
        <v>25.867125645438897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4080</v>
      </c>
      <c r="L11" s="43">
        <v>0</v>
      </c>
      <c r="M11" s="43">
        <v>0</v>
      </c>
      <c r="N11" s="43">
        <f t="shared" si="2"/>
        <v>4080</v>
      </c>
      <c r="O11" s="44">
        <f t="shared" si="1"/>
        <v>1.4044750430292599</v>
      </c>
      <c r="P11" s="9"/>
    </row>
    <row r="12" spans="1:133">
      <c r="A12" s="12"/>
      <c r="B12" s="42">
        <v>519</v>
      </c>
      <c r="C12" s="19" t="s">
        <v>55</v>
      </c>
      <c r="D12" s="43">
        <v>432122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432122</v>
      </c>
      <c r="O12" s="44">
        <f t="shared" si="1"/>
        <v>148.75111876075732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573088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573088</v>
      </c>
      <c r="O13" s="41">
        <f t="shared" si="1"/>
        <v>197.27641996557659</v>
      </c>
      <c r="P13" s="10"/>
    </row>
    <row r="14" spans="1:133">
      <c r="A14" s="12"/>
      <c r="B14" s="42">
        <v>521</v>
      </c>
      <c r="C14" s="19" t="s">
        <v>27</v>
      </c>
      <c r="D14" s="43">
        <v>560456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560456</v>
      </c>
      <c r="O14" s="44">
        <f t="shared" si="1"/>
        <v>192.92805507745265</v>
      </c>
      <c r="P14" s="9"/>
    </row>
    <row r="15" spans="1:133">
      <c r="A15" s="12"/>
      <c r="B15" s="42">
        <v>524</v>
      </c>
      <c r="C15" s="19" t="s">
        <v>28</v>
      </c>
      <c r="D15" s="43">
        <v>12632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12632</v>
      </c>
      <c r="O15" s="44">
        <f t="shared" si="1"/>
        <v>4.3483648881239239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139134</v>
      </c>
      <c r="E16" s="29">
        <f t="shared" si="5"/>
        <v>86960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423734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649828</v>
      </c>
      <c r="O16" s="41">
        <f t="shared" si="1"/>
        <v>223.69294320137695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423734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423734</v>
      </c>
      <c r="O17" s="44">
        <f t="shared" si="1"/>
        <v>145.86368330464717</v>
      </c>
      <c r="P17" s="9"/>
    </row>
    <row r="18" spans="1:119">
      <c r="A18" s="12"/>
      <c r="B18" s="42">
        <v>534</v>
      </c>
      <c r="C18" s="19" t="s">
        <v>56</v>
      </c>
      <c r="D18" s="43">
        <v>139134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139134</v>
      </c>
      <c r="O18" s="44">
        <f t="shared" si="1"/>
        <v>47.894664371772805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86960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86960</v>
      </c>
      <c r="O19" s="44">
        <f t="shared" si="1"/>
        <v>29.934595524956972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218578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218578</v>
      </c>
      <c r="O20" s="41">
        <f t="shared" si="1"/>
        <v>75.241996557659206</v>
      </c>
      <c r="P20" s="10"/>
    </row>
    <row r="21" spans="1:119">
      <c r="A21" s="12"/>
      <c r="B21" s="42">
        <v>541</v>
      </c>
      <c r="C21" s="19" t="s">
        <v>58</v>
      </c>
      <c r="D21" s="43">
        <v>218578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218578</v>
      </c>
      <c r="O21" s="44">
        <f t="shared" si="1"/>
        <v>75.241996557659206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375055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375055</v>
      </c>
      <c r="O22" s="41">
        <f t="shared" si="1"/>
        <v>129.1067125645439</v>
      </c>
      <c r="P22" s="9"/>
    </row>
    <row r="23" spans="1:119">
      <c r="A23" s="12"/>
      <c r="B23" s="42">
        <v>572</v>
      </c>
      <c r="C23" s="19" t="s">
        <v>59</v>
      </c>
      <c r="D23" s="43">
        <v>375055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375055</v>
      </c>
      <c r="O23" s="44">
        <f t="shared" si="1"/>
        <v>129.1067125645439</v>
      </c>
      <c r="P23" s="9"/>
    </row>
    <row r="24" spans="1:119" ht="15.75">
      <c r="A24" s="26" t="s">
        <v>61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16690</v>
      </c>
      <c r="M24" s="29">
        <f t="shared" si="8"/>
        <v>0</v>
      </c>
      <c r="N24" s="29">
        <f t="shared" si="4"/>
        <v>16690</v>
      </c>
      <c r="O24" s="41">
        <f t="shared" si="1"/>
        <v>5.7452667814113596</v>
      </c>
      <c r="P24" s="9"/>
    </row>
    <row r="25" spans="1:119" ht="15.75" thickBot="1">
      <c r="A25" s="12"/>
      <c r="B25" s="42">
        <v>581</v>
      </c>
      <c r="C25" s="19" t="s">
        <v>62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16690</v>
      </c>
      <c r="M25" s="43">
        <v>0</v>
      </c>
      <c r="N25" s="43">
        <f t="shared" si="4"/>
        <v>16690</v>
      </c>
      <c r="O25" s="44">
        <f t="shared" si="1"/>
        <v>5.7452667814113596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2004882</v>
      </c>
      <c r="E26" s="14">
        <f t="shared" ref="E26:M26" si="9">SUM(E5,E13,E16,E20,E22,E24)</f>
        <v>108810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498878</v>
      </c>
      <c r="J26" s="14">
        <f t="shared" si="9"/>
        <v>0</v>
      </c>
      <c r="K26" s="14">
        <f t="shared" si="9"/>
        <v>4080</v>
      </c>
      <c r="L26" s="14">
        <f t="shared" si="9"/>
        <v>16690</v>
      </c>
      <c r="M26" s="14">
        <f t="shared" si="9"/>
        <v>0</v>
      </c>
      <c r="N26" s="14">
        <f t="shared" si="4"/>
        <v>2633340</v>
      </c>
      <c r="O26" s="35">
        <f t="shared" si="1"/>
        <v>906.48537005163507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67</v>
      </c>
      <c r="M28" s="90"/>
      <c r="N28" s="90"/>
      <c r="O28" s="39">
        <v>2905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962552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47987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1010539</v>
      </c>
      <c r="P5" s="30">
        <f t="shared" ref="P5:P25" si="1">(O5/P$27)</f>
        <v>339.79119031607263</v>
      </c>
      <c r="Q5" s="6"/>
    </row>
    <row r="6" spans="1:134">
      <c r="A6" s="12"/>
      <c r="B6" s="42">
        <v>511</v>
      </c>
      <c r="C6" s="19" t="s">
        <v>19</v>
      </c>
      <c r="D6" s="43">
        <v>72944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72944</v>
      </c>
      <c r="P6" s="44">
        <f t="shared" si="1"/>
        <v>24.527236045729659</v>
      </c>
      <c r="Q6" s="9"/>
    </row>
    <row r="7" spans="1:134">
      <c r="A7" s="12"/>
      <c r="B7" s="42">
        <v>512</v>
      </c>
      <c r="C7" s="19" t="s">
        <v>20</v>
      </c>
      <c r="D7" s="43">
        <v>121120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121120</v>
      </c>
      <c r="P7" s="44">
        <f t="shared" si="1"/>
        <v>40.726294552790854</v>
      </c>
      <c r="Q7" s="9"/>
    </row>
    <row r="8" spans="1:134">
      <c r="A8" s="12"/>
      <c r="B8" s="42">
        <v>513</v>
      </c>
      <c r="C8" s="19" t="s">
        <v>21</v>
      </c>
      <c r="D8" s="43">
        <v>174462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174462</v>
      </c>
      <c r="P8" s="44">
        <f t="shared" si="1"/>
        <v>58.662407531943508</v>
      </c>
      <c r="Q8" s="9"/>
    </row>
    <row r="9" spans="1:134">
      <c r="A9" s="12"/>
      <c r="B9" s="42">
        <v>514</v>
      </c>
      <c r="C9" s="19" t="s">
        <v>22</v>
      </c>
      <c r="D9" s="43">
        <v>144836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144836</v>
      </c>
      <c r="P9" s="44">
        <f t="shared" si="1"/>
        <v>48.700739744451916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47987</v>
      </c>
      <c r="L10" s="43">
        <v>0</v>
      </c>
      <c r="M10" s="43">
        <v>0</v>
      </c>
      <c r="N10" s="43">
        <v>0</v>
      </c>
      <c r="O10" s="43">
        <f t="shared" si="2"/>
        <v>47987</v>
      </c>
      <c r="P10" s="44">
        <f t="shared" si="1"/>
        <v>16.135507733691998</v>
      </c>
      <c r="Q10" s="9"/>
    </row>
    <row r="11" spans="1:134">
      <c r="A11" s="12"/>
      <c r="B11" s="42">
        <v>519</v>
      </c>
      <c r="C11" s="19" t="s">
        <v>25</v>
      </c>
      <c r="D11" s="43">
        <v>449190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449190</v>
      </c>
      <c r="P11" s="44">
        <f t="shared" si="1"/>
        <v>151.0390047074647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SUM(D13:D14)</f>
        <v>1209886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1209886</v>
      </c>
      <c r="P12" s="41">
        <f t="shared" si="1"/>
        <v>406.82111634162743</v>
      </c>
      <c r="Q12" s="10"/>
    </row>
    <row r="13" spans="1:134">
      <c r="A13" s="12"/>
      <c r="B13" s="42">
        <v>521</v>
      </c>
      <c r="C13" s="19" t="s">
        <v>27</v>
      </c>
      <c r="D13" s="43">
        <v>769866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769866</v>
      </c>
      <c r="P13" s="44">
        <f t="shared" si="1"/>
        <v>258.86550100874246</v>
      </c>
      <c r="Q13" s="9"/>
    </row>
    <row r="14" spans="1:134">
      <c r="A14" s="12"/>
      <c r="B14" s="42">
        <v>522</v>
      </c>
      <c r="C14" s="19" t="s">
        <v>69</v>
      </c>
      <c r="D14" s="43">
        <v>440020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440020</v>
      </c>
      <c r="P14" s="44">
        <f t="shared" si="1"/>
        <v>147.955615332885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SUM(D16:D19)</f>
        <v>310181</v>
      </c>
      <c r="E15" s="29">
        <f t="shared" si="5"/>
        <v>959902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742765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2012848</v>
      </c>
      <c r="P15" s="41">
        <f t="shared" si="1"/>
        <v>676.81506388702087</v>
      </c>
      <c r="Q15" s="10"/>
    </row>
    <row r="16" spans="1:134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742765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742765</v>
      </c>
      <c r="P16" s="44">
        <f t="shared" si="1"/>
        <v>249.75285810356422</v>
      </c>
      <c r="Q16" s="9"/>
    </row>
    <row r="17" spans="1:120">
      <c r="A17" s="12"/>
      <c r="B17" s="42">
        <v>534</v>
      </c>
      <c r="C17" s="19" t="s">
        <v>31</v>
      </c>
      <c r="D17" s="43">
        <v>297081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297081</v>
      </c>
      <c r="P17" s="44">
        <f t="shared" si="1"/>
        <v>99.892737054472093</v>
      </c>
      <c r="Q17" s="9"/>
    </row>
    <row r="18" spans="1:120">
      <c r="A18" s="12"/>
      <c r="B18" s="42">
        <v>537</v>
      </c>
      <c r="C18" s="19" t="s">
        <v>86</v>
      </c>
      <c r="D18" s="43">
        <v>13100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13100</v>
      </c>
      <c r="P18" s="44">
        <f t="shared" si="1"/>
        <v>4.4048419636852723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959902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959902</v>
      </c>
      <c r="P19" s="44">
        <f t="shared" si="1"/>
        <v>322.76462676529928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339402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339402</v>
      </c>
      <c r="P20" s="41">
        <f t="shared" si="1"/>
        <v>114.12306657700067</v>
      </c>
      <c r="Q20" s="10"/>
    </row>
    <row r="21" spans="1:120">
      <c r="A21" s="12"/>
      <c r="B21" s="42">
        <v>541</v>
      </c>
      <c r="C21" s="19" t="s">
        <v>34</v>
      </c>
      <c r="D21" s="43">
        <v>339402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339402</v>
      </c>
      <c r="P21" s="44">
        <f t="shared" si="1"/>
        <v>114.12306657700067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SUM(D23:D24)</f>
        <v>192763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192763</v>
      </c>
      <c r="P22" s="41">
        <f t="shared" si="1"/>
        <v>64.816072629455277</v>
      </c>
      <c r="Q22" s="9"/>
    </row>
    <row r="23" spans="1:120">
      <c r="A23" s="12"/>
      <c r="B23" s="42">
        <v>572</v>
      </c>
      <c r="C23" s="19" t="s">
        <v>36</v>
      </c>
      <c r="D23" s="43">
        <v>189513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189513</v>
      </c>
      <c r="P23" s="44">
        <f t="shared" si="1"/>
        <v>63.72326832548756</v>
      </c>
      <c r="Q23" s="9"/>
    </row>
    <row r="24" spans="1:120" ht="15.75" thickBot="1">
      <c r="A24" s="12"/>
      <c r="B24" s="42">
        <v>575</v>
      </c>
      <c r="C24" s="19" t="s">
        <v>37</v>
      </c>
      <c r="D24" s="43">
        <v>3250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3250</v>
      </c>
      <c r="P24" s="44">
        <f t="shared" si="1"/>
        <v>1.0928043039677202</v>
      </c>
      <c r="Q24" s="9"/>
    </row>
    <row r="25" spans="1:120" ht="16.5" thickBot="1">
      <c r="A25" s="13" t="s">
        <v>10</v>
      </c>
      <c r="B25" s="21"/>
      <c r="C25" s="20"/>
      <c r="D25" s="14">
        <f>SUM(D5,D12,D15,D20,D22)</f>
        <v>3014784</v>
      </c>
      <c r="E25" s="14">
        <f t="shared" ref="E25:N25" si="9">SUM(E5,E12,E15,E20,E22)</f>
        <v>959902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742765</v>
      </c>
      <c r="J25" s="14">
        <f t="shared" si="9"/>
        <v>0</v>
      </c>
      <c r="K25" s="14">
        <f t="shared" si="9"/>
        <v>47987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4765438</v>
      </c>
      <c r="P25" s="35">
        <f t="shared" si="1"/>
        <v>1602.3665097511769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87</v>
      </c>
      <c r="N27" s="90"/>
      <c r="O27" s="90"/>
      <c r="P27" s="39">
        <v>2974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884748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43112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927860</v>
      </c>
      <c r="P5" s="30">
        <f t="shared" ref="P5:P25" si="2">(O5/P$27)</f>
        <v>318.52385856505322</v>
      </c>
      <c r="Q5" s="6"/>
    </row>
    <row r="6" spans="1:134">
      <c r="A6" s="12"/>
      <c r="B6" s="42">
        <v>511</v>
      </c>
      <c r="C6" s="19" t="s">
        <v>19</v>
      </c>
      <c r="D6" s="43">
        <v>72571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72571</v>
      </c>
      <c r="P6" s="44">
        <f t="shared" si="2"/>
        <v>24.912804668726398</v>
      </c>
      <c r="Q6" s="9"/>
    </row>
    <row r="7" spans="1:134">
      <c r="A7" s="12"/>
      <c r="B7" s="42">
        <v>512</v>
      </c>
      <c r="C7" s="19" t="s">
        <v>20</v>
      </c>
      <c r="D7" s="43">
        <v>148785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148785</v>
      </c>
      <c r="P7" s="44">
        <f t="shared" si="2"/>
        <v>51.076210092687951</v>
      </c>
      <c r="Q7" s="9"/>
    </row>
    <row r="8" spans="1:134">
      <c r="A8" s="12"/>
      <c r="B8" s="42">
        <v>513</v>
      </c>
      <c r="C8" s="19" t="s">
        <v>21</v>
      </c>
      <c r="D8" s="43">
        <v>162859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162859</v>
      </c>
      <c r="P8" s="44">
        <f t="shared" si="2"/>
        <v>55.907655338139378</v>
      </c>
      <c r="Q8" s="9"/>
    </row>
    <row r="9" spans="1:134">
      <c r="A9" s="12"/>
      <c r="B9" s="42">
        <v>514</v>
      </c>
      <c r="C9" s="19" t="s">
        <v>22</v>
      </c>
      <c r="D9" s="43">
        <v>79719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79719</v>
      </c>
      <c r="P9" s="44">
        <f t="shared" si="2"/>
        <v>27.366632337796087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43112</v>
      </c>
      <c r="L10" s="43">
        <v>0</v>
      </c>
      <c r="M10" s="43">
        <v>0</v>
      </c>
      <c r="N10" s="43">
        <v>0</v>
      </c>
      <c r="O10" s="43">
        <f t="shared" si="1"/>
        <v>43112</v>
      </c>
      <c r="P10" s="44">
        <f t="shared" si="2"/>
        <v>14.799862684517679</v>
      </c>
      <c r="Q10" s="9"/>
    </row>
    <row r="11" spans="1:134">
      <c r="A11" s="12"/>
      <c r="B11" s="42">
        <v>519</v>
      </c>
      <c r="C11" s="19" t="s">
        <v>25</v>
      </c>
      <c r="D11" s="43">
        <v>420814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420814</v>
      </c>
      <c r="P11" s="44">
        <f t="shared" si="2"/>
        <v>144.46069344318573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SUM(D13:D14)</f>
        <v>988170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988170</v>
      </c>
      <c r="P12" s="41">
        <f t="shared" si="2"/>
        <v>339.22760041194647</v>
      </c>
      <c r="Q12" s="10"/>
    </row>
    <row r="13" spans="1:134">
      <c r="A13" s="12"/>
      <c r="B13" s="42">
        <v>521</v>
      </c>
      <c r="C13" s="19" t="s">
        <v>27</v>
      </c>
      <c r="D13" s="43">
        <v>567142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567142</v>
      </c>
      <c r="P13" s="44">
        <f t="shared" si="2"/>
        <v>194.69344318571919</v>
      </c>
      <c r="Q13" s="9"/>
    </row>
    <row r="14" spans="1:134">
      <c r="A14" s="12"/>
      <c r="B14" s="42">
        <v>522</v>
      </c>
      <c r="C14" s="19" t="s">
        <v>69</v>
      </c>
      <c r="D14" s="43">
        <v>421028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421028</v>
      </c>
      <c r="P14" s="44">
        <f t="shared" si="2"/>
        <v>144.53415722622725</v>
      </c>
      <c r="Q14" s="9"/>
    </row>
    <row r="15" spans="1:134" ht="15.75">
      <c r="A15" s="26" t="s">
        <v>29</v>
      </c>
      <c r="B15" s="27"/>
      <c r="C15" s="28"/>
      <c r="D15" s="29">
        <f t="shared" ref="D15:N15" si="4">SUM(D16:D18)</f>
        <v>282157</v>
      </c>
      <c r="E15" s="29">
        <f t="shared" si="4"/>
        <v>17093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668334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967584</v>
      </c>
      <c r="P15" s="41">
        <f t="shared" si="2"/>
        <v>332.16065911431514</v>
      </c>
      <c r="Q15" s="10"/>
    </row>
    <row r="16" spans="1:134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668334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668334</v>
      </c>
      <c r="P16" s="44">
        <f t="shared" si="2"/>
        <v>229.43151390319258</v>
      </c>
      <c r="Q16" s="9"/>
    </row>
    <row r="17" spans="1:120">
      <c r="A17" s="12"/>
      <c r="B17" s="42">
        <v>534</v>
      </c>
      <c r="C17" s="19" t="s">
        <v>31</v>
      </c>
      <c r="D17" s="43">
        <v>282157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282157</v>
      </c>
      <c r="P17" s="44">
        <f t="shared" si="2"/>
        <v>96.861311362856156</v>
      </c>
      <c r="Q17" s="9"/>
    </row>
    <row r="18" spans="1:120">
      <c r="A18" s="12"/>
      <c r="B18" s="42">
        <v>538</v>
      </c>
      <c r="C18" s="19" t="s">
        <v>32</v>
      </c>
      <c r="D18" s="43">
        <v>0</v>
      </c>
      <c r="E18" s="43">
        <v>17093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17093</v>
      </c>
      <c r="P18" s="44">
        <f t="shared" si="2"/>
        <v>5.8678338482663923</v>
      </c>
      <c r="Q18" s="9"/>
    </row>
    <row r="19" spans="1:120" ht="15.75">
      <c r="A19" s="26" t="s">
        <v>33</v>
      </c>
      <c r="B19" s="27"/>
      <c r="C19" s="28"/>
      <c r="D19" s="29">
        <f t="shared" ref="D19:N19" si="5">SUM(D20:D20)</f>
        <v>501607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501607</v>
      </c>
      <c r="P19" s="41">
        <f t="shared" si="2"/>
        <v>172.1960178510127</v>
      </c>
      <c r="Q19" s="10"/>
    </row>
    <row r="20" spans="1:120">
      <c r="A20" s="12"/>
      <c r="B20" s="42">
        <v>541</v>
      </c>
      <c r="C20" s="19" t="s">
        <v>34</v>
      </c>
      <c r="D20" s="43">
        <v>501607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501607</v>
      </c>
      <c r="P20" s="44">
        <f t="shared" si="2"/>
        <v>172.1960178510127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SUM(D22:D22)</f>
        <v>203062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203062</v>
      </c>
      <c r="P21" s="41">
        <f t="shared" si="2"/>
        <v>69.708891177480254</v>
      </c>
      <c r="Q21" s="9"/>
    </row>
    <row r="22" spans="1:120">
      <c r="A22" s="12"/>
      <c r="B22" s="42">
        <v>572</v>
      </c>
      <c r="C22" s="19" t="s">
        <v>36</v>
      </c>
      <c r="D22" s="43">
        <v>203062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203062</v>
      </c>
      <c r="P22" s="44">
        <f t="shared" si="2"/>
        <v>69.708891177480254</v>
      </c>
      <c r="Q22" s="9"/>
    </row>
    <row r="23" spans="1:120" ht="15.75">
      <c r="A23" s="26" t="s">
        <v>39</v>
      </c>
      <c r="B23" s="27"/>
      <c r="C23" s="28"/>
      <c r="D23" s="29">
        <f t="shared" ref="D23:N23" si="7">SUM(D24:D24)</f>
        <v>118674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118674</v>
      </c>
      <c r="P23" s="41">
        <f t="shared" si="2"/>
        <v>40.739443872296604</v>
      </c>
      <c r="Q23" s="9"/>
    </row>
    <row r="24" spans="1:120" ht="15.75" thickBot="1">
      <c r="A24" s="12"/>
      <c r="B24" s="42">
        <v>581</v>
      </c>
      <c r="C24" s="19" t="s">
        <v>83</v>
      </c>
      <c r="D24" s="43">
        <v>118674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118674</v>
      </c>
      <c r="P24" s="44">
        <f t="shared" si="2"/>
        <v>40.739443872296604</v>
      </c>
      <c r="Q24" s="9"/>
    </row>
    <row r="25" spans="1:120" ht="16.5" thickBot="1">
      <c r="A25" s="13" t="s">
        <v>10</v>
      </c>
      <c r="B25" s="21"/>
      <c r="C25" s="20"/>
      <c r="D25" s="14">
        <f>SUM(D5,D12,D15,D19,D21,D23)</f>
        <v>2978418</v>
      </c>
      <c r="E25" s="14">
        <f t="shared" ref="E25:N25" si="8">SUM(E5,E12,E15,E19,E21,E23)</f>
        <v>17093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668334</v>
      </c>
      <c r="J25" s="14">
        <f t="shared" si="8"/>
        <v>0</v>
      </c>
      <c r="K25" s="14">
        <f t="shared" si="8"/>
        <v>43112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3706957</v>
      </c>
      <c r="P25" s="35">
        <f t="shared" si="2"/>
        <v>1272.5564709921043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84</v>
      </c>
      <c r="N27" s="90"/>
      <c r="O27" s="90"/>
      <c r="P27" s="39">
        <v>2913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674108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45925</v>
      </c>
      <c r="L5" s="24">
        <f t="shared" si="0"/>
        <v>0</v>
      </c>
      <c r="M5" s="24">
        <f t="shared" si="0"/>
        <v>0</v>
      </c>
      <c r="N5" s="25">
        <f t="shared" ref="N5:N24" si="1">SUM(D5:M5)</f>
        <v>720033</v>
      </c>
      <c r="O5" s="30">
        <f t="shared" ref="O5:O24" si="2">(N5/O$26)</f>
        <v>252.73183573183573</v>
      </c>
      <c r="P5" s="6"/>
    </row>
    <row r="6" spans="1:133">
      <c r="A6" s="12"/>
      <c r="B6" s="42">
        <v>511</v>
      </c>
      <c r="C6" s="19" t="s">
        <v>19</v>
      </c>
      <c r="D6" s="43">
        <v>74942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74942</v>
      </c>
      <c r="O6" s="44">
        <f t="shared" si="2"/>
        <v>26.304668304668304</v>
      </c>
      <c r="P6" s="9"/>
    </row>
    <row r="7" spans="1:133">
      <c r="A7" s="12"/>
      <c r="B7" s="42">
        <v>512</v>
      </c>
      <c r="C7" s="19" t="s">
        <v>20</v>
      </c>
      <c r="D7" s="43">
        <v>96734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96734</v>
      </c>
      <c r="O7" s="44">
        <f t="shared" si="2"/>
        <v>33.953667953667953</v>
      </c>
      <c r="P7" s="9"/>
    </row>
    <row r="8" spans="1:133">
      <c r="A8" s="12"/>
      <c r="B8" s="42">
        <v>513</v>
      </c>
      <c r="C8" s="19" t="s">
        <v>21</v>
      </c>
      <c r="D8" s="43">
        <v>143577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143577</v>
      </c>
      <c r="O8" s="44">
        <f t="shared" si="2"/>
        <v>50.395577395577398</v>
      </c>
      <c r="P8" s="9"/>
    </row>
    <row r="9" spans="1:133">
      <c r="A9" s="12"/>
      <c r="B9" s="42">
        <v>514</v>
      </c>
      <c r="C9" s="19" t="s">
        <v>22</v>
      </c>
      <c r="D9" s="43">
        <v>71191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71191</v>
      </c>
      <c r="O9" s="44">
        <f t="shared" si="2"/>
        <v>24.988065988065987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45925</v>
      </c>
      <c r="L10" s="43">
        <v>0</v>
      </c>
      <c r="M10" s="43">
        <v>0</v>
      </c>
      <c r="N10" s="43">
        <f t="shared" si="1"/>
        <v>45925</v>
      </c>
      <c r="O10" s="44">
        <f t="shared" si="2"/>
        <v>16.119691119691119</v>
      </c>
      <c r="P10" s="9"/>
    </row>
    <row r="11" spans="1:133">
      <c r="A11" s="12"/>
      <c r="B11" s="42">
        <v>519</v>
      </c>
      <c r="C11" s="19" t="s">
        <v>55</v>
      </c>
      <c r="D11" s="43">
        <v>287664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287664</v>
      </c>
      <c r="O11" s="44">
        <f t="shared" si="2"/>
        <v>100.97016497016497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953967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953967</v>
      </c>
      <c r="O12" s="41">
        <f t="shared" si="2"/>
        <v>334.84275184275185</v>
      </c>
      <c r="P12" s="10"/>
    </row>
    <row r="13" spans="1:133">
      <c r="A13" s="12"/>
      <c r="B13" s="42">
        <v>521</v>
      </c>
      <c r="C13" s="19" t="s">
        <v>27</v>
      </c>
      <c r="D13" s="43">
        <v>526405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526405</v>
      </c>
      <c r="O13" s="44">
        <f t="shared" si="2"/>
        <v>184.76833976833976</v>
      </c>
      <c r="P13" s="9"/>
    </row>
    <row r="14" spans="1:133">
      <c r="A14" s="12"/>
      <c r="B14" s="42">
        <v>522</v>
      </c>
      <c r="C14" s="19" t="s">
        <v>69</v>
      </c>
      <c r="D14" s="43">
        <v>427562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427562</v>
      </c>
      <c r="O14" s="44">
        <f t="shared" si="2"/>
        <v>150.07441207441207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270897</v>
      </c>
      <c r="E15" s="29">
        <f t="shared" si="4"/>
        <v>95576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800020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1166493</v>
      </c>
      <c r="O15" s="41">
        <f t="shared" si="2"/>
        <v>409.43945243945245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800020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800020</v>
      </c>
      <c r="O16" s="44">
        <f t="shared" si="2"/>
        <v>280.80730080730081</v>
      </c>
      <c r="P16" s="9"/>
    </row>
    <row r="17" spans="1:119">
      <c r="A17" s="12"/>
      <c r="B17" s="42">
        <v>534</v>
      </c>
      <c r="C17" s="19" t="s">
        <v>56</v>
      </c>
      <c r="D17" s="43">
        <v>270897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270897</v>
      </c>
      <c r="O17" s="44">
        <f t="shared" si="2"/>
        <v>95.084942084942085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95576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95576</v>
      </c>
      <c r="O18" s="44">
        <f t="shared" si="2"/>
        <v>33.547209547209548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381190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381190</v>
      </c>
      <c r="O19" s="41">
        <f t="shared" si="2"/>
        <v>133.79782379782381</v>
      </c>
      <c r="P19" s="10"/>
    </row>
    <row r="20" spans="1:119">
      <c r="A20" s="12"/>
      <c r="B20" s="42">
        <v>541</v>
      </c>
      <c r="C20" s="19" t="s">
        <v>58</v>
      </c>
      <c r="D20" s="43">
        <v>381190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381190</v>
      </c>
      <c r="O20" s="44">
        <f t="shared" si="2"/>
        <v>133.79782379782381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249792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249792</v>
      </c>
      <c r="O21" s="41">
        <f t="shared" si="2"/>
        <v>87.677079677079675</v>
      </c>
      <c r="P21" s="9"/>
    </row>
    <row r="22" spans="1:119">
      <c r="A22" s="12"/>
      <c r="B22" s="42">
        <v>572</v>
      </c>
      <c r="C22" s="19" t="s">
        <v>59</v>
      </c>
      <c r="D22" s="43">
        <v>234885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234885</v>
      </c>
      <c r="O22" s="44">
        <f t="shared" si="2"/>
        <v>82.44471744471744</v>
      </c>
      <c r="P22" s="9"/>
    </row>
    <row r="23" spans="1:119" ht="15.75" thickBot="1">
      <c r="A23" s="12"/>
      <c r="B23" s="42">
        <v>575</v>
      </c>
      <c r="C23" s="19" t="s">
        <v>60</v>
      </c>
      <c r="D23" s="43">
        <v>14907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14907</v>
      </c>
      <c r="O23" s="44">
        <f t="shared" si="2"/>
        <v>5.2323622323622327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2529954</v>
      </c>
      <c r="E24" s="14">
        <f t="shared" ref="E24:M24" si="7">SUM(E5,E12,E15,E19,E21)</f>
        <v>95576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800020</v>
      </c>
      <c r="J24" s="14">
        <f t="shared" si="7"/>
        <v>0</v>
      </c>
      <c r="K24" s="14">
        <f t="shared" si="7"/>
        <v>45925</v>
      </c>
      <c r="L24" s="14">
        <f t="shared" si="7"/>
        <v>0</v>
      </c>
      <c r="M24" s="14">
        <f t="shared" si="7"/>
        <v>0</v>
      </c>
      <c r="N24" s="14">
        <f t="shared" si="1"/>
        <v>3471475</v>
      </c>
      <c r="O24" s="35">
        <f t="shared" si="2"/>
        <v>1218.4889434889435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78</v>
      </c>
      <c r="M26" s="90"/>
      <c r="N26" s="90"/>
      <c r="O26" s="39">
        <v>2849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635945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45925</v>
      </c>
      <c r="L5" s="24">
        <f t="shared" si="0"/>
        <v>0</v>
      </c>
      <c r="M5" s="24">
        <f t="shared" si="0"/>
        <v>0</v>
      </c>
      <c r="N5" s="25">
        <f t="shared" ref="N5:N24" si="1">SUM(D5:M5)</f>
        <v>681870</v>
      </c>
      <c r="O5" s="30">
        <f t="shared" ref="O5:O24" si="2">(N5/O$26)</f>
        <v>245.89614136314461</v>
      </c>
      <c r="P5" s="6"/>
    </row>
    <row r="6" spans="1:133">
      <c r="A6" s="12"/>
      <c r="B6" s="42">
        <v>511</v>
      </c>
      <c r="C6" s="19" t="s">
        <v>19</v>
      </c>
      <c r="D6" s="43">
        <v>58367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58367</v>
      </c>
      <c r="O6" s="44">
        <f t="shared" si="2"/>
        <v>21.048323115759107</v>
      </c>
      <c r="P6" s="9"/>
    </row>
    <row r="7" spans="1:133">
      <c r="A7" s="12"/>
      <c r="B7" s="42">
        <v>512</v>
      </c>
      <c r="C7" s="19" t="s">
        <v>20</v>
      </c>
      <c r="D7" s="43">
        <v>85296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85296</v>
      </c>
      <c r="O7" s="44">
        <f t="shared" si="2"/>
        <v>30.75946628200505</v>
      </c>
      <c r="P7" s="9"/>
    </row>
    <row r="8" spans="1:133">
      <c r="A8" s="12"/>
      <c r="B8" s="42">
        <v>513</v>
      </c>
      <c r="C8" s="19" t="s">
        <v>21</v>
      </c>
      <c r="D8" s="43">
        <v>103409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103409</v>
      </c>
      <c r="O8" s="44">
        <f t="shared" si="2"/>
        <v>37.291381175622071</v>
      </c>
      <c r="P8" s="9"/>
    </row>
    <row r="9" spans="1:133">
      <c r="A9" s="12"/>
      <c r="B9" s="42">
        <v>514</v>
      </c>
      <c r="C9" s="19" t="s">
        <v>22</v>
      </c>
      <c r="D9" s="43">
        <v>60245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60245</v>
      </c>
      <c r="O9" s="44">
        <f t="shared" si="2"/>
        <v>21.725567976920303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45925</v>
      </c>
      <c r="L10" s="43">
        <v>0</v>
      </c>
      <c r="M10" s="43">
        <v>0</v>
      </c>
      <c r="N10" s="43">
        <f t="shared" si="1"/>
        <v>45925</v>
      </c>
      <c r="O10" s="44">
        <f t="shared" si="2"/>
        <v>16.561485755499458</v>
      </c>
      <c r="P10" s="9"/>
    </row>
    <row r="11" spans="1:133">
      <c r="A11" s="12"/>
      <c r="B11" s="42">
        <v>519</v>
      </c>
      <c r="C11" s="19" t="s">
        <v>55</v>
      </c>
      <c r="D11" s="43">
        <v>328628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328628</v>
      </c>
      <c r="O11" s="44">
        <f t="shared" si="2"/>
        <v>118.50991705733863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868778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868778</v>
      </c>
      <c r="O12" s="41">
        <f t="shared" si="2"/>
        <v>313.29895420122608</v>
      </c>
      <c r="P12" s="10"/>
    </row>
    <row r="13" spans="1:133">
      <c r="A13" s="12"/>
      <c r="B13" s="42">
        <v>521</v>
      </c>
      <c r="C13" s="19" t="s">
        <v>27</v>
      </c>
      <c r="D13" s="43">
        <v>470171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470171</v>
      </c>
      <c r="O13" s="44">
        <f t="shared" si="2"/>
        <v>169.55319148936169</v>
      </c>
      <c r="P13" s="9"/>
    </row>
    <row r="14" spans="1:133">
      <c r="A14" s="12"/>
      <c r="B14" s="42">
        <v>522</v>
      </c>
      <c r="C14" s="19" t="s">
        <v>69</v>
      </c>
      <c r="D14" s="43">
        <v>398607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398607</v>
      </c>
      <c r="O14" s="44">
        <f t="shared" si="2"/>
        <v>143.74576271186442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256419</v>
      </c>
      <c r="E15" s="29">
        <f t="shared" si="4"/>
        <v>40576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644348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941343</v>
      </c>
      <c r="O15" s="41">
        <f t="shared" si="2"/>
        <v>339.46736386584928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644348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644348</v>
      </c>
      <c r="O16" s="44">
        <f t="shared" si="2"/>
        <v>232.3649477100613</v>
      </c>
      <c r="P16" s="9"/>
    </row>
    <row r="17" spans="1:119">
      <c r="A17" s="12"/>
      <c r="B17" s="42">
        <v>534</v>
      </c>
      <c r="C17" s="19" t="s">
        <v>56</v>
      </c>
      <c r="D17" s="43">
        <v>256419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256419</v>
      </c>
      <c r="O17" s="44">
        <f t="shared" si="2"/>
        <v>92.469888207717275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40576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40576</v>
      </c>
      <c r="O18" s="44">
        <f t="shared" si="2"/>
        <v>14.632527948070681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434341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434341</v>
      </c>
      <c r="O19" s="41">
        <f t="shared" si="2"/>
        <v>156.63216732780381</v>
      </c>
      <c r="P19" s="10"/>
    </row>
    <row r="20" spans="1:119">
      <c r="A20" s="12"/>
      <c r="B20" s="42">
        <v>541</v>
      </c>
      <c r="C20" s="19" t="s">
        <v>58</v>
      </c>
      <c r="D20" s="43">
        <v>434341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434341</v>
      </c>
      <c r="O20" s="44">
        <f t="shared" si="2"/>
        <v>156.63216732780381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290603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290603</v>
      </c>
      <c r="O21" s="41">
        <f t="shared" si="2"/>
        <v>104.79733141002524</v>
      </c>
      <c r="P21" s="9"/>
    </row>
    <row r="22" spans="1:119">
      <c r="A22" s="12"/>
      <c r="B22" s="42">
        <v>572</v>
      </c>
      <c r="C22" s="19" t="s">
        <v>59</v>
      </c>
      <c r="D22" s="43">
        <v>286253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286253</v>
      </c>
      <c r="O22" s="44">
        <f t="shared" si="2"/>
        <v>103.2286332491886</v>
      </c>
      <c r="P22" s="9"/>
    </row>
    <row r="23" spans="1:119" ht="15.75" thickBot="1">
      <c r="A23" s="12"/>
      <c r="B23" s="42">
        <v>575</v>
      </c>
      <c r="C23" s="19" t="s">
        <v>60</v>
      </c>
      <c r="D23" s="43">
        <v>4350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4350</v>
      </c>
      <c r="O23" s="44">
        <f t="shared" si="2"/>
        <v>1.568698160836639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2486086</v>
      </c>
      <c r="E24" s="14">
        <f t="shared" ref="E24:M24" si="7">SUM(E5,E12,E15,E19,E21)</f>
        <v>40576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644348</v>
      </c>
      <c r="J24" s="14">
        <f t="shared" si="7"/>
        <v>0</v>
      </c>
      <c r="K24" s="14">
        <f t="shared" si="7"/>
        <v>45925</v>
      </c>
      <c r="L24" s="14">
        <f t="shared" si="7"/>
        <v>0</v>
      </c>
      <c r="M24" s="14">
        <f t="shared" si="7"/>
        <v>0</v>
      </c>
      <c r="N24" s="14">
        <f t="shared" si="1"/>
        <v>3216935</v>
      </c>
      <c r="O24" s="35">
        <f t="shared" si="2"/>
        <v>1160.0919581680491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76</v>
      </c>
      <c r="M26" s="90"/>
      <c r="N26" s="90"/>
      <c r="O26" s="39">
        <v>2773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866572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48573</v>
      </c>
      <c r="L5" s="24">
        <f t="shared" si="0"/>
        <v>0</v>
      </c>
      <c r="M5" s="24">
        <f t="shared" si="0"/>
        <v>0</v>
      </c>
      <c r="N5" s="25">
        <f t="shared" ref="N5:N24" si="1">SUM(D5:M5)</f>
        <v>915145</v>
      </c>
      <c r="O5" s="30">
        <f t="shared" ref="O5:O24" si="2">(N5/O$26)</f>
        <v>332.53815406976742</v>
      </c>
      <c r="P5" s="6"/>
    </row>
    <row r="6" spans="1:133">
      <c r="A6" s="12"/>
      <c r="B6" s="42">
        <v>511</v>
      </c>
      <c r="C6" s="19" t="s">
        <v>19</v>
      </c>
      <c r="D6" s="43">
        <v>46197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46197</v>
      </c>
      <c r="O6" s="44">
        <f t="shared" si="2"/>
        <v>16.786700581395348</v>
      </c>
      <c r="P6" s="9"/>
    </row>
    <row r="7" spans="1:133">
      <c r="A7" s="12"/>
      <c r="B7" s="42">
        <v>512</v>
      </c>
      <c r="C7" s="19" t="s">
        <v>20</v>
      </c>
      <c r="D7" s="43">
        <v>148222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148222</v>
      </c>
      <c r="O7" s="44">
        <f t="shared" si="2"/>
        <v>53.859738372093027</v>
      </c>
      <c r="P7" s="9"/>
    </row>
    <row r="8" spans="1:133">
      <c r="A8" s="12"/>
      <c r="B8" s="42">
        <v>513</v>
      </c>
      <c r="C8" s="19" t="s">
        <v>21</v>
      </c>
      <c r="D8" s="43">
        <v>79402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79402</v>
      </c>
      <c r="O8" s="44">
        <f t="shared" si="2"/>
        <v>28.85247093023256</v>
      </c>
      <c r="P8" s="9"/>
    </row>
    <row r="9" spans="1:133">
      <c r="A9" s="12"/>
      <c r="B9" s="42">
        <v>514</v>
      </c>
      <c r="C9" s="19" t="s">
        <v>22</v>
      </c>
      <c r="D9" s="43">
        <v>61598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61598</v>
      </c>
      <c r="O9" s="44">
        <f t="shared" si="2"/>
        <v>22.382994186046513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48573</v>
      </c>
      <c r="L10" s="43">
        <v>0</v>
      </c>
      <c r="M10" s="43">
        <v>0</v>
      </c>
      <c r="N10" s="43">
        <f t="shared" si="1"/>
        <v>48573</v>
      </c>
      <c r="O10" s="44">
        <f t="shared" si="2"/>
        <v>17.650072674418606</v>
      </c>
      <c r="P10" s="9"/>
    </row>
    <row r="11" spans="1:133">
      <c r="A11" s="12"/>
      <c r="B11" s="42">
        <v>519</v>
      </c>
      <c r="C11" s="19" t="s">
        <v>55</v>
      </c>
      <c r="D11" s="43">
        <v>531153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531153</v>
      </c>
      <c r="O11" s="44">
        <f t="shared" si="2"/>
        <v>193.0061773255814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833501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833501</v>
      </c>
      <c r="O12" s="41">
        <f t="shared" si="2"/>
        <v>302.87100290697674</v>
      </c>
      <c r="P12" s="10"/>
    </row>
    <row r="13" spans="1:133">
      <c r="A13" s="12"/>
      <c r="B13" s="42">
        <v>521</v>
      </c>
      <c r="C13" s="19" t="s">
        <v>27</v>
      </c>
      <c r="D13" s="43">
        <v>479232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479232</v>
      </c>
      <c r="O13" s="44">
        <f t="shared" si="2"/>
        <v>174.13953488372093</v>
      </c>
      <c r="P13" s="9"/>
    </row>
    <row r="14" spans="1:133">
      <c r="A14" s="12"/>
      <c r="B14" s="42">
        <v>522</v>
      </c>
      <c r="C14" s="19" t="s">
        <v>69</v>
      </c>
      <c r="D14" s="43">
        <v>354269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354269</v>
      </c>
      <c r="O14" s="44">
        <f t="shared" si="2"/>
        <v>128.73146802325581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256419</v>
      </c>
      <c r="E15" s="29">
        <f t="shared" si="4"/>
        <v>42261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637688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936368</v>
      </c>
      <c r="O15" s="41">
        <f t="shared" si="2"/>
        <v>340.25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637688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637688</v>
      </c>
      <c r="O16" s="44">
        <f t="shared" si="2"/>
        <v>231.71802325581396</v>
      </c>
      <c r="P16" s="9"/>
    </row>
    <row r="17" spans="1:119">
      <c r="A17" s="12"/>
      <c r="B17" s="42">
        <v>534</v>
      </c>
      <c r="C17" s="19" t="s">
        <v>56</v>
      </c>
      <c r="D17" s="43">
        <v>256419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256419</v>
      </c>
      <c r="O17" s="44">
        <f t="shared" si="2"/>
        <v>93.175508720930239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42261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42261</v>
      </c>
      <c r="O18" s="44">
        <f t="shared" si="2"/>
        <v>15.356468023255815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244337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244337</v>
      </c>
      <c r="O19" s="41">
        <f t="shared" si="2"/>
        <v>88.785247093023258</v>
      </c>
      <c r="P19" s="10"/>
    </row>
    <row r="20" spans="1:119">
      <c r="A20" s="12"/>
      <c r="B20" s="42">
        <v>541</v>
      </c>
      <c r="C20" s="19" t="s">
        <v>58</v>
      </c>
      <c r="D20" s="43">
        <v>244337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244337</v>
      </c>
      <c r="O20" s="44">
        <f t="shared" si="2"/>
        <v>88.785247093023258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369100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369100</v>
      </c>
      <c r="O21" s="41">
        <f t="shared" si="2"/>
        <v>134.12063953488371</v>
      </c>
      <c r="P21" s="9"/>
    </row>
    <row r="22" spans="1:119">
      <c r="A22" s="12"/>
      <c r="B22" s="42">
        <v>572</v>
      </c>
      <c r="C22" s="19" t="s">
        <v>59</v>
      </c>
      <c r="D22" s="43">
        <v>365200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365200</v>
      </c>
      <c r="O22" s="44">
        <f t="shared" si="2"/>
        <v>132.70348837209303</v>
      </c>
      <c r="P22" s="9"/>
    </row>
    <row r="23" spans="1:119" ht="15.75" thickBot="1">
      <c r="A23" s="12"/>
      <c r="B23" s="42">
        <v>575</v>
      </c>
      <c r="C23" s="19" t="s">
        <v>60</v>
      </c>
      <c r="D23" s="43">
        <v>3900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3900</v>
      </c>
      <c r="O23" s="44">
        <f t="shared" si="2"/>
        <v>1.4171511627906976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2569929</v>
      </c>
      <c r="E24" s="14">
        <f t="shared" ref="E24:M24" si="7">SUM(E5,E12,E15,E19,E21)</f>
        <v>42261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637688</v>
      </c>
      <c r="J24" s="14">
        <f t="shared" si="7"/>
        <v>0</v>
      </c>
      <c r="K24" s="14">
        <f t="shared" si="7"/>
        <v>48573</v>
      </c>
      <c r="L24" s="14">
        <f t="shared" si="7"/>
        <v>0</v>
      </c>
      <c r="M24" s="14">
        <f t="shared" si="7"/>
        <v>0</v>
      </c>
      <c r="N24" s="14">
        <f t="shared" si="1"/>
        <v>3298451</v>
      </c>
      <c r="O24" s="35">
        <f t="shared" si="2"/>
        <v>1198.5650436046512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74</v>
      </c>
      <c r="M26" s="90"/>
      <c r="N26" s="90"/>
      <c r="O26" s="39">
        <v>2752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941650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48869</v>
      </c>
      <c r="L5" s="24">
        <f t="shared" si="0"/>
        <v>0</v>
      </c>
      <c r="M5" s="24">
        <f t="shared" si="0"/>
        <v>0</v>
      </c>
      <c r="N5" s="25">
        <f t="shared" ref="N5:N24" si="1">SUM(D5:M5)</f>
        <v>990519</v>
      </c>
      <c r="O5" s="30">
        <f t="shared" ref="O5:O24" si="2">(N5/O$26)</f>
        <v>368.08584169453735</v>
      </c>
      <c r="P5" s="6"/>
    </row>
    <row r="6" spans="1:133">
      <c r="A6" s="12"/>
      <c r="B6" s="42">
        <v>511</v>
      </c>
      <c r="C6" s="19" t="s">
        <v>19</v>
      </c>
      <c r="D6" s="43">
        <v>30663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30663</v>
      </c>
      <c r="O6" s="44">
        <f t="shared" si="2"/>
        <v>11.394648829431437</v>
      </c>
      <c r="P6" s="9"/>
    </row>
    <row r="7" spans="1:133">
      <c r="A7" s="12"/>
      <c r="B7" s="42">
        <v>512</v>
      </c>
      <c r="C7" s="19" t="s">
        <v>20</v>
      </c>
      <c r="D7" s="43">
        <v>97488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97488</v>
      </c>
      <c r="O7" s="44">
        <f t="shared" si="2"/>
        <v>36.22742474916388</v>
      </c>
      <c r="P7" s="9"/>
    </row>
    <row r="8" spans="1:133">
      <c r="A8" s="12"/>
      <c r="B8" s="42">
        <v>513</v>
      </c>
      <c r="C8" s="19" t="s">
        <v>21</v>
      </c>
      <c r="D8" s="43">
        <v>84139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84139</v>
      </c>
      <c r="O8" s="44">
        <f t="shared" si="2"/>
        <v>31.26681531029357</v>
      </c>
      <c r="P8" s="9"/>
    </row>
    <row r="9" spans="1:133">
      <c r="A9" s="12"/>
      <c r="B9" s="42">
        <v>514</v>
      </c>
      <c r="C9" s="19" t="s">
        <v>22</v>
      </c>
      <c r="D9" s="43">
        <v>60150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60150</v>
      </c>
      <c r="O9" s="44">
        <f t="shared" si="2"/>
        <v>22.352285395763655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48869</v>
      </c>
      <c r="L10" s="43">
        <v>0</v>
      </c>
      <c r="M10" s="43">
        <v>0</v>
      </c>
      <c r="N10" s="43">
        <f t="shared" si="1"/>
        <v>48869</v>
      </c>
      <c r="O10" s="44">
        <f t="shared" si="2"/>
        <v>18.160163507989594</v>
      </c>
      <c r="P10" s="9"/>
    </row>
    <row r="11" spans="1:133">
      <c r="A11" s="12"/>
      <c r="B11" s="42">
        <v>519</v>
      </c>
      <c r="C11" s="19" t="s">
        <v>55</v>
      </c>
      <c r="D11" s="43">
        <v>669210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669210</v>
      </c>
      <c r="O11" s="44">
        <f t="shared" si="2"/>
        <v>248.6845039018952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627471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627471</v>
      </c>
      <c r="O12" s="41">
        <f t="shared" si="2"/>
        <v>233.17391304347825</v>
      </c>
      <c r="P12" s="10"/>
    </row>
    <row r="13" spans="1:133">
      <c r="A13" s="12"/>
      <c r="B13" s="42">
        <v>521</v>
      </c>
      <c r="C13" s="19" t="s">
        <v>27</v>
      </c>
      <c r="D13" s="43">
        <v>407471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407471</v>
      </c>
      <c r="O13" s="44">
        <f t="shared" si="2"/>
        <v>151.41991824600521</v>
      </c>
      <c r="P13" s="9"/>
    </row>
    <row r="14" spans="1:133">
      <c r="A14" s="12"/>
      <c r="B14" s="42">
        <v>522</v>
      </c>
      <c r="C14" s="19" t="s">
        <v>69</v>
      </c>
      <c r="D14" s="43">
        <v>220000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220000</v>
      </c>
      <c r="O14" s="44">
        <f t="shared" si="2"/>
        <v>81.753994797473055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256419</v>
      </c>
      <c r="E15" s="29">
        <f t="shared" si="4"/>
        <v>30998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581073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868490</v>
      </c>
      <c r="O15" s="41">
        <f t="shared" si="2"/>
        <v>322.73875882571537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581073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581073</v>
      </c>
      <c r="O16" s="44">
        <f t="shared" si="2"/>
        <v>215.93199554069119</v>
      </c>
      <c r="P16" s="9"/>
    </row>
    <row r="17" spans="1:119">
      <c r="A17" s="12"/>
      <c r="B17" s="42">
        <v>534</v>
      </c>
      <c r="C17" s="19" t="s">
        <v>56</v>
      </c>
      <c r="D17" s="43">
        <v>256419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256419</v>
      </c>
      <c r="O17" s="44">
        <f t="shared" si="2"/>
        <v>95.287625418060202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30998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30998</v>
      </c>
      <c r="O18" s="44">
        <f t="shared" si="2"/>
        <v>11.519137866963954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340309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340309</v>
      </c>
      <c r="O19" s="41">
        <f t="shared" si="2"/>
        <v>126.46191007060573</v>
      </c>
      <c r="P19" s="10"/>
    </row>
    <row r="20" spans="1:119">
      <c r="A20" s="12"/>
      <c r="B20" s="42">
        <v>541</v>
      </c>
      <c r="C20" s="19" t="s">
        <v>58</v>
      </c>
      <c r="D20" s="43">
        <v>340309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340309</v>
      </c>
      <c r="O20" s="44">
        <f t="shared" si="2"/>
        <v>126.46191007060573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220981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220981</v>
      </c>
      <c r="O21" s="41">
        <f t="shared" si="2"/>
        <v>82.118543292456337</v>
      </c>
      <c r="P21" s="9"/>
    </row>
    <row r="22" spans="1:119">
      <c r="A22" s="12"/>
      <c r="B22" s="42">
        <v>572</v>
      </c>
      <c r="C22" s="19" t="s">
        <v>59</v>
      </c>
      <c r="D22" s="43">
        <v>146212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146212</v>
      </c>
      <c r="O22" s="44">
        <f t="shared" si="2"/>
        <v>54.333704942400594</v>
      </c>
      <c r="P22" s="9"/>
    </row>
    <row r="23" spans="1:119" ht="15.75" thickBot="1">
      <c r="A23" s="12"/>
      <c r="B23" s="42">
        <v>575</v>
      </c>
      <c r="C23" s="19" t="s">
        <v>60</v>
      </c>
      <c r="D23" s="43">
        <v>74769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74769</v>
      </c>
      <c r="O23" s="44">
        <f t="shared" si="2"/>
        <v>27.78483835005574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2386830</v>
      </c>
      <c r="E24" s="14">
        <f t="shared" ref="E24:M24" si="7">SUM(E5,E12,E15,E19,E21)</f>
        <v>30998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581073</v>
      </c>
      <c r="J24" s="14">
        <f t="shared" si="7"/>
        <v>0</v>
      </c>
      <c r="K24" s="14">
        <f t="shared" si="7"/>
        <v>48869</v>
      </c>
      <c r="L24" s="14">
        <f t="shared" si="7"/>
        <v>0</v>
      </c>
      <c r="M24" s="14">
        <f t="shared" si="7"/>
        <v>0</v>
      </c>
      <c r="N24" s="14">
        <f t="shared" si="1"/>
        <v>3047770</v>
      </c>
      <c r="O24" s="35">
        <f t="shared" si="2"/>
        <v>1132.5789669267931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72</v>
      </c>
      <c r="M26" s="90"/>
      <c r="N26" s="90"/>
      <c r="O26" s="39">
        <v>2691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538607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40186</v>
      </c>
      <c r="L5" s="24">
        <f t="shared" si="0"/>
        <v>0</v>
      </c>
      <c r="M5" s="24">
        <f t="shared" si="0"/>
        <v>0</v>
      </c>
      <c r="N5" s="25">
        <f t="shared" ref="N5:N24" si="1">SUM(D5:M5)</f>
        <v>578793</v>
      </c>
      <c r="O5" s="30">
        <f t="shared" ref="O5:O24" si="2">(N5/O$26)</f>
        <v>217.42787377911344</v>
      </c>
      <c r="P5" s="6"/>
    </row>
    <row r="6" spans="1:133">
      <c r="A6" s="12"/>
      <c r="B6" s="42">
        <v>511</v>
      </c>
      <c r="C6" s="19" t="s">
        <v>19</v>
      </c>
      <c r="D6" s="43">
        <v>34227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34227</v>
      </c>
      <c r="O6" s="44">
        <f t="shared" si="2"/>
        <v>12.857625845229151</v>
      </c>
      <c r="P6" s="9"/>
    </row>
    <row r="7" spans="1:133">
      <c r="A7" s="12"/>
      <c r="B7" s="42">
        <v>512</v>
      </c>
      <c r="C7" s="19" t="s">
        <v>20</v>
      </c>
      <c r="D7" s="43">
        <v>97830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97830</v>
      </c>
      <c r="O7" s="44">
        <f t="shared" si="2"/>
        <v>36.750563486100674</v>
      </c>
      <c r="P7" s="9"/>
    </row>
    <row r="8" spans="1:133">
      <c r="A8" s="12"/>
      <c r="B8" s="42">
        <v>513</v>
      </c>
      <c r="C8" s="19" t="s">
        <v>21</v>
      </c>
      <c r="D8" s="43">
        <v>72822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72822</v>
      </c>
      <c r="O8" s="44">
        <f t="shared" si="2"/>
        <v>27.356123215627349</v>
      </c>
      <c r="P8" s="9"/>
    </row>
    <row r="9" spans="1:133">
      <c r="A9" s="12"/>
      <c r="B9" s="42">
        <v>514</v>
      </c>
      <c r="C9" s="19" t="s">
        <v>22</v>
      </c>
      <c r="D9" s="43">
        <v>51731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51731</v>
      </c>
      <c r="O9" s="44">
        <f t="shared" si="2"/>
        <v>19.433132982719759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40186</v>
      </c>
      <c r="L10" s="43">
        <v>0</v>
      </c>
      <c r="M10" s="43">
        <v>0</v>
      </c>
      <c r="N10" s="43">
        <f t="shared" si="1"/>
        <v>40186</v>
      </c>
      <c r="O10" s="44">
        <f t="shared" si="2"/>
        <v>15.096168294515403</v>
      </c>
      <c r="P10" s="9"/>
    </row>
    <row r="11" spans="1:133">
      <c r="A11" s="12"/>
      <c r="B11" s="42">
        <v>519</v>
      </c>
      <c r="C11" s="19" t="s">
        <v>55</v>
      </c>
      <c r="D11" s="43">
        <v>281997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281997</v>
      </c>
      <c r="O11" s="44">
        <f t="shared" si="2"/>
        <v>105.93425995492112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609807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609807</v>
      </c>
      <c r="O12" s="41">
        <f t="shared" si="2"/>
        <v>229.07851239669421</v>
      </c>
      <c r="P12" s="10"/>
    </row>
    <row r="13" spans="1:133">
      <c r="A13" s="12"/>
      <c r="B13" s="42">
        <v>521</v>
      </c>
      <c r="C13" s="19" t="s">
        <v>27</v>
      </c>
      <c r="D13" s="43">
        <v>406257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406257</v>
      </c>
      <c r="O13" s="44">
        <f t="shared" si="2"/>
        <v>152.61344853493614</v>
      </c>
      <c r="P13" s="9"/>
    </row>
    <row r="14" spans="1:133">
      <c r="A14" s="12"/>
      <c r="B14" s="42">
        <v>522</v>
      </c>
      <c r="C14" s="19" t="s">
        <v>69</v>
      </c>
      <c r="D14" s="43">
        <v>203550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203550</v>
      </c>
      <c r="O14" s="44">
        <f t="shared" si="2"/>
        <v>76.465063861758082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256419</v>
      </c>
      <c r="E15" s="29">
        <f t="shared" si="4"/>
        <v>30102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458128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744649</v>
      </c>
      <c r="O15" s="41">
        <f t="shared" si="2"/>
        <v>279.73290758827949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458128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458128</v>
      </c>
      <c r="O16" s="44">
        <f t="shared" si="2"/>
        <v>172.099173553719</v>
      </c>
      <c r="P16" s="9"/>
    </row>
    <row r="17" spans="1:119">
      <c r="A17" s="12"/>
      <c r="B17" s="42">
        <v>534</v>
      </c>
      <c r="C17" s="19" t="s">
        <v>56</v>
      </c>
      <c r="D17" s="43">
        <v>256419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256419</v>
      </c>
      <c r="O17" s="44">
        <f t="shared" si="2"/>
        <v>96.325694966190838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30102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30102</v>
      </c>
      <c r="O18" s="44">
        <f t="shared" si="2"/>
        <v>11.308039068369647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180649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180649</v>
      </c>
      <c r="O19" s="41">
        <f t="shared" si="2"/>
        <v>67.862133734034558</v>
      </c>
      <c r="P19" s="10"/>
    </row>
    <row r="20" spans="1:119">
      <c r="A20" s="12"/>
      <c r="B20" s="42">
        <v>541</v>
      </c>
      <c r="C20" s="19" t="s">
        <v>58</v>
      </c>
      <c r="D20" s="43">
        <v>180649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180649</v>
      </c>
      <c r="O20" s="44">
        <f t="shared" si="2"/>
        <v>67.862133734034558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184178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184178</v>
      </c>
      <c r="O21" s="41">
        <f t="shared" si="2"/>
        <v>69.187828700225396</v>
      </c>
      <c r="P21" s="9"/>
    </row>
    <row r="22" spans="1:119">
      <c r="A22" s="12"/>
      <c r="B22" s="42">
        <v>572</v>
      </c>
      <c r="C22" s="19" t="s">
        <v>59</v>
      </c>
      <c r="D22" s="43">
        <v>165226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165226</v>
      </c>
      <c r="O22" s="44">
        <f t="shared" si="2"/>
        <v>62.06836964688204</v>
      </c>
      <c r="P22" s="9"/>
    </row>
    <row r="23" spans="1:119" ht="15.75" thickBot="1">
      <c r="A23" s="12"/>
      <c r="B23" s="42">
        <v>575</v>
      </c>
      <c r="C23" s="19" t="s">
        <v>60</v>
      </c>
      <c r="D23" s="43">
        <v>18952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18952</v>
      </c>
      <c r="O23" s="44">
        <f t="shared" si="2"/>
        <v>7.1194590533433511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1769660</v>
      </c>
      <c r="E24" s="14">
        <f t="shared" ref="E24:M24" si="7">SUM(E5,E12,E15,E19,E21)</f>
        <v>30102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458128</v>
      </c>
      <c r="J24" s="14">
        <f t="shared" si="7"/>
        <v>0</v>
      </c>
      <c r="K24" s="14">
        <f t="shared" si="7"/>
        <v>40186</v>
      </c>
      <c r="L24" s="14">
        <f t="shared" si="7"/>
        <v>0</v>
      </c>
      <c r="M24" s="14">
        <f t="shared" si="7"/>
        <v>0</v>
      </c>
      <c r="N24" s="14">
        <f t="shared" si="1"/>
        <v>2298076</v>
      </c>
      <c r="O24" s="35">
        <f t="shared" si="2"/>
        <v>863.28925619834706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70</v>
      </c>
      <c r="M26" s="90"/>
      <c r="N26" s="90"/>
      <c r="O26" s="39">
        <v>2662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558069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17337</v>
      </c>
      <c r="L5" s="24">
        <f t="shared" si="0"/>
        <v>0</v>
      </c>
      <c r="M5" s="24">
        <f t="shared" si="0"/>
        <v>0</v>
      </c>
      <c r="N5" s="25">
        <f t="shared" ref="N5:N25" si="1">SUM(D5:M5)</f>
        <v>575406</v>
      </c>
      <c r="O5" s="30">
        <f t="shared" ref="O5:O25" si="2">(N5/O$27)</f>
        <v>217.05243304413429</v>
      </c>
      <c r="P5" s="6"/>
    </row>
    <row r="6" spans="1:133">
      <c r="A6" s="12"/>
      <c r="B6" s="42">
        <v>511</v>
      </c>
      <c r="C6" s="19" t="s">
        <v>19</v>
      </c>
      <c r="D6" s="43">
        <v>31353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31353</v>
      </c>
      <c r="O6" s="44">
        <f t="shared" si="2"/>
        <v>11.826857789513392</v>
      </c>
      <c r="P6" s="9"/>
    </row>
    <row r="7" spans="1:133">
      <c r="A7" s="12"/>
      <c r="B7" s="42">
        <v>512</v>
      </c>
      <c r="C7" s="19" t="s">
        <v>20</v>
      </c>
      <c r="D7" s="43">
        <v>93106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93106</v>
      </c>
      <c r="O7" s="44">
        <f t="shared" si="2"/>
        <v>35.121086382497168</v>
      </c>
      <c r="P7" s="9"/>
    </row>
    <row r="8" spans="1:133">
      <c r="A8" s="12"/>
      <c r="B8" s="42">
        <v>513</v>
      </c>
      <c r="C8" s="19" t="s">
        <v>21</v>
      </c>
      <c r="D8" s="43">
        <v>65581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65581</v>
      </c>
      <c r="O8" s="44">
        <f t="shared" si="2"/>
        <v>24.738211995473407</v>
      </c>
      <c r="P8" s="9"/>
    </row>
    <row r="9" spans="1:133">
      <c r="A9" s="12"/>
      <c r="B9" s="42">
        <v>514</v>
      </c>
      <c r="C9" s="19" t="s">
        <v>22</v>
      </c>
      <c r="D9" s="43">
        <v>63008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63008</v>
      </c>
      <c r="O9" s="44">
        <f t="shared" si="2"/>
        <v>23.767634854771785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17337</v>
      </c>
      <c r="L10" s="43">
        <v>0</v>
      </c>
      <c r="M10" s="43">
        <v>0</v>
      </c>
      <c r="N10" s="43">
        <f t="shared" si="1"/>
        <v>17337</v>
      </c>
      <c r="O10" s="44">
        <f t="shared" si="2"/>
        <v>6.5397963032817801</v>
      </c>
      <c r="P10" s="9"/>
    </row>
    <row r="11" spans="1:133">
      <c r="A11" s="12"/>
      <c r="B11" s="42">
        <v>519</v>
      </c>
      <c r="C11" s="19" t="s">
        <v>55</v>
      </c>
      <c r="D11" s="43">
        <v>305021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305021</v>
      </c>
      <c r="O11" s="44">
        <f t="shared" si="2"/>
        <v>115.05884571859676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383335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383335</v>
      </c>
      <c r="O12" s="41">
        <f t="shared" si="2"/>
        <v>144.60015088645795</v>
      </c>
      <c r="P12" s="10"/>
    </row>
    <row r="13" spans="1:133">
      <c r="A13" s="12"/>
      <c r="B13" s="42">
        <v>521</v>
      </c>
      <c r="C13" s="19" t="s">
        <v>27</v>
      </c>
      <c r="D13" s="43">
        <v>383335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383335</v>
      </c>
      <c r="O13" s="44">
        <f t="shared" si="2"/>
        <v>144.60015088645795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256419</v>
      </c>
      <c r="E14" s="29">
        <f t="shared" si="4"/>
        <v>30086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458926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745431</v>
      </c>
      <c r="O14" s="41">
        <f t="shared" si="2"/>
        <v>281.1886080724255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458926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458926</v>
      </c>
      <c r="O15" s="44">
        <f t="shared" si="2"/>
        <v>173.11429649188986</v>
      </c>
      <c r="P15" s="9"/>
    </row>
    <row r="16" spans="1:133">
      <c r="A16" s="12"/>
      <c r="B16" s="42">
        <v>534</v>
      </c>
      <c r="C16" s="19" t="s">
        <v>56</v>
      </c>
      <c r="D16" s="43">
        <v>256419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256419</v>
      </c>
      <c r="O16" s="44">
        <f t="shared" si="2"/>
        <v>96.725386646548472</v>
      </c>
      <c r="P16" s="9"/>
    </row>
    <row r="17" spans="1:119">
      <c r="A17" s="12"/>
      <c r="B17" s="42">
        <v>538</v>
      </c>
      <c r="C17" s="19" t="s">
        <v>57</v>
      </c>
      <c r="D17" s="43">
        <v>0</v>
      </c>
      <c r="E17" s="43">
        <v>30086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30086</v>
      </c>
      <c r="O17" s="44">
        <f t="shared" si="2"/>
        <v>11.348924933987174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277557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277557</v>
      </c>
      <c r="O18" s="41">
        <f t="shared" si="2"/>
        <v>104.69898151640891</v>
      </c>
      <c r="P18" s="10"/>
    </row>
    <row r="19" spans="1:119">
      <c r="A19" s="12"/>
      <c r="B19" s="42">
        <v>541</v>
      </c>
      <c r="C19" s="19" t="s">
        <v>58</v>
      </c>
      <c r="D19" s="43">
        <v>277557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277557</v>
      </c>
      <c r="O19" s="44">
        <f t="shared" si="2"/>
        <v>104.69898151640891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104941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104941</v>
      </c>
      <c r="O20" s="41">
        <f t="shared" si="2"/>
        <v>39.58543945680875</v>
      </c>
      <c r="P20" s="9"/>
    </row>
    <row r="21" spans="1:119">
      <c r="A21" s="12"/>
      <c r="B21" s="42">
        <v>572</v>
      </c>
      <c r="C21" s="19" t="s">
        <v>59</v>
      </c>
      <c r="D21" s="43">
        <v>88357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88357</v>
      </c>
      <c r="O21" s="44">
        <f t="shared" si="2"/>
        <v>33.329686910599776</v>
      </c>
      <c r="P21" s="9"/>
    </row>
    <row r="22" spans="1:119">
      <c r="A22" s="12"/>
      <c r="B22" s="42">
        <v>575</v>
      </c>
      <c r="C22" s="19" t="s">
        <v>60</v>
      </c>
      <c r="D22" s="43">
        <v>16584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16584</v>
      </c>
      <c r="O22" s="44">
        <f t="shared" si="2"/>
        <v>6.2557525462089778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1193</v>
      </c>
      <c r="M23" s="29">
        <f t="shared" si="7"/>
        <v>0</v>
      </c>
      <c r="N23" s="29">
        <f t="shared" si="1"/>
        <v>1193</v>
      </c>
      <c r="O23" s="41">
        <f t="shared" si="2"/>
        <v>0.45001886080724257</v>
      </c>
      <c r="P23" s="9"/>
    </row>
    <row r="24" spans="1:119" ht="15.75" thickBot="1">
      <c r="A24" s="12"/>
      <c r="B24" s="42">
        <v>581</v>
      </c>
      <c r="C24" s="19" t="s">
        <v>62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1193</v>
      </c>
      <c r="M24" s="43">
        <v>0</v>
      </c>
      <c r="N24" s="43">
        <f t="shared" si="1"/>
        <v>1193</v>
      </c>
      <c r="O24" s="44">
        <f t="shared" si="2"/>
        <v>0.45001886080724257</v>
      </c>
      <c r="P24" s="9"/>
    </row>
    <row r="25" spans="1:119" ht="16.5" thickBot="1">
      <c r="A25" s="13" t="s">
        <v>10</v>
      </c>
      <c r="B25" s="21"/>
      <c r="C25" s="20"/>
      <c r="D25" s="14">
        <f>SUM(D5,D12,D14,D18,D20,D23)</f>
        <v>1580321</v>
      </c>
      <c r="E25" s="14">
        <f t="shared" ref="E25:M25" si="8">SUM(E5,E12,E14,E18,E20,E23)</f>
        <v>30086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458926</v>
      </c>
      <c r="J25" s="14">
        <f t="shared" si="8"/>
        <v>0</v>
      </c>
      <c r="K25" s="14">
        <f t="shared" si="8"/>
        <v>17337</v>
      </c>
      <c r="L25" s="14">
        <f t="shared" si="8"/>
        <v>1193</v>
      </c>
      <c r="M25" s="14">
        <f t="shared" si="8"/>
        <v>0</v>
      </c>
      <c r="N25" s="14">
        <f t="shared" si="1"/>
        <v>2087863</v>
      </c>
      <c r="O25" s="35">
        <f t="shared" si="2"/>
        <v>787.57563183704258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65</v>
      </c>
      <c r="M27" s="90"/>
      <c r="N27" s="90"/>
      <c r="O27" s="39">
        <v>2651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2024-05-28T17:29:52Z</cp:lastPrinted>
  <dcterms:created xsi:type="dcterms:W3CDTF">2000-08-31T21:26:31Z</dcterms:created>
  <dcterms:modified xsi:type="dcterms:W3CDTF">2024-06-28T20:48:00Z</dcterms:modified>
</cp:coreProperties>
</file>