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'2007'!$A$1:$O$15</definedName>
    <definedName name="_xlnm.Print_Area" localSheetId="15">'2008'!$A$1:$O$15</definedName>
    <definedName name="_xlnm.Print_Area" localSheetId="14">'2009'!$A$1:$O$15</definedName>
    <definedName name="_xlnm.Print_Area" localSheetId="13">'2010'!$A$1:$O$17</definedName>
    <definedName name="_xlnm.Print_Area" localSheetId="12">'2011'!$A$1:$O$17</definedName>
    <definedName name="_xlnm.Print_Area" localSheetId="11">'2012'!$A$1:$O$17</definedName>
    <definedName name="_xlnm.Print_Area" localSheetId="10">'2013'!$A$1:$O$17</definedName>
    <definedName name="_xlnm.Print_Area" localSheetId="9">'2014'!$A$1:$O$17</definedName>
    <definedName name="_xlnm.Print_Area" localSheetId="8">'2015'!$A$1:$O$17</definedName>
    <definedName name="_xlnm.Print_Area" localSheetId="7">'2016'!$A$1:$O$17</definedName>
    <definedName name="_xlnm.Print_Area" localSheetId="6">'2017'!$A$1:$O$17</definedName>
    <definedName name="_xlnm.Print_Area" localSheetId="5">'2018'!$A$1:$O$17</definedName>
    <definedName name="_xlnm.Print_Area" localSheetId="4">'2019'!$A$1:$O$17</definedName>
    <definedName name="_xlnm.Print_Area" localSheetId="3">'2020'!$A$1:$O$17</definedName>
    <definedName name="_xlnm.Print_Area" localSheetId="2">'2021'!$A$1:$P$15</definedName>
    <definedName name="_xlnm.Print_Area" localSheetId="1">'2022'!$A$1:$P$17</definedName>
    <definedName name="_xlnm.Print_Area" localSheetId="0">'2023'!$A$1:$P$15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11" i="49" l="1"/>
  <c r="F11" i="49"/>
  <c r="G11" i="49"/>
  <c r="H11" i="49"/>
  <c r="I11" i="49"/>
  <c r="J11" i="49"/>
  <c r="K11" i="49"/>
  <c r="L11" i="49"/>
  <c r="M11" i="49"/>
  <c r="N11" i="49"/>
  <c r="D11" i="49"/>
  <c r="O10" i="49" l="1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N7" i="49"/>
  <c r="M7" i="49"/>
  <c r="L7" i="49"/>
  <c r="K7" i="49"/>
  <c r="J7" i="49"/>
  <c r="I7" i="49"/>
  <c r="H7" i="49"/>
  <c r="G7" i="49"/>
  <c r="F7" i="49"/>
  <c r="E7" i="49"/>
  <c r="D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9" i="49" l="1"/>
  <c r="P9" i="49" s="1"/>
  <c r="O7" i="49"/>
  <c r="P7" i="49" s="1"/>
  <c r="O5" i="49"/>
  <c r="P5" i="49" s="1"/>
  <c r="E13" i="48"/>
  <c r="F13" i="48"/>
  <c r="G13" i="48"/>
  <c r="H13" i="48"/>
  <c r="I13" i="48"/>
  <c r="J13" i="48"/>
  <c r="K13" i="48"/>
  <c r="L13" i="48"/>
  <c r="M13" i="48"/>
  <c r="N13" i="48"/>
  <c r="D13" i="48"/>
  <c r="O11" i="49" l="1"/>
  <c r="P11" i="49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N7" i="48"/>
  <c r="M7" i="48"/>
  <c r="L7" i="48"/>
  <c r="K7" i="48"/>
  <c r="J7" i="48"/>
  <c r="I7" i="48"/>
  <c r="H7" i="48"/>
  <c r="G7" i="48"/>
  <c r="F7" i="48"/>
  <c r="E7" i="48"/>
  <c r="D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1" i="48" l="1"/>
  <c r="P11" i="48" s="1"/>
  <c r="O9" i="48"/>
  <c r="P9" i="48" s="1"/>
  <c r="O7" i="48"/>
  <c r="P7" i="48" s="1"/>
  <c r="O5" i="48"/>
  <c r="P5" i="48" s="1"/>
  <c r="F11" i="47"/>
  <c r="G11" i="47"/>
  <c r="L11" i="47"/>
  <c r="O10" i="47"/>
  <c r="P10" i="47" s="1"/>
  <c r="N9" i="47"/>
  <c r="M9" i="47"/>
  <c r="L9" i="47"/>
  <c r="K9" i="47"/>
  <c r="J9" i="47"/>
  <c r="I9" i="47"/>
  <c r="O9" i="47" s="1"/>
  <c r="P9" i="47" s="1"/>
  <c r="H9" i="47"/>
  <c r="G9" i="47"/>
  <c r="F9" i="47"/>
  <c r="E9" i="47"/>
  <c r="D9" i="47"/>
  <c r="O8" i="47"/>
  <c r="P8" i="47"/>
  <c r="N7" i="47"/>
  <c r="M7" i="47"/>
  <c r="L7" i="47"/>
  <c r="K7" i="47"/>
  <c r="J7" i="47"/>
  <c r="O7" i="47" s="1"/>
  <c r="P7" i="47" s="1"/>
  <c r="I7" i="47"/>
  <c r="H7" i="47"/>
  <c r="H11" i="47" s="1"/>
  <c r="G7" i="47"/>
  <c r="F7" i="47"/>
  <c r="E7" i="47"/>
  <c r="D7" i="47"/>
  <c r="O6" i="47"/>
  <c r="P6" i="47"/>
  <c r="N5" i="47"/>
  <c r="N11" i="47" s="1"/>
  <c r="M5" i="47"/>
  <c r="M11" i="47" s="1"/>
  <c r="L5" i="47"/>
  <c r="K5" i="47"/>
  <c r="O5" i="47" s="1"/>
  <c r="P5" i="47" s="1"/>
  <c r="J5" i="47"/>
  <c r="J11" i="47" s="1"/>
  <c r="I5" i="47"/>
  <c r="I11" i="47" s="1"/>
  <c r="H5" i="47"/>
  <c r="G5" i="47"/>
  <c r="F5" i="47"/>
  <c r="E5" i="47"/>
  <c r="E11" i="47" s="1"/>
  <c r="D5" i="47"/>
  <c r="D11" i="47" s="1"/>
  <c r="E13" i="46"/>
  <c r="F13" i="46"/>
  <c r="G13" i="46"/>
  <c r="J13" i="46"/>
  <c r="N12" i="46"/>
  <c r="O12" i="46"/>
  <c r="M11" i="46"/>
  <c r="L11" i="46"/>
  <c r="K11" i="46"/>
  <c r="J11" i="46"/>
  <c r="I11" i="46"/>
  <c r="N11" i="46" s="1"/>
  <c r="O11" i="46" s="1"/>
  <c r="H11" i="46"/>
  <c r="G11" i="46"/>
  <c r="F11" i="46"/>
  <c r="E11" i="46"/>
  <c r="D11" i="46"/>
  <c r="N10" i="46"/>
  <c r="O10" i="46"/>
  <c r="M9" i="46"/>
  <c r="L9" i="46"/>
  <c r="K9" i="46"/>
  <c r="J9" i="46"/>
  <c r="I9" i="46"/>
  <c r="N9" i="46" s="1"/>
  <c r="O9" i="46" s="1"/>
  <c r="H9" i="46"/>
  <c r="G9" i="46"/>
  <c r="F9" i="46"/>
  <c r="E9" i="46"/>
  <c r="D9" i="46"/>
  <c r="N8" i="46"/>
  <c r="O8" i="46"/>
  <c r="M7" i="46"/>
  <c r="L7" i="46"/>
  <c r="K7" i="46"/>
  <c r="J7" i="46"/>
  <c r="I7" i="46"/>
  <c r="H7" i="46"/>
  <c r="G7" i="46"/>
  <c r="F7" i="46"/>
  <c r="E7" i="46"/>
  <c r="D7" i="46"/>
  <c r="N6" i="46"/>
  <c r="O6" i="46"/>
  <c r="M5" i="46"/>
  <c r="M13" i="46" s="1"/>
  <c r="L5" i="46"/>
  <c r="L13" i="46" s="1"/>
  <c r="K5" i="46"/>
  <c r="K13" i="46" s="1"/>
  <c r="J5" i="46"/>
  <c r="I5" i="46"/>
  <c r="N5" i="46" s="1"/>
  <c r="O5" i="46" s="1"/>
  <c r="H5" i="46"/>
  <c r="H13" i="46" s="1"/>
  <c r="G5" i="46"/>
  <c r="F5" i="46"/>
  <c r="E5" i="46"/>
  <c r="D5" i="46"/>
  <c r="D13" i="46" s="1"/>
  <c r="H13" i="45"/>
  <c r="K13" i="45"/>
  <c r="L13" i="45"/>
  <c r="M13" i="45"/>
  <c r="N12" i="45"/>
  <c r="O12" i="45" s="1"/>
  <c r="M11" i="45"/>
  <c r="L11" i="45"/>
  <c r="K11" i="45"/>
  <c r="J11" i="45"/>
  <c r="I11" i="45"/>
  <c r="H11" i="45"/>
  <c r="G11" i="45"/>
  <c r="N11" i="45" s="1"/>
  <c r="O11" i="45" s="1"/>
  <c r="F11" i="45"/>
  <c r="E11" i="45"/>
  <c r="D11" i="45"/>
  <c r="N10" i="45"/>
  <c r="O10" i="45" s="1"/>
  <c r="M9" i="45"/>
  <c r="L9" i="45"/>
  <c r="K9" i="45"/>
  <c r="J9" i="45"/>
  <c r="I9" i="45"/>
  <c r="H9" i="45"/>
  <c r="G9" i="45"/>
  <c r="F9" i="45"/>
  <c r="E9" i="45"/>
  <c r="D9" i="45"/>
  <c r="N8" i="45"/>
  <c r="O8" i="45" s="1"/>
  <c r="M7" i="45"/>
  <c r="L7" i="45"/>
  <c r="K7" i="45"/>
  <c r="J7" i="45"/>
  <c r="I7" i="45"/>
  <c r="H7" i="45"/>
  <c r="G7" i="45"/>
  <c r="N7" i="45" s="1"/>
  <c r="O7" i="45" s="1"/>
  <c r="F7" i="45"/>
  <c r="E7" i="45"/>
  <c r="D7" i="45"/>
  <c r="N6" i="45"/>
  <c r="O6" i="45" s="1"/>
  <c r="M5" i="45"/>
  <c r="L5" i="45"/>
  <c r="K5" i="45"/>
  <c r="J5" i="45"/>
  <c r="J13" i="45" s="1"/>
  <c r="I5" i="45"/>
  <c r="I13" i="45" s="1"/>
  <c r="H5" i="45"/>
  <c r="G5" i="45"/>
  <c r="G13" i="45" s="1"/>
  <c r="F5" i="45"/>
  <c r="F13" i="45" s="1"/>
  <c r="E5" i="45"/>
  <c r="E13" i="45" s="1"/>
  <c r="D5" i="45"/>
  <c r="D13" i="45" s="1"/>
  <c r="N13" i="45" s="1"/>
  <c r="O13" i="45" s="1"/>
  <c r="K13" i="44"/>
  <c r="M13" i="44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M9" i="44"/>
  <c r="L9" i="44"/>
  <c r="K9" i="44"/>
  <c r="J9" i="44"/>
  <c r="I9" i="44"/>
  <c r="H9" i="44"/>
  <c r="G9" i="44"/>
  <c r="F9" i="44"/>
  <c r="E9" i="44"/>
  <c r="N9" i="44" s="1"/>
  <c r="O9" i="44" s="1"/>
  <c r="D9" i="44"/>
  <c r="N8" i="44"/>
  <c r="O8" i="44" s="1"/>
  <c r="M7" i="44"/>
  <c r="L7" i="44"/>
  <c r="K7" i="44"/>
  <c r="J7" i="44"/>
  <c r="I7" i="44"/>
  <c r="H7" i="44"/>
  <c r="G7" i="44"/>
  <c r="F7" i="44"/>
  <c r="E7" i="44"/>
  <c r="N7" i="44" s="1"/>
  <c r="O7" i="44" s="1"/>
  <c r="D7" i="44"/>
  <c r="N6" i="44"/>
  <c r="O6" i="44" s="1"/>
  <c r="M5" i="44"/>
  <c r="L5" i="44"/>
  <c r="L13" i="44" s="1"/>
  <c r="K5" i="44"/>
  <c r="J5" i="44"/>
  <c r="J13" i="44" s="1"/>
  <c r="I5" i="44"/>
  <c r="I13" i="44" s="1"/>
  <c r="H5" i="44"/>
  <c r="H13" i="44" s="1"/>
  <c r="G5" i="44"/>
  <c r="G13" i="44" s="1"/>
  <c r="F5" i="44"/>
  <c r="F13" i="44" s="1"/>
  <c r="E5" i="44"/>
  <c r="N5" i="44" s="1"/>
  <c r="O5" i="44" s="1"/>
  <c r="D5" i="44"/>
  <c r="D13" i="44" s="1"/>
  <c r="J13" i="43"/>
  <c r="K13" i="43"/>
  <c r="L13" i="43"/>
  <c r="M13" i="43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M9" i="43"/>
  <c r="L9" i="43"/>
  <c r="K9" i="43"/>
  <c r="J9" i="43"/>
  <c r="I9" i="43"/>
  <c r="H9" i="43"/>
  <c r="G9" i="43"/>
  <c r="F9" i="43"/>
  <c r="E9" i="43"/>
  <c r="D9" i="43"/>
  <c r="N8" i="43"/>
  <c r="O8" i="43" s="1"/>
  <c r="M7" i="43"/>
  <c r="L7" i="43"/>
  <c r="K7" i="43"/>
  <c r="J7" i="43"/>
  <c r="I7" i="43"/>
  <c r="H7" i="43"/>
  <c r="G7" i="43"/>
  <c r="F7" i="43"/>
  <c r="E7" i="43"/>
  <c r="D7" i="43"/>
  <c r="N6" i="43"/>
  <c r="O6" i="43" s="1"/>
  <c r="M5" i="43"/>
  <c r="L5" i="43"/>
  <c r="K5" i="43"/>
  <c r="J5" i="43"/>
  <c r="I5" i="43"/>
  <c r="I13" i="43" s="1"/>
  <c r="H5" i="43"/>
  <c r="H13" i="43" s="1"/>
  <c r="G5" i="43"/>
  <c r="G13" i="43" s="1"/>
  <c r="F5" i="43"/>
  <c r="F13" i="43" s="1"/>
  <c r="E5" i="43"/>
  <c r="E13" i="43" s="1"/>
  <c r="D5" i="43"/>
  <c r="D13" i="43" s="1"/>
  <c r="E13" i="42"/>
  <c r="F13" i="42"/>
  <c r="G13" i="42"/>
  <c r="N12" i="42"/>
  <c r="O12" i="42" s="1"/>
  <c r="M11" i="42"/>
  <c r="N11" i="42" s="1"/>
  <c r="O11" i="42" s="1"/>
  <c r="L11" i="42"/>
  <c r="K11" i="42"/>
  <c r="J11" i="42"/>
  <c r="I11" i="42"/>
  <c r="H11" i="42"/>
  <c r="G11" i="42"/>
  <c r="F11" i="42"/>
  <c r="E11" i="42"/>
  <c r="D11" i="42"/>
  <c r="N10" i="42"/>
  <c r="O10" i="42" s="1"/>
  <c r="M9" i="42"/>
  <c r="N9" i="42" s="1"/>
  <c r="O9" i="42" s="1"/>
  <c r="L9" i="42"/>
  <c r="K9" i="42"/>
  <c r="J9" i="42"/>
  <c r="I9" i="42"/>
  <c r="H9" i="42"/>
  <c r="G9" i="42"/>
  <c r="F9" i="42"/>
  <c r="E9" i="42"/>
  <c r="D9" i="42"/>
  <c r="N8" i="42"/>
  <c r="O8" i="42" s="1"/>
  <c r="M7" i="42"/>
  <c r="N7" i="42" s="1"/>
  <c r="O7" i="42" s="1"/>
  <c r="L7" i="42"/>
  <c r="K7" i="42"/>
  <c r="J7" i="42"/>
  <c r="I7" i="42"/>
  <c r="H7" i="42"/>
  <c r="G7" i="42"/>
  <c r="F7" i="42"/>
  <c r="E7" i="42"/>
  <c r="D7" i="42"/>
  <c r="N6" i="42"/>
  <c r="O6" i="42" s="1"/>
  <c r="M5" i="42"/>
  <c r="M13" i="42" s="1"/>
  <c r="L5" i="42"/>
  <c r="L13" i="42" s="1"/>
  <c r="K5" i="42"/>
  <c r="K13" i="42" s="1"/>
  <c r="J5" i="42"/>
  <c r="J13" i="42" s="1"/>
  <c r="I5" i="42"/>
  <c r="I13" i="42" s="1"/>
  <c r="H5" i="42"/>
  <c r="H13" i="42" s="1"/>
  <c r="G5" i="42"/>
  <c r="F5" i="42"/>
  <c r="E5" i="42"/>
  <c r="D5" i="42"/>
  <c r="D13" i="42" s="1"/>
  <c r="E11" i="41"/>
  <c r="G11" i="41"/>
  <c r="H11" i="41"/>
  <c r="N10" i="41"/>
  <c r="O10" i="41" s="1"/>
  <c r="M9" i="41"/>
  <c r="L9" i="41"/>
  <c r="K9" i="41"/>
  <c r="N9" i="41" s="1"/>
  <c r="O9" i="41" s="1"/>
  <c r="J9" i="41"/>
  <c r="I9" i="41"/>
  <c r="H9" i="41"/>
  <c r="G9" i="41"/>
  <c r="F9" i="41"/>
  <c r="E9" i="41"/>
  <c r="D9" i="41"/>
  <c r="N8" i="41"/>
  <c r="O8" i="41" s="1"/>
  <c r="M7" i="41"/>
  <c r="L7" i="41"/>
  <c r="K7" i="41"/>
  <c r="J7" i="41"/>
  <c r="I7" i="41"/>
  <c r="H7" i="41"/>
  <c r="G7" i="41"/>
  <c r="F7" i="41"/>
  <c r="E7" i="41"/>
  <c r="D7" i="41"/>
  <c r="N6" i="41"/>
  <c r="O6" i="41" s="1"/>
  <c r="M5" i="41"/>
  <c r="M11" i="41" s="1"/>
  <c r="L5" i="41"/>
  <c r="L11" i="41" s="1"/>
  <c r="K5" i="41"/>
  <c r="N5" i="41" s="1"/>
  <c r="O5" i="41" s="1"/>
  <c r="J5" i="41"/>
  <c r="J11" i="41" s="1"/>
  <c r="I5" i="41"/>
  <c r="I11" i="41" s="1"/>
  <c r="H5" i="41"/>
  <c r="G5" i="41"/>
  <c r="F5" i="41"/>
  <c r="F11" i="41" s="1"/>
  <c r="E5" i="41"/>
  <c r="D5" i="41"/>
  <c r="D11" i="41" s="1"/>
  <c r="E13" i="40"/>
  <c r="F13" i="40"/>
  <c r="G13" i="40"/>
  <c r="J13" i="40"/>
  <c r="N12" i="40"/>
  <c r="O12" i="40"/>
  <c r="M11" i="40"/>
  <c r="L11" i="40"/>
  <c r="K11" i="40"/>
  <c r="J11" i="40"/>
  <c r="I11" i="40"/>
  <c r="N11" i="40" s="1"/>
  <c r="O11" i="40" s="1"/>
  <c r="H11" i="40"/>
  <c r="G11" i="40"/>
  <c r="F11" i="40"/>
  <c r="E11" i="40"/>
  <c r="D11" i="40"/>
  <c r="N10" i="40"/>
  <c r="O10" i="40"/>
  <c r="M9" i="40"/>
  <c r="L9" i="40"/>
  <c r="K9" i="40"/>
  <c r="J9" i="40"/>
  <c r="I9" i="40"/>
  <c r="N9" i="40" s="1"/>
  <c r="O9" i="40" s="1"/>
  <c r="H9" i="40"/>
  <c r="G9" i="40"/>
  <c r="F9" i="40"/>
  <c r="E9" i="40"/>
  <c r="D9" i="40"/>
  <c r="N8" i="40"/>
  <c r="O8" i="40"/>
  <c r="M7" i="40"/>
  <c r="L7" i="40"/>
  <c r="K7" i="40"/>
  <c r="J7" i="40"/>
  <c r="I7" i="40"/>
  <c r="N7" i="40" s="1"/>
  <c r="O7" i="40" s="1"/>
  <c r="H7" i="40"/>
  <c r="G7" i="40"/>
  <c r="F7" i="40"/>
  <c r="E7" i="40"/>
  <c r="D7" i="40"/>
  <c r="N6" i="40"/>
  <c r="O6" i="40"/>
  <c r="M5" i="40"/>
  <c r="M13" i="40" s="1"/>
  <c r="L5" i="40"/>
  <c r="L13" i="40" s="1"/>
  <c r="K5" i="40"/>
  <c r="K13" i="40" s="1"/>
  <c r="J5" i="40"/>
  <c r="I5" i="40"/>
  <c r="I13" i="40" s="1"/>
  <c r="H5" i="40"/>
  <c r="H13" i="40" s="1"/>
  <c r="G5" i="40"/>
  <c r="F5" i="40"/>
  <c r="E5" i="40"/>
  <c r="D5" i="40"/>
  <c r="D13" i="40" s="1"/>
  <c r="N12" i="39"/>
  <c r="O12" i="39"/>
  <c r="M11" i="39"/>
  <c r="L11" i="39"/>
  <c r="K11" i="39"/>
  <c r="J11" i="39"/>
  <c r="I11" i="39"/>
  <c r="H11" i="39"/>
  <c r="G11" i="39"/>
  <c r="F11" i="39"/>
  <c r="E11" i="39"/>
  <c r="D11" i="39"/>
  <c r="N11" i="39" s="1"/>
  <c r="O11" i="39" s="1"/>
  <c r="N10" i="39"/>
  <c r="O10" i="39" s="1"/>
  <c r="M9" i="39"/>
  <c r="L9" i="39"/>
  <c r="K9" i="39"/>
  <c r="J9" i="39"/>
  <c r="J13" i="39" s="1"/>
  <c r="I9" i="39"/>
  <c r="H9" i="39"/>
  <c r="G9" i="39"/>
  <c r="F9" i="39"/>
  <c r="E9" i="39"/>
  <c r="D9" i="39"/>
  <c r="N9" i="39" s="1"/>
  <c r="O9" i="39" s="1"/>
  <c r="N8" i="39"/>
  <c r="O8" i="39" s="1"/>
  <c r="M7" i="39"/>
  <c r="N7" i="39" s="1"/>
  <c r="O7" i="39" s="1"/>
  <c r="L7" i="39"/>
  <c r="K7" i="39"/>
  <c r="K13" i="39" s="1"/>
  <c r="J7" i="39"/>
  <c r="I7" i="39"/>
  <c r="H7" i="39"/>
  <c r="G7" i="39"/>
  <c r="F7" i="39"/>
  <c r="E7" i="39"/>
  <c r="E13" i="39" s="1"/>
  <c r="D7" i="39"/>
  <c r="N6" i="39"/>
  <c r="O6" i="39" s="1"/>
  <c r="M5" i="39"/>
  <c r="M13" i="39" s="1"/>
  <c r="L5" i="39"/>
  <c r="L13" i="39" s="1"/>
  <c r="K5" i="39"/>
  <c r="J5" i="39"/>
  <c r="I5" i="39"/>
  <c r="I13" i="39" s="1"/>
  <c r="H5" i="39"/>
  <c r="H13" i="39" s="1"/>
  <c r="G5" i="39"/>
  <c r="N5" i="39" s="1"/>
  <c r="O5" i="39" s="1"/>
  <c r="F5" i="39"/>
  <c r="F13" i="39" s="1"/>
  <c r="E5" i="39"/>
  <c r="D5" i="39"/>
  <c r="D13" i="39"/>
  <c r="N10" i="38"/>
  <c r="O10" i="38"/>
  <c r="M9" i="38"/>
  <c r="M11" i="38" s="1"/>
  <c r="L9" i="38"/>
  <c r="K9" i="38"/>
  <c r="J9" i="38"/>
  <c r="I9" i="38"/>
  <c r="H9" i="38"/>
  <c r="G9" i="38"/>
  <c r="F9" i="38"/>
  <c r="E9" i="38"/>
  <c r="D9" i="38"/>
  <c r="N9" i="38" s="1"/>
  <c r="O9" i="38" s="1"/>
  <c r="N8" i="38"/>
  <c r="O8" i="38" s="1"/>
  <c r="M7" i="38"/>
  <c r="L7" i="38"/>
  <c r="K7" i="38"/>
  <c r="J7" i="38"/>
  <c r="I7" i="38"/>
  <c r="H7" i="38"/>
  <c r="H11" i="38" s="1"/>
  <c r="G7" i="38"/>
  <c r="F7" i="38"/>
  <c r="F11" i="38" s="1"/>
  <c r="E7" i="38"/>
  <c r="D7" i="38"/>
  <c r="N7" i="38" s="1"/>
  <c r="O7" i="38" s="1"/>
  <c r="N6" i="38"/>
  <c r="O6" i="38" s="1"/>
  <c r="M5" i="38"/>
  <c r="L5" i="38"/>
  <c r="L11" i="38"/>
  <c r="K5" i="38"/>
  <c r="K11" i="38"/>
  <c r="J5" i="38"/>
  <c r="J11" i="38"/>
  <c r="I5" i="38"/>
  <c r="I11" i="38" s="1"/>
  <c r="H5" i="38"/>
  <c r="G5" i="38"/>
  <c r="G11" i="38"/>
  <c r="F5" i="38"/>
  <c r="E5" i="38"/>
  <c r="E11" i="38" s="1"/>
  <c r="D5" i="38"/>
  <c r="D11" i="38" s="1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1" i="37"/>
  <c r="O11" i="37" s="1"/>
  <c r="N10" i="37"/>
  <c r="O10" i="37" s="1"/>
  <c r="M9" i="37"/>
  <c r="L9" i="37"/>
  <c r="K9" i="37"/>
  <c r="J9" i="37"/>
  <c r="J13" i="37"/>
  <c r="I9" i="37"/>
  <c r="H9" i="37"/>
  <c r="G9" i="37"/>
  <c r="F9" i="37"/>
  <c r="E9" i="37"/>
  <c r="D9" i="37"/>
  <c r="N9" i="37" s="1"/>
  <c r="O9" i="37" s="1"/>
  <c r="N8" i="37"/>
  <c r="O8" i="37" s="1"/>
  <c r="M7" i="37"/>
  <c r="L7" i="37"/>
  <c r="K7" i="37"/>
  <c r="J7" i="37"/>
  <c r="I7" i="37"/>
  <c r="H7" i="37"/>
  <c r="G7" i="37"/>
  <c r="G13" i="37" s="1"/>
  <c r="F7" i="37"/>
  <c r="E7" i="37"/>
  <c r="D7" i="37"/>
  <c r="N6" i="37"/>
  <c r="O6" i="37" s="1"/>
  <c r="M5" i="37"/>
  <c r="M13" i="37" s="1"/>
  <c r="L5" i="37"/>
  <c r="L13" i="37" s="1"/>
  <c r="K5" i="37"/>
  <c r="K13" i="37" s="1"/>
  <c r="J5" i="37"/>
  <c r="I5" i="37"/>
  <c r="I13" i="37"/>
  <c r="H5" i="37"/>
  <c r="H13" i="37" s="1"/>
  <c r="G5" i="37"/>
  <c r="F5" i="37"/>
  <c r="F13" i="37" s="1"/>
  <c r="E5" i="37"/>
  <c r="N5" i="37" s="1"/>
  <c r="O5" i="37" s="1"/>
  <c r="D5" i="37"/>
  <c r="D13" i="37" s="1"/>
  <c r="N12" i="36"/>
  <c r="O12" i="36" s="1"/>
  <c r="M11" i="36"/>
  <c r="L11" i="36"/>
  <c r="K11" i="36"/>
  <c r="J11" i="36"/>
  <c r="I11" i="36"/>
  <c r="H11" i="36"/>
  <c r="G11" i="36"/>
  <c r="F11" i="36"/>
  <c r="N11" i="36" s="1"/>
  <c r="O11" i="36" s="1"/>
  <c r="E11" i="36"/>
  <c r="D11" i="36"/>
  <c r="N10" i="36"/>
  <c r="O10" i="36" s="1"/>
  <c r="M9" i="36"/>
  <c r="L9" i="36"/>
  <c r="K9" i="36"/>
  <c r="J9" i="36"/>
  <c r="J13" i="36" s="1"/>
  <c r="I9" i="36"/>
  <c r="H9" i="36"/>
  <c r="G9" i="36"/>
  <c r="F9" i="36"/>
  <c r="E9" i="36"/>
  <c r="D9" i="36"/>
  <c r="N9" i="36" s="1"/>
  <c r="O9" i="36" s="1"/>
  <c r="N8" i="36"/>
  <c r="O8" i="36"/>
  <c r="M7" i="36"/>
  <c r="L7" i="36"/>
  <c r="N7" i="36" s="1"/>
  <c r="O7" i="36" s="1"/>
  <c r="K7" i="36"/>
  <c r="J7" i="36"/>
  <c r="I7" i="36"/>
  <c r="H7" i="36"/>
  <c r="G7" i="36"/>
  <c r="F7" i="36"/>
  <c r="E7" i="36"/>
  <c r="E13" i="36" s="1"/>
  <c r="D7" i="36"/>
  <c r="N6" i="36"/>
  <c r="O6" i="36" s="1"/>
  <c r="M5" i="36"/>
  <c r="M13" i="36" s="1"/>
  <c r="L5" i="36"/>
  <c r="L13" i="36" s="1"/>
  <c r="K5" i="36"/>
  <c r="K13" i="36" s="1"/>
  <c r="J5" i="36"/>
  <c r="I5" i="36"/>
  <c r="I13" i="36" s="1"/>
  <c r="H5" i="36"/>
  <c r="H13" i="36" s="1"/>
  <c r="G5" i="36"/>
  <c r="G13" i="36"/>
  <c r="F5" i="36"/>
  <c r="N5" i="36" s="1"/>
  <c r="O5" i="36" s="1"/>
  <c r="E5" i="36"/>
  <c r="D5" i="36"/>
  <c r="N12" i="35"/>
  <c r="O12" i="35"/>
  <c r="M11" i="35"/>
  <c r="L11" i="35"/>
  <c r="K11" i="35"/>
  <c r="J11" i="35"/>
  <c r="J13" i="35" s="1"/>
  <c r="I11" i="35"/>
  <c r="N11" i="35" s="1"/>
  <c r="O11" i="35" s="1"/>
  <c r="H11" i="35"/>
  <c r="G11" i="35"/>
  <c r="F11" i="35"/>
  <c r="E11" i="35"/>
  <c r="D11" i="35"/>
  <c r="N10" i="35"/>
  <c r="O10" i="35"/>
  <c r="M9" i="35"/>
  <c r="L9" i="35"/>
  <c r="L13" i="35" s="1"/>
  <c r="K9" i="35"/>
  <c r="J9" i="35"/>
  <c r="I9" i="35"/>
  <c r="H9" i="35"/>
  <c r="G9" i="35"/>
  <c r="F9" i="35"/>
  <c r="E9" i="35"/>
  <c r="D9" i="35"/>
  <c r="N8" i="35"/>
  <c r="O8" i="35"/>
  <c r="M7" i="35"/>
  <c r="M13" i="35" s="1"/>
  <c r="L7" i="35"/>
  <c r="K7" i="35"/>
  <c r="J7" i="35"/>
  <c r="I7" i="35"/>
  <c r="H7" i="35"/>
  <c r="G7" i="35"/>
  <c r="F7" i="35"/>
  <c r="F13" i="35" s="1"/>
  <c r="E7" i="35"/>
  <c r="D7" i="35"/>
  <c r="N7" i="35" s="1"/>
  <c r="O7" i="35" s="1"/>
  <c r="N6" i="35"/>
  <c r="O6" i="35" s="1"/>
  <c r="M5" i="35"/>
  <c r="L5" i="35"/>
  <c r="K5" i="35"/>
  <c r="K13" i="35"/>
  <c r="J5" i="35"/>
  <c r="I5" i="35"/>
  <c r="I13" i="35"/>
  <c r="H5" i="35"/>
  <c r="N5" i="35" s="1"/>
  <c r="O5" i="35" s="1"/>
  <c r="G5" i="35"/>
  <c r="G13" i="35"/>
  <c r="F5" i="35"/>
  <c r="E5" i="35"/>
  <c r="E13" i="35"/>
  <c r="D5" i="35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N11" i="34" s="1"/>
  <c r="O11" i="34" s="1"/>
  <c r="N10" i="34"/>
  <c r="O10" i="34" s="1"/>
  <c r="M9" i="34"/>
  <c r="L9" i="34"/>
  <c r="K9" i="34"/>
  <c r="J9" i="34"/>
  <c r="I9" i="34"/>
  <c r="H9" i="34"/>
  <c r="G9" i="34"/>
  <c r="F9" i="34"/>
  <c r="N9" i="34" s="1"/>
  <c r="O9" i="34" s="1"/>
  <c r="E9" i="34"/>
  <c r="D9" i="34"/>
  <c r="N8" i="34"/>
  <c r="O8" i="34" s="1"/>
  <c r="M7" i="34"/>
  <c r="L7" i="34"/>
  <c r="K7" i="34"/>
  <c r="K13" i="34" s="1"/>
  <c r="J7" i="34"/>
  <c r="I7" i="34"/>
  <c r="H7" i="34"/>
  <c r="G7" i="34"/>
  <c r="F7" i="34"/>
  <c r="E7" i="34"/>
  <c r="D7" i="34"/>
  <c r="N7" i="34" s="1"/>
  <c r="O7" i="34" s="1"/>
  <c r="N6" i="34"/>
  <c r="O6" i="34"/>
  <c r="M5" i="34"/>
  <c r="M13" i="34"/>
  <c r="L5" i="34"/>
  <c r="L13" i="34" s="1"/>
  <c r="K5" i="34"/>
  <c r="J5" i="34"/>
  <c r="J13" i="34" s="1"/>
  <c r="I5" i="34"/>
  <c r="I13" i="34" s="1"/>
  <c r="H5" i="34"/>
  <c r="H13" i="34" s="1"/>
  <c r="G5" i="34"/>
  <c r="G13" i="34" s="1"/>
  <c r="F5" i="34"/>
  <c r="F13" i="34" s="1"/>
  <c r="E5" i="34"/>
  <c r="E13" i="34" s="1"/>
  <c r="D5" i="34"/>
  <c r="D13" i="34" s="1"/>
  <c r="E9" i="33"/>
  <c r="F9" i="33"/>
  <c r="G9" i="33"/>
  <c r="H9" i="33"/>
  <c r="I9" i="33"/>
  <c r="N9" i="33" s="1"/>
  <c r="O9" i="33" s="1"/>
  <c r="J9" i="33"/>
  <c r="K9" i="33"/>
  <c r="L9" i="33"/>
  <c r="M9" i="33"/>
  <c r="E7" i="33"/>
  <c r="F7" i="33"/>
  <c r="G7" i="33"/>
  <c r="H7" i="33"/>
  <c r="I7" i="33"/>
  <c r="J7" i="33"/>
  <c r="N7" i="33" s="1"/>
  <c r="O7" i="33" s="1"/>
  <c r="K7" i="33"/>
  <c r="L7" i="33"/>
  <c r="M7" i="33"/>
  <c r="E5" i="33"/>
  <c r="E11" i="33" s="1"/>
  <c r="F5" i="33"/>
  <c r="F11" i="33" s="1"/>
  <c r="G5" i="33"/>
  <c r="G11" i="33" s="1"/>
  <c r="H5" i="33"/>
  <c r="H11" i="33" s="1"/>
  <c r="I5" i="33"/>
  <c r="I11" i="33" s="1"/>
  <c r="J5" i="33"/>
  <c r="J11" i="33" s="1"/>
  <c r="K5" i="33"/>
  <c r="K11" i="33"/>
  <c r="L5" i="33"/>
  <c r="L11" i="33"/>
  <c r="M5" i="33"/>
  <c r="M11" i="33" s="1"/>
  <c r="D9" i="33"/>
  <c r="D7" i="33"/>
  <c r="D5" i="33"/>
  <c r="D11" i="33"/>
  <c r="N10" i="33"/>
  <c r="O10" i="33"/>
  <c r="N6" i="33"/>
  <c r="O6" i="33" s="1"/>
  <c r="N8" i="33"/>
  <c r="O8" i="33"/>
  <c r="D13" i="35"/>
  <c r="N5" i="38"/>
  <c r="O5" i="38" s="1"/>
  <c r="N5" i="40"/>
  <c r="O5" i="40" s="1"/>
  <c r="N7" i="41"/>
  <c r="O7" i="41" s="1"/>
  <c r="N7" i="43"/>
  <c r="O7" i="43" s="1"/>
  <c r="N11" i="43"/>
  <c r="O11" i="43" s="1"/>
  <c r="N9" i="43"/>
  <c r="O9" i="43" s="1"/>
  <c r="N5" i="43"/>
  <c r="O5" i="43" s="1"/>
  <c r="N11" i="44"/>
  <c r="O11" i="44" s="1"/>
  <c r="N9" i="45"/>
  <c r="O9" i="45" s="1"/>
  <c r="N7" i="46"/>
  <c r="O7" i="46" s="1"/>
  <c r="O13" i="48" l="1"/>
  <c r="P13" i="48" s="1"/>
  <c r="N11" i="38"/>
  <c r="O11" i="38" s="1"/>
  <c r="N13" i="40"/>
  <c r="O13" i="40" s="1"/>
  <c r="N13" i="34"/>
  <c r="O13" i="34" s="1"/>
  <c r="N13" i="43"/>
  <c r="O13" i="43" s="1"/>
  <c r="N13" i="44"/>
  <c r="O13" i="44" s="1"/>
  <c r="N11" i="41"/>
  <c r="O11" i="41" s="1"/>
  <c r="N13" i="42"/>
  <c r="O13" i="42" s="1"/>
  <c r="N11" i="33"/>
  <c r="O11" i="33" s="1"/>
  <c r="K11" i="41"/>
  <c r="E13" i="44"/>
  <c r="I13" i="46"/>
  <c r="N13" i="46" s="1"/>
  <c r="O13" i="46" s="1"/>
  <c r="N7" i="37"/>
  <c r="O7" i="37" s="1"/>
  <c r="N5" i="45"/>
  <c r="O5" i="45" s="1"/>
  <c r="H13" i="35"/>
  <c r="N13" i="35" s="1"/>
  <c r="O13" i="35" s="1"/>
  <c r="F13" i="36"/>
  <c r="N5" i="33"/>
  <c r="O5" i="33" s="1"/>
  <c r="N5" i="34"/>
  <c r="O5" i="34" s="1"/>
  <c r="E13" i="37"/>
  <c r="N13" i="37" s="1"/>
  <c r="O13" i="37" s="1"/>
  <c r="G13" i="39"/>
  <c r="N13" i="39" s="1"/>
  <c r="O13" i="39" s="1"/>
  <c r="K11" i="47"/>
  <c r="O11" i="47" s="1"/>
  <c r="P11" i="47" s="1"/>
  <c r="N5" i="42"/>
  <c r="O5" i="42" s="1"/>
  <c r="N9" i="35"/>
  <c r="O9" i="35" s="1"/>
  <c r="D13" i="36"/>
  <c r="N13" i="36" l="1"/>
  <c r="O13" i="36" s="1"/>
</calcChain>
</file>

<file path=xl/sharedStrings.xml><?xml version="1.0" encoding="utf-8"?>
<sst xmlns="http://schemas.openxmlformats.org/spreadsheetml/2006/main" count="486" uniqueCount="65">
  <si>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</si>
  <si>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</si>
  <si>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</si>
  <si>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</si>
  <si>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</si>
  <si>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</si>
  <si>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</si>
  <si>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</si>
  <si>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</si>
  <si>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</si>
  <si>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</si>
  <si>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</si>
  <si>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</si>
  <si>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</si>
  <si>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</si>
  <si>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</si>
  <si>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</si>
  <si>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</si>
  <si>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</si>
  <si>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</si>
  <si>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Physical Environment</t>
  </si>
  <si>
    <t>Other Physical Environment</t>
  </si>
  <si>
    <t>Transportation</t>
  </si>
  <si>
    <t>Road and Street Facilities</t>
  </si>
  <si>
    <t>2009 Municipal Population:</t>
  </si>
  <si>
    <t>Lake Buena Vista Expenditures Reported by Account Code and Fund Type</t>
  </si>
  <si>
    <t>Local Fiscal Year Ended September 30, 2010</t>
  </si>
  <si>
    <t>Public Safety</t>
  </si>
  <si>
    <t>Law Enforcement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</si>
  <si>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</si>
  <si>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</si>
  <si>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</si>
  <si>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</si>
  <si>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</si>
  <si>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</si>
  <si>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</si>
  <si>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</si>
  <si>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</si>
  <si>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</si>
  <si>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</si>
  <si>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Road / Street Facilities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</si>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</sst>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57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58</v>
      </c>
      <c r="N4" s="32" t="s">
        <v>5</v>
      </c>
      <c r="O4" s="32" t="s">
        <v>59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SUM(D6:D6)</f>
        <v>44477</v>
      </c>
      <c r="E5" s="24">
        <f>SUM(E6:E6)</f>
        <v>0</v>
      </c>
      <c r="F5" s="24">
        <f>SUM(F6:F6)</f>
        <v>0</v>
      </c>
      <c r="G5" s="24">
        <f>SUM(G6:G6)</f>
        <v>0</v>
      </c>
      <c r="H5" s="24">
        <f>SUM(H6:H6)</f>
        <v>0</v>
      </c>
      <c r="I5" s="24">
        <f>SUM(I6:I6)</f>
        <v>0</v>
      </c>
      <c r="J5" s="24">
        <f>SUM(J6:J6)</f>
        <v>0</v>
      </c>
      <c r="K5" s="24">
        <f>SUM(K6:K6)</f>
        <v>0</v>
      </c>
      <c r="L5" s="24">
        <f>SUM(L6:L6)</f>
        <v>0</v>
      </c>
      <c r="M5" s="24">
        <f>SUM(M6:M6)</f>
        <v>0</v>
      </c>
      <c r="N5" s="24">
        <f>SUM(N6:N6)</f>
        <v>0</v>
      </c>
      <c r="O5" s="25">
        <f>SUM(D5:N5)</f>
        <v>44477</v>
      </c>
      <c r="P5" s="30">
        <f>(O5/P$13)</f>
        <v>2117.9523809523807</v>
      </c>
      <c r="Q5" s="6"/>
    </row>
    <row r="6" spans="1:134">
      <c r="A6" s="12"/>
      <c r="B6" s="42">
        <v>513</v>
      </c>
      <c r="C6" s="19" t="s">
        <v>19</v>
      </c>
      <c r="D6" s="43">
        <v>44477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" si="0">SUM(D6:N6)</f>
        <v>44477</v>
      </c>
      <c r="P6" s="44">
        <f>(O6/P$13)</f>
        <v>2117.9523809523807</v>
      </c>
      <c r="Q6" s="9"/>
    </row>
    <row r="7" spans="1:134" ht="15.75">
      <c r="A7" s="26" t="s">
        <v>27</v>
      </c>
      <c r="B7" s="27"/>
      <c r="C7" s="28"/>
      <c r="D7" s="29">
        <f>SUM(D8:D8)</f>
        <v>4952067</v>
      </c>
      <c r="E7" s="29">
        <f>SUM(E8:E8)</f>
        <v>0</v>
      </c>
      <c r="F7" s="29">
        <f>SUM(F8:F8)</f>
        <v>0</v>
      </c>
      <c r="G7" s="29">
        <f>SUM(G8:G8)</f>
        <v>0</v>
      </c>
      <c r="H7" s="29">
        <f>SUM(H8:H8)</f>
        <v>0</v>
      </c>
      <c r="I7" s="29">
        <f>SUM(I8:I8)</f>
        <v>0</v>
      </c>
      <c r="J7" s="29">
        <f>SUM(J8:J8)</f>
        <v>0</v>
      </c>
      <c r="K7" s="29">
        <f>SUM(K8:K8)</f>
        <v>0</v>
      </c>
      <c r="L7" s="29">
        <f>SUM(L8:L8)</f>
        <v>0</v>
      </c>
      <c r="M7" s="29">
        <f>SUM(M8:M8)</f>
        <v>0</v>
      </c>
      <c r="N7" s="29">
        <f>SUM(N8:N8)</f>
        <v>0</v>
      </c>
      <c r="O7" s="40">
        <f>SUM(D7:N7)</f>
        <v>4952067</v>
      </c>
      <c r="P7" s="41">
        <f>(O7/P$13)</f>
        <v>235812.71428571429</v>
      </c>
      <c r="Q7" s="10"/>
    </row>
    <row r="8" spans="1:134">
      <c r="A8" s="12"/>
      <c r="B8" s="42">
        <v>521</v>
      </c>
      <c r="C8" s="19" t="s">
        <v>28</v>
      </c>
      <c r="D8" s="43">
        <v>4952067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>SUM(D8:N8)</f>
        <v>4952067</v>
      </c>
      <c r="P8" s="44">
        <f>(O8/P$13)</f>
        <v>235812.71428571429</v>
      </c>
      <c r="Q8" s="9"/>
    </row>
    <row r="9" spans="1:134" ht="15.75">
      <c r="A9" s="26" t="s">
        <v>20</v>
      </c>
      <c r="B9" s="27"/>
      <c r="C9" s="28"/>
      <c r="D9" s="29">
        <f>SUM(D10:D10)</f>
        <v>35359</v>
      </c>
      <c r="E9" s="29">
        <f>SUM(E10:E10)</f>
        <v>0</v>
      </c>
      <c r="F9" s="29">
        <f>SUM(F10:F10)</f>
        <v>0</v>
      </c>
      <c r="G9" s="29">
        <f>SUM(G10:G10)</f>
        <v>0</v>
      </c>
      <c r="H9" s="29">
        <f>SUM(H10:H10)</f>
        <v>0</v>
      </c>
      <c r="I9" s="29">
        <f>SUM(I10:I10)</f>
        <v>0</v>
      </c>
      <c r="J9" s="29">
        <f>SUM(J10:J10)</f>
        <v>0</v>
      </c>
      <c r="K9" s="29">
        <f>SUM(K10:K10)</f>
        <v>0</v>
      </c>
      <c r="L9" s="29">
        <f>SUM(L10:L10)</f>
        <v>0</v>
      </c>
      <c r="M9" s="29">
        <f>SUM(M10:M10)</f>
        <v>0</v>
      </c>
      <c r="N9" s="29">
        <f>SUM(N10:N10)</f>
        <v>0</v>
      </c>
      <c r="O9" s="40">
        <f>SUM(D9:N9)</f>
        <v>35359</v>
      </c>
      <c r="P9" s="41">
        <f>(O9/P$13)</f>
        <v>1683.7619047619048</v>
      </c>
      <c r="Q9" s="10"/>
    </row>
    <row r="10" spans="1:134" ht="15.75" thickBot="1">
      <c r="A10" s="12"/>
      <c r="B10" s="42">
        <v>539</v>
      </c>
      <c r="C10" s="19" t="s">
        <v>21</v>
      </c>
      <c r="D10" s="43">
        <v>35359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" si="1">SUM(D10:N10)</f>
        <v>35359</v>
      </c>
      <c r="P10" s="44">
        <f>(O10/P$13)</f>
        <v>1683.7619047619048</v>
      </c>
      <c r="Q10" s="9"/>
    </row>
    <row r="11" spans="1:134" ht="16.5" thickBot="1">
      <c r="A11" s="13" t="s">
        <v>10</v>
      </c>
      <c r="B11" s="21"/>
      <c r="C11" s="20"/>
      <c r="D11" s="14">
        <f>SUM(D5,D7,D9)</f>
        <v>5031903</v>
      </c>
      <c r="E11" s="14">
        <f t="shared" ref="E11:N11" si="2">SUM(E5,E7,E9)</f>
        <v>0</v>
      </c>
      <c r="F11" s="14">
        <f t="shared" si="2"/>
        <v>0</v>
      </c>
      <c r="G11" s="14">
        <f t="shared" si="2"/>
        <v>0</v>
      </c>
      <c r="H11" s="14">
        <f t="shared" si="2"/>
        <v>0</v>
      </c>
      <c r="I11" s="14">
        <f t="shared" si="2"/>
        <v>0</v>
      </c>
      <c r="J11" s="14">
        <f t="shared" si="2"/>
        <v>0</v>
      </c>
      <c r="K11" s="14">
        <f t="shared" si="2"/>
        <v>0</v>
      </c>
      <c r="L11" s="14">
        <f t="shared" si="2"/>
        <v>0</v>
      </c>
      <c r="M11" s="14">
        <f t="shared" si="2"/>
        <v>0</v>
      </c>
      <c r="N11" s="14">
        <f t="shared" si="2"/>
        <v>0</v>
      </c>
      <c r="O11" s="14">
        <f>SUM(D11:N11)</f>
        <v>5031903</v>
      </c>
      <c r="P11" s="35">
        <f>(O11/P$13)</f>
        <v>239614.42857142858</v>
      </c>
      <c r="Q11" s="6"/>
      <c r="R11" s="2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</row>
    <row r="12" spans="1:134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8"/>
    </row>
    <row r="13" spans="1:134">
      <c r="A13" s="36"/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90" t="s">
        <v>64</v>
      </c>
      <c r="N13" s="90"/>
      <c r="O13" s="90"/>
      <c r="P13" s="39">
        <v>21</v>
      </c>
    </row>
    <row r="14" spans="1:134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3"/>
    </row>
    <row r="15" spans="1:134" ht="15.75" customHeight="1" thickBot="1">
      <c r="A15" s="94" t="s">
        <v>30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6"/>
    </row>
  </sheetData>
  <mergeCells count="10">
    <mergeCell ref="M13:O13"/>
    <mergeCell ref="A14:P14"/>
    <mergeCell ref="A15:P1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25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39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SUM(D6:D6)</f>
        <v>12999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3" si="1">SUM(D5:M5)</f>
        <v>12999</v>
      </c>
      <c r="O5" s="58">
        <f t="shared" ref="O5:O13" si="2">(N5/O$15)</f>
        <v>590.86363636363637</v>
      </c>
      <c r="P5" s="59"/>
    </row>
    <row r="6" spans="1:133">
      <c r="A6" s="61"/>
      <c r="B6" s="62">
        <v>513</v>
      </c>
      <c r="C6" s="63" t="s">
        <v>19</v>
      </c>
      <c r="D6" s="64">
        <v>12999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12999</v>
      </c>
      <c r="O6" s="65">
        <f t="shared" si="2"/>
        <v>590.86363636363637</v>
      </c>
      <c r="P6" s="66"/>
    </row>
    <row r="7" spans="1:133" ht="15.75">
      <c r="A7" s="67" t="s">
        <v>27</v>
      </c>
      <c r="B7" s="68"/>
      <c r="C7" s="69"/>
      <c r="D7" s="70">
        <f t="shared" ref="D7:M7" si="3">SUM(D8:D8)</f>
        <v>1827257</v>
      </c>
      <c r="E7" s="70">
        <f t="shared" si="3"/>
        <v>0</v>
      </c>
      <c r="F7" s="70">
        <f t="shared" si="3"/>
        <v>0</v>
      </c>
      <c r="G7" s="70">
        <f t="shared" si="3"/>
        <v>0</v>
      </c>
      <c r="H7" s="70">
        <f t="shared" si="3"/>
        <v>0</v>
      </c>
      <c r="I7" s="70">
        <f t="shared" si="3"/>
        <v>0</v>
      </c>
      <c r="J7" s="70">
        <f t="shared" si="3"/>
        <v>0</v>
      </c>
      <c r="K7" s="70">
        <f t="shared" si="3"/>
        <v>0</v>
      </c>
      <c r="L7" s="70">
        <f t="shared" si="3"/>
        <v>0</v>
      </c>
      <c r="M7" s="70">
        <f t="shared" si="3"/>
        <v>0</v>
      </c>
      <c r="N7" s="71">
        <f t="shared" si="1"/>
        <v>1827257</v>
      </c>
      <c r="O7" s="72">
        <f t="shared" si="2"/>
        <v>83057.136363636368</v>
      </c>
      <c r="P7" s="73"/>
    </row>
    <row r="8" spans="1:133">
      <c r="A8" s="61"/>
      <c r="B8" s="62">
        <v>521</v>
      </c>
      <c r="C8" s="63" t="s">
        <v>28</v>
      </c>
      <c r="D8" s="64">
        <v>1827257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1827257</v>
      </c>
      <c r="O8" s="65">
        <f t="shared" si="2"/>
        <v>83057.136363636368</v>
      </c>
      <c r="P8" s="66"/>
    </row>
    <row r="9" spans="1:133" ht="15.75">
      <c r="A9" s="67" t="s">
        <v>20</v>
      </c>
      <c r="B9" s="68"/>
      <c r="C9" s="69"/>
      <c r="D9" s="70">
        <f t="shared" ref="D9:M9" si="4">SUM(D10:D10)</f>
        <v>20479</v>
      </c>
      <c r="E9" s="70">
        <f t="shared" si="4"/>
        <v>0</v>
      </c>
      <c r="F9" s="70">
        <f t="shared" si="4"/>
        <v>0</v>
      </c>
      <c r="G9" s="70">
        <f t="shared" si="4"/>
        <v>0</v>
      </c>
      <c r="H9" s="70">
        <f t="shared" si="4"/>
        <v>0</v>
      </c>
      <c r="I9" s="70">
        <f t="shared" si="4"/>
        <v>0</v>
      </c>
      <c r="J9" s="70">
        <f t="shared" si="4"/>
        <v>0</v>
      </c>
      <c r="K9" s="70">
        <f t="shared" si="4"/>
        <v>0</v>
      </c>
      <c r="L9" s="70">
        <f t="shared" si="4"/>
        <v>0</v>
      </c>
      <c r="M9" s="70">
        <f t="shared" si="4"/>
        <v>0</v>
      </c>
      <c r="N9" s="71">
        <f t="shared" si="1"/>
        <v>20479</v>
      </c>
      <c r="O9" s="72">
        <f t="shared" si="2"/>
        <v>930.86363636363637</v>
      </c>
      <c r="P9" s="73"/>
    </row>
    <row r="10" spans="1:133">
      <c r="A10" s="61"/>
      <c r="B10" s="62">
        <v>539</v>
      </c>
      <c r="C10" s="63" t="s">
        <v>21</v>
      </c>
      <c r="D10" s="64">
        <v>20479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20479</v>
      </c>
      <c r="O10" s="65">
        <f t="shared" si="2"/>
        <v>930.86363636363637</v>
      </c>
      <c r="P10" s="66"/>
    </row>
    <row r="11" spans="1:133" ht="15.75">
      <c r="A11" s="67" t="s">
        <v>22</v>
      </c>
      <c r="B11" s="68"/>
      <c r="C11" s="69"/>
      <c r="D11" s="70">
        <f t="shared" ref="D11:M11" si="5">SUM(D12:D12)</f>
        <v>1489</v>
      </c>
      <c r="E11" s="70">
        <f t="shared" si="5"/>
        <v>0</v>
      </c>
      <c r="F11" s="70">
        <f t="shared" si="5"/>
        <v>0</v>
      </c>
      <c r="G11" s="70">
        <f t="shared" si="5"/>
        <v>0</v>
      </c>
      <c r="H11" s="70">
        <f t="shared" si="5"/>
        <v>0</v>
      </c>
      <c r="I11" s="70">
        <f t="shared" si="5"/>
        <v>0</v>
      </c>
      <c r="J11" s="70">
        <f t="shared" si="5"/>
        <v>0</v>
      </c>
      <c r="K11" s="70">
        <f t="shared" si="5"/>
        <v>0</v>
      </c>
      <c r="L11" s="70">
        <f t="shared" si="5"/>
        <v>0</v>
      </c>
      <c r="M11" s="70">
        <f t="shared" si="5"/>
        <v>0</v>
      </c>
      <c r="N11" s="70">
        <f t="shared" si="1"/>
        <v>1489</v>
      </c>
      <c r="O11" s="72">
        <f t="shared" si="2"/>
        <v>67.681818181818187</v>
      </c>
      <c r="P11" s="73"/>
    </row>
    <row r="12" spans="1:133" ht="15.75" thickBot="1">
      <c r="A12" s="61"/>
      <c r="B12" s="62">
        <v>541</v>
      </c>
      <c r="C12" s="63" t="s">
        <v>40</v>
      </c>
      <c r="D12" s="64">
        <v>1489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1489</v>
      </c>
      <c r="O12" s="65">
        <f t="shared" si="2"/>
        <v>67.681818181818187</v>
      </c>
      <c r="P12" s="66"/>
    </row>
    <row r="13" spans="1:133" ht="16.5" thickBot="1">
      <c r="A13" s="74" t="s">
        <v>10</v>
      </c>
      <c r="B13" s="75"/>
      <c r="C13" s="76"/>
      <c r="D13" s="77">
        <f>SUM(D5,D7,D9,D11)</f>
        <v>1862224</v>
      </c>
      <c r="E13" s="77">
        <f t="shared" ref="E13:M13" si="6">SUM(E5,E7,E9,E11)</f>
        <v>0</v>
      </c>
      <c r="F13" s="77">
        <f t="shared" si="6"/>
        <v>0</v>
      </c>
      <c r="G13" s="77">
        <f t="shared" si="6"/>
        <v>0</v>
      </c>
      <c r="H13" s="77">
        <f t="shared" si="6"/>
        <v>0</v>
      </c>
      <c r="I13" s="77">
        <f t="shared" si="6"/>
        <v>0</v>
      </c>
      <c r="J13" s="77">
        <f t="shared" si="6"/>
        <v>0</v>
      </c>
      <c r="K13" s="77">
        <f t="shared" si="6"/>
        <v>0</v>
      </c>
      <c r="L13" s="77">
        <f t="shared" si="6"/>
        <v>0</v>
      </c>
      <c r="M13" s="77">
        <f t="shared" si="6"/>
        <v>0</v>
      </c>
      <c r="N13" s="77">
        <f t="shared" si="1"/>
        <v>1862224</v>
      </c>
      <c r="O13" s="78">
        <f t="shared" si="2"/>
        <v>84646.545454545456</v>
      </c>
      <c r="P13" s="59"/>
      <c r="Q13" s="79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</row>
    <row r="14" spans="1:133">
      <c r="A14" s="81"/>
      <c r="B14" s="82"/>
      <c r="C14" s="82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4"/>
    </row>
    <row r="15" spans="1:133">
      <c r="A15" s="85"/>
      <c r="B15" s="86"/>
      <c r="C15" s="86"/>
      <c r="D15" s="87"/>
      <c r="E15" s="87"/>
      <c r="F15" s="87"/>
      <c r="G15" s="87"/>
      <c r="H15" s="87"/>
      <c r="I15" s="87"/>
      <c r="J15" s="87"/>
      <c r="K15" s="87"/>
      <c r="L15" s="114" t="s">
        <v>41</v>
      </c>
      <c r="M15" s="114"/>
      <c r="N15" s="114"/>
      <c r="O15" s="88">
        <v>22</v>
      </c>
    </row>
    <row r="16" spans="1:133">
      <c r="A16" s="115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7"/>
    </row>
    <row r="17" spans="1:15" ht="15.75" customHeight="1" thickBot="1">
      <c r="A17" s="118" t="s">
        <v>30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0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12450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12450</v>
      </c>
      <c r="O5" s="30">
        <f t="shared" ref="O5:O13" si="2">(N5/O$15)</f>
        <v>565.90909090909088</v>
      </c>
      <c r="P5" s="6"/>
    </row>
    <row r="6" spans="1:133">
      <c r="A6" s="12"/>
      <c r="B6" s="42">
        <v>513</v>
      </c>
      <c r="C6" s="19" t="s">
        <v>19</v>
      </c>
      <c r="D6" s="43">
        <v>12450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12450</v>
      </c>
      <c r="O6" s="44">
        <f t="shared" si="2"/>
        <v>565.90909090909088</v>
      </c>
      <c r="P6" s="9"/>
    </row>
    <row r="7" spans="1:133" ht="15.75">
      <c r="A7" s="26" t="s">
        <v>27</v>
      </c>
      <c r="B7" s="27"/>
      <c r="C7" s="28"/>
      <c r="D7" s="29">
        <f t="shared" ref="D7:M7" si="3">SUM(D8:D8)</f>
        <v>1824490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1824490</v>
      </c>
      <c r="O7" s="41">
        <f t="shared" si="2"/>
        <v>82931.363636363632</v>
      </c>
      <c r="P7" s="10"/>
    </row>
    <row r="8" spans="1:133">
      <c r="A8" s="12"/>
      <c r="B8" s="42">
        <v>521</v>
      </c>
      <c r="C8" s="19" t="s">
        <v>28</v>
      </c>
      <c r="D8" s="43">
        <v>1824490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1824490</v>
      </c>
      <c r="O8" s="44">
        <f t="shared" si="2"/>
        <v>82931.363636363632</v>
      </c>
      <c r="P8" s="9"/>
    </row>
    <row r="9" spans="1:133" ht="15.75">
      <c r="A9" s="26" t="s">
        <v>20</v>
      </c>
      <c r="B9" s="27"/>
      <c r="C9" s="28"/>
      <c r="D9" s="29">
        <f t="shared" ref="D9:M9" si="4">SUM(D10:D10)</f>
        <v>17350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17350</v>
      </c>
      <c r="O9" s="41">
        <f t="shared" si="2"/>
        <v>788.63636363636363</v>
      </c>
      <c r="P9" s="10"/>
    </row>
    <row r="10" spans="1:133">
      <c r="A10" s="12"/>
      <c r="B10" s="42">
        <v>539</v>
      </c>
      <c r="C10" s="19" t="s">
        <v>21</v>
      </c>
      <c r="D10" s="43">
        <v>17350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17350</v>
      </c>
      <c r="O10" s="44">
        <f t="shared" si="2"/>
        <v>788.63636363636363</v>
      </c>
      <c r="P10" s="9"/>
    </row>
    <row r="11" spans="1:133" ht="15.75">
      <c r="A11" s="26" t="s">
        <v>22</v>
      </c>
      <c r="B11" s="27"/>
      <c r="C11" s="28"/>
      <c r="D11" s="29">
        <f t="shared" ref="D11:M11" si="5">SUM(D12:D12)</f>
        <v>1596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1596</v>
      </c>
      <c r="O11" s="41">
        <f t="shared" si="2"/>
        <v>72.545454545454547</v>
      </c>
      <c r="P11" s="10"/>
    </row>
    <row r="12" spans="1:133" ht="15.75" thickBot="1">
      <c r="A12" s="12"/>
      <c r="B12" s="42">
        <v>541</v>
      </c>
      <c r="C12" s="19" t="s">
        <v>23</v>
      </c>
      <c r="D12" s="43">
        <v>1596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1596</v>
      </c>
      <c r="O12" s="44">
        <f t="shared" si="2"/>
        <v>72.545454545454547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1855886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1855886</v>
      </c>
      <c r="O13" s="35">
        <f t="shared" si="2"/>
        <v>84358.454545454544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36</v>
      </c>
      <c r="M15" s="90"/>
      <c r="N15" s="90"/>
      <c r="O15" s="39">
        <v>22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30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12155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12155</v>
      </c>
      <c r="O5" s="30">
        <f t="shared" ref="O5:O13" si="2">(N5/O$15)</f>
        <v>552.5</v>
      </c>
      <c r="P5" s="6"/>
    </row>
    <row r="6" spans="1:133">
      <c r="A6" s="12"/>
      <c r="B6" s="42">
        <v>513</v>
      </c>
      <c r="C6" s="19" t="s">
        <v>19</v>
      </c>
      <c r="D6" s="43">
        <v>12155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12155</v>
      </c>
      <c r="O6" s="44">
        <f t="shared" si="2"/>
        <v>552.5</v>
      </c>
      <c r="P6" s="9"/>
    </row>
    <row r="7" spans="1:133" ht="15.75">
      <c r="A7" s="26" t="s">
        <v>27</v>
      </c>
      <c r="B7" s="27"/>
      <c r="C7" s="28"/>
      <c r="D7" s="29">
        <f t="shared" ref="D7:M7" si="3">SUM(D8:D8)</f>
        <v>2079858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2079858</v>
      </c>
      <c r="O7" s="41">
        <f t="shared" si="2"/>
        <v>94539</v>
      </c>
      <c r="P7" s="10"/>
    </row>
    <row r="8" spans="1:133">
      <c r="A8" s="12"/>
      <c r="B8" s="42">
        <v>521</v>
      </c>
      <c r="C8" s="19" t="s">
        <v>28</v>
      </c>
      <c r="D8" s="43">
        <v>2079858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2079858</v>
      </c>
      <c r="O8" s="44">
        <f t="shared" si="2"/>
        <v>94539</v>
      </c>
      <c r="P8" s="9"/>
    </row>
    <row r="9" spans="1:133" ht="15.75">
      <c r="A9" s="26" t="s">
        <v>20</v>
      </c>
      <c r="B9" s="27"/>
      <c r="C9" s="28"/>
      <c r="D9" s="29">
        <f t="shared" ref="D9:M9" si="4">SUM(D10:D10)</f>
        <v>14816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14816</v>
      </c>
      <c r="O9" s="41">
        <f t="shared" si="2"/>
        <v>673.4545454545455</v>
      </c>
      <c r="P9" s="10"/>
    </row>
    <row r="10" spans="1:133">
      <c r="A10" s="12"/>
      <c r="B10" s="42">
        <v>539</v>
      </c>
      <c r="C10" s="19" t="s">
        <v>21</v>
      </c>
      <c r="D10" s="43">
        <v>14816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14816</v>
      </c>
      <c r="O10" s="44">
        <f t="shared" si="2"/>
        <v>673.4545454545455</v>
      </c>
      <c r="P10" s="9"/>
    </row>
    <row r="11" spans="1:133" ht="15.75">
      <c r="A11" s="26" t="s">
        <v>22</v>
      </c>
      <c r="B11" s="27"/>
      <c r="C11" s="28"/>
      <c r="D11" s="29">
        <f t="shared" ref="D11:M11" si="5">SUM(D12:D12)</f>
        <v>1566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1566</v>
      </c>
      <c r="O11" s="41">
        <f t="shared" si="2"/>
        <v>71.181818181818187</v>
      </c>
      <c r="P11" s="10"/>
    </row>
    <row r="12" spans="1:133" ht="15.75" thickBot="1">
      <c r="A12" s="12"/>
      <c r="B12" s="42">
        <v>541</v>
      </c>
      <c r="C12" s="19" t="s">
        <v>23</v>
      </c>
      <c r="D12" s="43">
        <v>1566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1566</v>
      </c>
      <c r="O12" s="44">
        <f t="shared" si="2"/>
        <v>71.181818181818187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2108395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2108395</v>
      </c>
      <c r="O13" s="35">
        <f t="shared" si="2"/>
        <v>95836.136363636368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34</v>
      </c>
      <c r="M15" s="90"/>
      <c r="N15" s="90"/>
      <c r="O15" s="39">
        <v>22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30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11985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11985</v>
      </c>
      <c r="O5" s="30">
        <f t="shared" ref="O5:O13" si="2">(N5/O$15)</f>
        <v>570.71428571428567</v>
      </c>
      <c r="P5" s="6"/>
    </row>
    <row r="6" spans="1:133">
      <c r="A6" s="12"/>
      <c r="B6" s="42">
        <v>513</v>
      </c>
      <c r="C6" s="19" t="s">
        <v>19</v>
      </c>
      <c r="D6" s="43">
        <v>11985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11985</v>
      </c>
      <c r="O6" s="44">
        <f t="shared" si="2"/>
        <v>570.71428571428567</v>
      </c>
      <c r="P6" s="9"/>
    </row>
    <row r="7" spans="1:133" ht="15.75">
      <c r="A7" s="26" t="s">
        <v>27</v>
      </c>
      <c r="B7" s="27"/>
      <c r="C7" s="28"/>
      <c r="D7" s="29">
        <f t="shared" ref="D7:M7" si="3">SUM(D8:D8)</f>
        <v>2076842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2076842</v>
      </c>
      <c r="O7" s="41">
        <f t="shared" si="2"/>
        <v>98897.238095238092</v>
      </c>
      <c r="P7" s="10"/>
    </row>
    <row r="8" spans="1:133">
      <c r="A8" s="12"/>
      <c r="B8" s="42">
        <v>521</v>
      </c>
      <c r="C8" s="19" t="s">
        <v>28</v>
      </c>
      <c r="D8" s="43">
        <v>2076842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2076842</v>
      </c>
      <c r="O8" s="44">
        <f t="shared" si="2"/>
        <v>98897.238095238092</v>
      </c>
      <c r="P8" s="9"/>
    </row>
    <row r="9" spans="1:133" ht="15.75">
      <c r="A9" s="26" t="s">
        <v>20</v>
      </c>
      <c r="B9" s="27"/>
      <c r="C9" s="28"/>
      <c r="D9" s="29">
        <f t="shared" ref="D9:M9" si="4">SUM(D10:D10)</f>
        <v>39861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39861</v>
      </c>
      <c r="O9" s="41">
        <f t="shared" si="2"/>
        <v>1898.1428571428571</v>
      </c>
      <c r="P9" s="10"/>
    </row>
    <row r="10" spans="1:133">
      <c r="A10" s="12"/>
      <c r="B10" s="42">
        <v>539</v>
      </c>
      <c r="C10" s="19" t="s">
        <v>21</v>
      </c>
      <c r="D10" s="43">
        <v>39861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39861</v>
      </c>
      <c r="O10" s="44">
        <f t="shared" si="2"/>
        <v>1898.1428571428571</v>
      </c>
      <c r="P10" s="9"/>
    </row>
    <row r="11" spans="1:133" ht="15.75">
      <c r="A11" s="26" t="s">
        <v>22</v>
      </c>
      <c r="B11" s="27"/>
      <c r="C11" s="28"/>
      <c r="D11" s="29">
        <f t="shared" ref="D11:M11" si="5">SUM(D12:D12)</f>
        <v>1546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1546</v>
      </c>
      <c r="O11" s="41">
        <f t="shared" si="2"/>
        <v>73.61904761904762</v>
      </c>
      <c r="P11" s="10"/>
    </row>
    <row r="12" spans="1:133" ht="15.75" thickBot="1">
      <c r="A12" s="12"/>
      <c r="B12" s="42">
        <v>541</v>
      </c>
      <c r="C12" s="19" t="s">
        <v>23</v>
      </c>
      <c r="D12" s="43">
        <v>1546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1546</v>
      </c>
      <c r="O12" s="44">
        <f t="shared" si="2"/>
        <v>73.61904761904762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2130234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2130234</v>
      </c>
      <c r="O13" s="35">
        <f t="shared" si="2"/>
        <v>101439.71428571429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32</v>
      </c>
      <c r="M15" s="90"/>
      <c r="N15" s="90"/>
      <c r="O15" s="39">
        <v>21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30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13393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13393</v>
      </c>
      <c r="O5" s="30">
        <f t="shared" ref="O5:O13" si="2">(N5/O$15)</f>
        <v>1339.3</v>
      </c>
      <c r="P5" s="6"/>
    </row>
    <row r="6" spans="1:133">
      <c r="A6" s="12"/>
      <c r="B6" s="42">
        <v>513</v>
      </c>
      <c r="C6" s="19" t="s">
        <v>19</v>
      </c>
      <c r="D6" s="43">
        <v>13393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13393</v>
      </c>
      <c r="O6" s="44">
        <f t="shared" si="2"/>
        <v>1339.3</v>
      </c>
      <c r="P6" s="9"/>
    </row>
    <row r="7" spans="1:133" ht="15.75">
      <c r="A7" s="26" t="s">
        <v>27</v>
      </c>
      <c r="B7" s="27"/>
      <c r="C7" s="28"/>
      <c r="D7" s="29">
        <f t="shared" ref="D7:M7" si="3">SUM(D8:D8)</f>
        <v>2098227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2098227</v>
      </c>
      <c r="O7" s="41">
        <f t="shared" si="2"/>
        <v>209822.7</v>
      </c>
      <c r="P7" s="10"/>
    </row>
    <row r="8" spans="1:133">
      <c r="A8" s="12"/>
      <c r="B8" s="42">
        <v>521</v>
      </c>
      <c r="C8" s="19" t="s">
        <v>28</v>
      </c>
      <c r="D8" s="43">
        <v>2098227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2098227</v>
      </c>
      <c r="O8" s="44">
        <f t="shared" si="2"/>
        <v>209822.7</v>
      </c>
      <c r="P8" s="9"/>
    </row>
    <row r="9" spans="1:133" ht="15.75">
      <c r="A9" s="26" t="s">
        <v>20</v>
      </c>
      <c r="B9" s="27"/>
      <c r="C9" s="28"/>
      <c r="D9" s="29">
        <f t="shared" ref="D9:M9" si="4">SUM(D10:D10)</f>
        <v>44967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44967</v>
      </c>
      <c r="O9" s="41">
        <f t="shared" si="2"/>
        <v>4496.7</v>
      </c>
      <c r="P9" s="10"/>
    </row>
    <row r="10" spans="1:133">
      <c r="A10" s="12"/>
      <c r="B10" s="42">
        <v>539</v>
      </c>
      <c r="C10" s="19" t="s">
        <v>21</v>
      </c>
      <c r="D10" s="43">
        <v>44967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44967</v>
      </c>
      <c r="O10" s="44">
        <f t="shared" si="2"/>
        <v>4496.7</v>
      </c>
      <c r="P10" s="9"/>
    </row>
    <row r="11" spans="1:133" ht="15.75">
      <c r="A11" s="26" t="s">
        <v>22</v>
      </c>
      <c r="B11" s="27"/>
      <c r="C11" s="28"/>
      <c r="D11" s="29">
        <f t="shared" ref="D11:M11" si="5">SUM(D12:D12)</f>
        <v>147738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147738</v>
      </c>
      <c r="O11" s="41">
        <f t="shared" si="2"/>
        <v>14773.8</v>
      </c>
      <c r="P11" s="10"/>
    </row>
    <row r="12" spans="1:133" ht="15.75" thickBot="1">
      <c r="A12" s="12"/>
      <c r="B12" s="42">
        <v>541</v>
      </c>
      <c r="C12" s="19" t="s">
        <v>23</v>
      </c>
      <c r="D12" s="43">
        <v>147738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147738</v>
      </c>
      <c r="O12" s="44">
        <f t="shared" si="2"/>
        <v>14773.8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2304325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2304325</v>
      </c>
      <c r="O13" s="35">
        <f t="shared" si="2"/>
        <v>230432.5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29</v>
      </c>
      <c r="M15" s="90"/>
      <c r="N15" s="90"/>
      <c r="O15" s="39">
        <v>10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30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1894517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1" si="1">SUM(D5:M5)</f>
        <v>1894517</v>
      </c>
      <c r="O5" s="30">
        <f t="shared" ref="O5:O11" si="2">(N5/O$13)</f>
        <v>82370.304347826081</v>
      </c>
      <c r="P5" s="6"/>
    </row>
    <row r="6" spans="1:133">
      <c r="A6" s="12"/>
      <c r="B6" s="42">
        <v>513</v>
      </c>
      <c r="C6" s="19" t="s">
        <v>19</v>
      </c>
      <c r="D6" s="43">
        <v>1894517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1894517</v>
      </c>
      <c r="O6" s="44">
        <f t="shared" si="2"/>
        <v>82370.304347826081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17904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17904</v>
      </c>
      <c r="O7" s="41">
        <f t="shared" si="2"/>
        <v>778.43478260869563</v>
      </c>
      <c r="P7" s="10"/>
    </row>
    <row r="8" spans="1:133">
      <c r="A8" s="12"/>
      <c r="B8" s="42">
        <v>539</v>
      </c>
      <c r="C8" s="19" t="s">
        <v>21</v>
      </c>
      <c r="D8" s="43">
        <v>17904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17904</v>
      </c>
      <c r="O8" s="44">
        <f t="shared" si="2"/>
        <v>778.43478260869563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1652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1"/>
        <v>1652</v>
      </c>
      <c r="O9" s="41">
        <f t="shared" si="2"/>
        <v>71.826086956521735</v>
      </c>
      <c r="P9" s="10"/>
    </row>
    <row r="10" spans="1:133" ht="15.75" thickBot="1">
      <c r="A10" s="12"/>
      <c r="B10" s="42">
        <v>541</v>
      </c>
      <c r="C10" s="19" t="s">
        <v>23</v>
      </c>
      <c r="D10" s="43">
        <v>1652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1652</v>
      </c>
      <c r="O10" s="44">
        <f t="shared" si="2"/>
        <v>71.826086956521735</v>
      </c>
      <c r="P10" s="9"/>
    </row>
    <row r="11" spans="1:133" ht="16.5" thickBot="1">
      <c r="A11" s="13" t="s">
        <v>10</v>
      </c>
      <c r="B11" s="21"/>
      <c r="C11" s="20"/>
      <c r="D11" s="14">
        <f>SUM(D5,D7,D9)</f>
        <v>1914073</v>
      </c>
      <c r="E11" s="14">
        <f t="shared" ref="E11:M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1"/>
        <v>1914073</v>
      </c>
      <c r="O11" s="35">
        <f t="shared" si="2"/>
        <v>83220.565217391311</v>
      </c>
      <c r="P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</row>
    <row r="12" spans="1:133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33">
      <c r="A13" s="36"/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90" t="s">
        <v>24</v>
      </c>
      <c r="M13" s="90"/>
      <c r="N13" s="90"/>
      <c r="O13" s="39">
        <v>23</v>
      </c>
    </row>
    <row r="14" spans="1:133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3"/>
    </row>
    <row r="15" spans="1:133" ht="15.75" thickBot="1">
      <c r="A15" s="94" t="s">
        <v>30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6"/>
    </row>
  </sheetData>
  <mergeCells count="10">
    <mergeCell ref="A15:O15"/>
    <mergeCell ref="A14:O14"/>
    <mergeCell ref="L13:N1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1826494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1" si="1">SUM(D5:M5)</f>
        <v>1826494</v>
      </c>
      <c r="O5" s="30">
        <f t="shared" ref="O5:O11" si="2">(N5/O$13)</f>
        <v>79412.782608695648</v>
      </c>
      <c r="P5" s="6"/>
    </row>
    <row r="6" spans="1:133">
      <c r="A6" s="12"/>
      <c r="B6" s="42">
        <v>513</v>
      </c>
      <c r="C6" s="19" t="s">
        <v>19</v>
      </c>
      <c r="D6" s="43">
        <v>1826494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1826494</v>
      </c>
      <c r="O6" s="44">
        <f t="shared" si="2"/>
        <v>79412.782608695648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12002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12002</v>
      </c>
      <c r="O7" s="41">
        <f t="shared" si="2"/>
        <v>521.82608695652175</v>
      </c>
      <c r="P7" s="10"/>
    </row>
    <row r="8" spans="1:133">
      <c r="A8" s="12"/>
      <c r="B8" s="42">
        <v>539</v>
      </c>
      <c r="C8" s="19" t="s">
        <v>21</v>
      </c>
      <c r="D8" s="43">
        <v>12002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12002</v>
      </c>
      <c r="O8" s="44">
        <f t="shared" si="2"/>
        <v>521.82608695652175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1468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1"/>
        <v>1468</v>
      </c>
      <c r="O9" s="41">
        <f t="shared" si="2"/>
        <v>63.826086956521742</v>
      </c>
      <c r="P9" s="10"/>
    </row>
    <row r="10" spans="1:133" ht="15.75" thickBot="1">
      <c r="A10" s="12"/>
      <c r="B10" s="42">
        <v>541</v>
      </c>
      <c r="C10" s="19" t="s">
        <v>23</v>
      </c>
      <c r="D10" s="43">
        <v>1468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1468</v>
      </c>
      <c r="O10" s="44">
        <f t="shared" si="2"/>
        <v>63.826086956521742</v>
      </c>
      <c r="P10" s="9"/>
    </row>
    <row r="11" spans="1:133" ht="16.5" thickBot="1">
      <c r="A11" s="13" t="s">
        <v>10</v>
      </c>
      <c r="B11" s="21"/>
      <c r="C11" s="20"/>
      <c r="D11" s="14">
        <f>SUM(D5,D7,D9)</f>
        <v>1839964</v>
      </c>
      <c r="E11" s="14">
        <f t="shared" ref="E11:M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1"/>
        <v>1839964</v>
      </c>
      <c r="O11" s="35">
        <f t="shared" si="2"/>
        <v>79998.434782608689</v>
      </c>
      <c r="P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</row>
    <row r="12" spans="1:133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33">
      <c r="A13" s="36"/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90" t="s">
        <v>38</v>
      </c>
      <c r="M13" s="90"/>
      <c r="N13" s="90"/>
      <c r="O13" s="39">
        <v>23</v>
      </c>
    </row>
    <row r="14" spans="1:133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3"/>
    </row>
    <row r="15" spans="1:133" ht="15.75" customHeight="1" thickBot="1">
      <c r="A15" s="94" t="s">
        <v>30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6"/>
    </row>
  </sheetData>
  <mergeCells count="10">
    <mergeCell ref="L13:N13"/>
    <mergeCell ref="A14:O14"/>
    <mergeCell ref="A15:O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1279965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1" si="1">SUM(D5:M5)</f>
        <v>1279965</v>
      </c>
      <c r="O5" s="30">
        <f t="shared" ref="O5:O11" si="2">(N5/O$13)</f>
        <v>55650.65217391304</v>
      </c>
      <c r="P5" s="6"/>
    </row>
    <row r="6" spans="1:133">
      <c r="A6" s="12"/>
      <c r="B6" s="42">
        <v>513</v>
      </c>
      <c r="C6" s="19" t="s">
        <v>19</v>
      </c>
      <c r="D6" s="43">
        <v>1279965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1279965</v>
      </c>
      <c r="O6" s="44">
        <f t="shared" si="2"/>
        <v>55650.65217391304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19321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19321</v>
      </c>
      <c r="O7" s="41">
        <f t="shared" si="2"/>
        <v>840.04347826086962</v>
      </c>
      <c r="P7" s="10"/>
    </row>
    <row r="8" spans="1:133">
      <c r="A8" s="12"/>
      <c r="B8" s="42">
        <v>539</v>
      </c>
      <c r="C8" s="19" t="s">
        <v>21</v>
      </c>
      <c r="D8" s="43">
        <v>19321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19321</v>
      </c>
      <c r="O8" s="44">
        <f t="shared" si="2"/>
        <v>840.04347826086962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1558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1"/>
        <v>1558</v>
      </c>
      <c r="O9" s="41">
        <f t="shared" si="2"/>
        <v>67.739130434782609</v>
      </c>
      <c r="P9" s="10"/>
    </row>
    <row r="10" spans="1:133" ht="15.75" thickBot="1">
      <c r="A10" s="12"/>
      <c r="B10" s="42">
        <v>541</v>
      </c>
      <c r="C10" s="19" t="s">
        <v>40</v>
      </c>
      <c r="D10" s="43">
        <v>1558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1558</v>
      </c>
      <c r="O10" s="44">
        <f t="shared" si="2"/>
        <v>67.739130434782609</v>
      </c>
      <c r="P10" s="9"/>
    </row>
    <row r="11" spans="1:133" ht="16.5" thickBot="1">
      <c r="A11" s="13" t="s">
        <v>10</v>
      </c>
      <c r="B11" s="21"/>
      <c r="C11" s="20"/>
      <c r="D11" s="14">
        <f>SUM(D5,D7,D9)</f>
        <v>1300844</v>
      </c>
      <c r="E11" s="14">
        <f t="shared" ref="E11:M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1"/>
        <v>1300844</v>
      </c>
      <c r="O11" s="35">
        <f t="shared" si="2"/>
        <v>56558.434782608696</v>
      </c>
      <c r="P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</row>
    <row r="12" spans="1:133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33">
      <c r="A13" s="36"/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90" t="s">
        <v>45</v>
      </c>
      <c r="M13" s="90"/>
      <c r="N13" s="90"/>
      <c r="O13" s="39">
        <v>23</v>
      </c>
    </row>
    <row r="14" spans="1:133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3"/>
    </row>
    <row r="15" spans="1:133" ht="15.75" customHeight="1" thickBot="1">
      <c r="A15" s="94" t="s">
        <v>30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6"/>
    </row>
  </sheetData>
  <mergeCells count="10">
    <mergeCell ref="L13:N13"/>
    <mergeCell ref="A14:O14"/>
    <mergeCell ref="A15:O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57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58</v>
      </c>
      <c r="N4" s="32" t="s">
        <v>5</v>
      </c>
      <c r="O4" s="32" t="s">
        <v>59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28991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28991</v>
      </c>
      <c r="P5" s="30">
        <f t="shared" ref="P5:P13" si="1">(O5/P$15)</f>
        <v>1380.5238095238096</v>
      </c>
      <c r="Q5" s="6"/>
    </row>
    <row r="6" spans="1:134">
      <c r="A6" s="12"/>
      <c r="B6" s="42">
        <v>513</v>
      </c>
      <c r="C6" s="19" t="s">
        <v>19</v>
      </c>
      <c r="D6" s="43">
        <v>28991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" si="2">SUM(D6:N6)</f>
        <v>28991</v>
      </c>
      <c r="P6" s="44">
        <f t="shared" si="1"/>
        <v>1380.5238095238096</v>
      </c>
      <c r="Q6" s="9"/>
    </row>
    <row r="7" spans="1:134" ht="15.75">
      <c r="A7" s="26" t="s">
        <v>27</v>
      </c>
      <c r="B7" s="27"/>
      <c r="C7" s="28"/>
      <c r="D7" s="29">
        <f t="shared" ref="D7:N7" si="3">SUM(D8:D8)</f>
        <v>4739127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>SUM(D7:N7)</f>
        <v>4739127</v>
      </c>
      <c r="P7" s="41">
        <f t="shared" si="1"/>
        <v>225672.71428571429</v>
      </c>
      <c r="Q7" s="10"/>
    </row>
    <row r="8" spans="1:134">
      <c r="A8" s="12"/>
      <c r="B8" s="42">
        <v>521</v>
      </c>
      <c r="C8" s="19" t="s">
        <v>28</v>
      </c>
      <c r="D8" s="43">
        <v>4739127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>SUM(D8:N8)</f>
        <v>4739127</v>
      </c>
      <c r="P8" s="44">
        <f t="shared" si="1"/>
        <v>225672.71428571429</v>
      </c>
      <c r="Q8" s="9"/>
    </row>
    <row r="9" spans="1:134" ht="15.75">
      <c r="A9" s="26" t="s">
        <v>20</v>
      </c>
      <c r="B9" s="27"/>
      <c r="C9" s="28"/>
      <c r="D9" s="29">
        <f t="shared" ref="D9:N9" si="4">SUM(D10:D10)</f>
        <v>32929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4"/>
        <v>0</v>
      </c>
      <c r="O9" s="40">
        <f>SUM(D9:N9)</f>
        <v>32929</v>
      </c>
      <c r="P9" s="41">
        <f t="shared" si="1"/>
        <v>1568.047619047619</v>
      </c>
      <c r="Q9" s="10"/>
    </row>
    <row r="10" spans="1:134">
      <c r="A10" s="12"/>
      <c r="B10" s="42">
        <v>539</v>
      </c>
      <c r="C10" s="19" t="s">
        <v>21</v>
      </c>
      <c r="D10" s="43">
        <v>32929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:O12" si="5">SUM(D10:N10)</f>
        <v>32929</v>
      </c>
      <c r="P10" s="44">
        <f t="shared" si="1"/>
        <v>1568.047619047619</v>
      </c>
      <c r="Q10" s="9"/>
    </row>
    <row r="11" spans="1:134" ht="15.75">
      <c r="A11" s="26" t="s">
        <v>22</v>
      </c>
      <c r="B11" s="27"/>
      <c r="C11" s="28"/>
      <c r="D11" s="29">
        <f t="shared" ref="D11:N11" si="6">SUM(D12:D12)</f>
        <v>127575</v>
      </c>
      <c r="E11" s="29">
        <f t="shared" si="6"/>
        <v>0</v>
      </c>
      <c r="F11" s="29">
        <f t="shared" si="6"/>
        <v>0</v>
      </c>
      <c r="G11" s="29">
        <f t="shared" si="6"/>
        <v>0</v>
      </c>
      <c r="H11" s="29">
        <f t="shared" si="6"/>
        <v>0</v>
      </c>
      <c r="I11" s="29">
        <f t="shared" si="6"/>
        <v>0</v>
      </c>
      <c r="J11" s="29">
        <f t="shared" si="6"/>
        <v>0</v>
      </c>
      <c r="K11" s="29">
        <f t="shared" si="6"/>
        <v>0</v>
      </c>
      <c r="L11" s="29">
        <f t="shared" si="6"/>
        <v>0</v>
      </c>
      <c r="M11" s="29">
        <f t="shared" si="6"/>
        <v>0</v>
      </c>
      <c r="N11" s="29">
        <f t="shared" si="6"/>
        <v>0</v>
      </c>
      <c r="O11" s="29">
        <f t="shared" si="5"/>
        <v>127575</v>
      </c>
      <c r="P11" s="41">
        <f t="shared" si="1"/>
        <v>6075</v>
      </c>
      <c r="Q11" s="10"/>
    </row>
    <row r="12" spans="1:134" ht="15.75" thickBot="1">
      <c r="A12" s="12"/>
      <c r="B12" s="42">
        <v>541</v>
      </c>
      <c r="C12" s="19" t="s">
        <v>23</v>
      </c>
      <c r="D12" s="43">
        <v>127575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5"/>
        <v>127575</v>
      </c>
      <c r="P12" s="44">
        <f t="shared" si="1"/>
        <v>6075</v>
      </c>
      <c r="Q12" s="9"/>
    </row>
    <row r="13" spans="1:134" ht="16.5" thickBot="1">
      <c r="A13" s="13" t="s">
        <v>10</v>
      </c>
      <c r="B13" s="21"/>
      <c r="C13" s="20"/>
      <c r="D13" s="14">
        <f>SUM(D5,D7,D9,D11)</f>
        <v>4928622</v>
      </c>
      <c r="E13" s="14">
        <f t="shared" ref="E13:N13" si="7">SUM(E5,E7,E9,E11)</f>
        <v>0</v>
      </c>
      <c r="F13" s="14">
        <f t="shared" si="7"/>
        <v>0</v>
      </c>
      <c r="G13" s="14">
        <f t="shared" si="7"/>
        <v>0</v>
      </c>
      <c r="H13" s="14">
        <f t="shared" si="7"/>
        <v>0</v>
      </c>
      <c r="I13" s="14">
        <f t="shared" si="7"/>
        <v>0</v>
      </c>
      <c r="J13" s="14">
        <f t="shared" si="7"/>
        <v>0</v>
      </c>
      <c r="K13" s="14">
        <f t="shared" si="7"/>
        <v>0</v>
      </c>
      <c r="L13" s="14">
        <f t="shared" si="7"/>
        <v>0</v>
      </c>
      <c r="M13" s="14">
        <f t="shared" si="7"/>
        <v>0</v>
      </c>
      <c r="N13" s="14">
        <f t="shared" si="7"/>
        <v>0</v>
      </c>
      <c r="O13" s="14">
        <f>SUM(D13:N13)</f>
        <v>4928622</v>
      </c>
      <c r="P13" s="35">
        <f t="shared" si="1"/>
        <v>234696.28571428571</v>
      </c>
      <c r="Q13" s="6"/>
      <c r="R13" s="2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</row>
    <row r="14" spans="1:134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8"/>
    </row>
    <row r="15" spans="1:134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90" t="s">
        <v>62</v>
      </c>
      <c r="N15" s="90"/>
      <c r="O15" s="90"/>
      <c r="P15" s="39">
        <v>21</v>
      </c>
    </row>
    <row r="16" spans="1:134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</row>
    <row r="17" spans="1:16" ht="15.75" customHeight="1" thickBot="1">
      <c r="A17" s="94" t="s">
        <v>30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6"/>
    </row>
  </sheetData>
  <mergeCells count="10">
    <mergeCell ref="M15:O15"/>
    <mergeCell ref="A16:P16"/>
    <mergeCell ref="A17:P1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57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58</v>
      </c>
      <c r="N4" s="32" t="s">
        <v>5</v>
      </c>
      <c r="O4" s="32" t="s">
        <v>59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18614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1" si="1">SUM(D5:N5)</f>
        <v>18614</v>
      </c>
      <c r="P5" s="30">
        <f t="shared" ref="P5:P11" si="2">(O5/P$13)</f>
        <v>775.58333333333337</v>
      </c>
      <c r="Q5" s="6"/>
    </row>
    <row r="6" spans="1:134">
      <c r="A6" s="12"/>
      <c r="B6" s="42">
        <v>513</v>
      </c>
      <c r="C6" s="19" t="s">
        <v>19</v>
      </c>
      <c r="D6" s="43">
        <v>18614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18614</v>
      </c>
      <c r="P6" s="44">
        <f t="shared" si="2"/>
        <v>775.58333333333337</v>
      </c>
      <c r="Q6" s="9"/>
    </row>
    <row r="7" spans="1:134" ht="15.75">
      <c r="A7" s="26" t="s">
        <v>27</v>
      </c>
      <c r="B7" s="27"/>
      <c r="C7" s="28"/>
      <c r="D7" s="29">
        <f t="shared" ref="D7:N7" si="3">SUM(D8:D8)</f>
        <v>4889217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 t="shared" si="1"/>
        <v>4889217</v>
      </c>
      <c r="P7" s="41">
        <f t="shared" si="2"/>
        <v>203717.375</v>
      </c>
      <c r="Q7" s="10"/>
    </row>
    <row r="8" spans="1:134">
      <c r="A8" s="12"/>
      <c r="B8" s="42">
        <v>521</v>
      </c>
      <c r="C8" s="19" t="s">
        <v>28</v>
      </c>
      <c r="D8" s="43">
        <v>4889217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4889217</v>
      </c>
      <c r="P8" s="44">
        <f t="shared" si="2"/>
        <v>203717.375</v>
      </c>
      <c r="Q8" s="9"/>
    </row>
    <row r="9" spans="1:134" ht="15.75">
      <c r="A9" s="26" t="s">
        <v>20</v>
      </c>
      <c r="B9" s="27"/>
      <c r="C9" s="28"/>
      <c r="D9" s="29">
        <f t="shared" ref="D9:N9" si="4">SUM(D10:D10)</f>
        <v>16841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4"/>
        <v>0</v>
      </c>
      <c r="O9" s="40">
        <f t="shared" si="1"/>
        <v>16841</v>
      </c>
      <c r="P9" s="41">
        <f t="shared" si="2"/>
        <v>701.70833333333337</v>
      </c>
      <c r="Q9" s="10"/>
    </row>
    <row r="10" spans="1:134" ht="15.75" thickBot="1">
      <c r="A10" s="12"/>
      <c r="B10" s="42">
        <v>539</v>
      </c>
      <c r="C10" s="19" t="s">
        <v>21</v>
      </c>
      <c r="D10" s="43">
        <v>16841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16841</v>
      </c>
      <c r="P10" s="44">
        <f t="shared" si="2"/>
        <v>701.70833333333337</v>
      </c>
      <c r="Q10" s="9"/>
    </row>
    <row r="11" spans="1:134" ht="16.5" thickBot="1">
      <c r="A11" s="13" t="s">
        <v>10</v>
      </c>
      <c r="B11" s="21"/>
      <c r="C11" s="20"/>
      <c r="D11" s="14">
        <f>SUM(D5,D7,D9)</f>
        <v>4924672</v>
      </c>
      <c r="E11" s="14">
        <f t="shared" ref="E11:N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5"/>
        <v>0</v>
      </c>
      <c r="O11" s="14">
        <f t="shared" si="1"/>
        <v>4924672</v>
      </c>
      <c r="P11" s="35">
        <f t="shared" si="2"/>
        <v>205194.66666666666</v>
      </c>
      <c r="Q11" s="6"/>
      <c r="R11" s="2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</row>
    <row r="12" spans="1:134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8"/>
    </row>
    <row r="13" spans="1:134">
      <c r="A13" s="36"/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90" t="s">
        <v>60</v>
      </c>
      <c r="N13" s="90"/>
      <c r="O13" s="90"/>
      <c r="P13" s="39">
        <v>24</v>
      </c>
    </row>
    <row r="14" spans="1:134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3"/>
    </row>
    <row r="15" spans="1:134" ht="15.75" customHeight="1" thickBot="1">
      <c r="A15" s="94" t="s">
        <v>30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6"/>
    </row>
  </sheetData>
  <mergeCells count="10">
    <mergeCell ref="M13:O13"/>
    <mergeCell ref="A14:P14"/>
    <mergeCell ref="A15:P1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15534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15534</v>
      </c>
      <c r="O5" s="30">
        <f t="shared" ref="O5:O13" si="2">(N5/O$15)</f>
        <v>647.25</v>
      </c>
      <c r="P5" s="6"/>
    </row>
    <row r="6" spans="1:133">
      <c r="A6" s="12"/>
      <c r="B6" s="42">
        <v>513</v>
      </c>
      <c r="C6" s="19" t="s">
        <v>19</v>
      </c>
      <c r="D6" s="43">
        <v>15534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15534</v>
      </c>
      <c r="O6" s="44">
        <f t="shared" si="2"/>
        <v>647.25</v>
      </c>
      <c r="P6" s="9"/>
    </row>
    <row r="7" spans="1:133" ht="15.75">
      <c r="A7" s="26" t="s">
        <v>27</v>
      </c>
      <c r="B7" s="27"/>
      <c r="C7" s="28"/>
      <c r="D7" s="29">
        <f t="shared" ref="D7:M7" si="3">SUM(D8:D8)</f>
        <v>4342812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4342812</v>
      </c>
      <c r="O7" s="41">
        <f t="shared" si="2"/>
        <v>180950.5</v>
      </c>
      <c r="P7" s="10"/>
    </row>
    <row r="8" spans="1:133">
      <c r="A8" s="12"/>
      <c r="B8" s="42">
        <v>521</v>
      </c>
      <c r="C8" s="19" t="s">
        <v>28</v>
      </c>
      <c r="D8" s="43">
        <v>4342812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4342812</v>
      </c>
      <c r="O8" s="44">
        <f t="shared" si="2"/>
        <v>180950.5</v>
      </c>
      <c r="P8" s="9"/>
    </row>
    <row r="9" spans="1:133" ht="15.75">
      <c r="A9" s="26" t="s">
        <v>20</v>
      </c>
      <c r="B9" s="27"/>
      <c r="C9" s="28"/>
      <c r="D9" s="29">
        <f t="shared" ref="D9:M9" si="4">SUM(D10:D10)</f>
        <v>20453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20453</v>
      </c>
      <c r="O9" s="41">
        <f t="shared" si="2"/>
        <v>852.20833333333337</v>
      </c>
      <c r="P9" s="10"/>
    </row>
    <row r="10" spans="1:133">
      <c r="A10" s="12"/>
      <c r="B10" s="42">
        <v>539</v>
      </c>
      <c r="C10" s="19" t="s">
        <v>21</v>
      </c>
      <c r="D10" s="43">
        <v>20453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20453</v>
      </c>
      <c r="O10" s="44">
        <f t="shared" si="2"/>
        <v>852.20833333333337</v>
      </c>
      <c r="P10" s="9"/>
    </row>
    <row r="11" spans="1:133" ht="15.75">
      <c r="A11" s="26" t="s">
        <v>22</v>
      </c>
      <c r="B11" s="27"/>
      <c r="C11" s="28"/>
      <c r="D11" s="29">
        <f t="shared" ref="D11:M11" si="5">SUM(D12:D12)</f>
        <v>1659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1659</v>
      </c>
      <c r="O11" s="41">
        <f t="shared" si="2"/>
        <v>69.125</v>
      </c>
      <c r="P11" s="10"/>
    </row>
    <row r="12" spans="1:133" ht="15.75" thickBot="1">
      <c r="A12" s="12"/>
      <c r="B12" s="42">
        <v>541</v>
      </c>
      <c r="C12" s="19" t="s">
        <v>40</v>
      </c>
      <c r="D12" s="43">
        <v>1659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1659</v>
      </c>
      <c r="O12" s="44">
        <f t="shared" si="2"/>
        <v>69.125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4380458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4380458</v>
      </c>
      <c r="O13" s="35">
        <f t="shared" si="2"/>
        <v>182519.08333333334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55</v>
      </c>
      <c r="M15" s="90"/>
      <c r="N15" s="90"/>
      <c r="O15" s="39">
        <v>24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30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15288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15288</v>
      </c>
      <c r="O5" s="30">
        <f t="shared" ref="O5:O13" si="2">(N5/O$15)</f>
        <v>637</v>
      </c>
      <c r="P5" s="6"/>
    </row>
    <row r="6" spans="1:133">
      <c r="A6" s="12"/>
      <c r="B6" s="42">
        <v>513</v>
      </c>
      <c r="C6" s="19" t="s">
        <v>19</v>
      </c>
      <c r="D6" s="43">
        <v>15288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15288</v>
      </c>
      <c r="O6" s="44">
        <f t="shared" si="2"/>
        <v>637</v>
      </c>
      <c r="P6" s="9"/>
    </row>
    <row r="7" spans="1:133" ht="15.75">
      <c r="A7" s="26" t="s">
        <v>27</v>
      </c>
      <c r="B7" s="27"/>
      <c r="C7" s="28"/>
      <c r="D7" s="29">
        <f t="shared" ref="D7:M7" si="3">SUM(D8:D8)</f>
        <v>3786073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3786073</v>
      </c>
      <c r="O7" s="41">
        <f t="shared" si="2"/>
        <v>157753.04166666666</v>
      </c>
      <c r="P7" s="10"/>
    </row>
    <row r="8" spans="1:133">
      <c r="A8" s="12"/>
      <c r="B8" s="42">
        <v>521</v>
      </c>
      <c r="C8" s="19" t="s">
        <v>28</v>
      </c>
      <c r="D8" s="43">
        <v>3786073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3786073</v>
      </c>
      <c r="O8" s="44">
        <f t="shared" si="2"/>
        <v>157753.04166666666</v>
      </c>
      <c r="P8" s="9"/>
    </row>
    <row r="9" spans="1:133" ht="15.75">
      <c r="A9" s="26" t="s">
        <v>20</v>
      </c>
      <c r="B9" s="27"/>
      <c r="C9" s="28"/>
      <c r="D9" s="29">
        <f t="shared" ref="D9:M9" si="4">SUM(D10:D10)</f>
        <v>25007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25007</v>
      </c>
      <c r="O9" s="41">
        <f t="shared" si="2"/>
        <v>1041.9583333333333</v>
      </c>
      <c r="P9" s="10"/>
    </row>
    <row r="10" spans="1:133">
      <c r="A10" s="12"/>
      <c r="B10" s="42">
        <v>539</v>
      </c>
      <c r="C10" s="19" t="s">
        <v>21</v>
      </c>
      <c r="D10" s="43">
        <v>25007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25007</v>
      </c>
      <c r="O10" s="44">
        <f t="shared" si="2"/>
        <v>1041.9583333333333</v>
      </c>
      <c r="P10" s="9"/>
    </row>
    <row r="11" spans="1:133" ht="15.75">
      <c r="A11" s="26" t="s">
        <v>22</v>
      </c>
      <c r="B11" s="27"/>
      <c r="C11" s="28"/>
      <c r="D11" s="29">
        <f t="shared" ref="D11:M11" si="5">SUM(D12:D12)</f>
        <v>1893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1893</v>
      </c>
      <c r="O11" s="41">
        <f t="shared" si="2"/>
        <v>78.875</v>
      </c>
      <c r="P11" s="10"/>
    </row>
    <row r="12" spans="1:133" ht="15.75" thickBot="1">
      <c r="A12" s="12"/>
      <c r="B12" s="42">
        <v>541</v>
      </c>
      <c r="C12" s="19" t="s">
        <v>40</v>
      </c>
      <c r="D12" s="43">
        <v>1893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1893</v>
      </c>
      <c r="O12" s="44">
        <f t="shared" si="2"/>
        <v>78.875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3828261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3828261</v>
      </c>
      <c r="O13" s="35">
        <f t="shared" si="2"/>
        <v>159510.875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53</v>
      </c>
      <c r="M15" s="90"/>
      <c r="N15" s="90"/>
      <c r="O15" s="39">
        <v>24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30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15152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15152</v>
      </c>
      <c r="O5" s="30">
        <f t="shared" ref="O5:O13" si="2">(N5/O$15)</f>
        <v>631.33333333333337</v>
      </c>
      <c r="P5" s="6"/>
    </row>
    <row r="6" spans="1:133">
      <c r="A6" s="12"/>
      <c r="B6" s="42">
        <v>513</v>
      </c>
      <c r="C6" s="19" t="s">
        <v>19</v>
      </c>
      <c r="D6" s="43">
        <v>15152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15152</v>
      </c>
      <c r="O6" s="44">
        <f t="shared" si="2"/>
        <v>631.33333333333337</v>
      </c>
      <c r="P6" s="9"/>
    </row>
    <row r="7" spans="1:133" ht="15.75">
      <c r="A7" s="26" t="s">
        <v>27</v>
      </c>
      <c r="B7" s="27"/>
      <c r="C7" s="28"/>
      <c r="D7" s="29">
        <f t="shared" ref="D7:M7" si="3">SUM(D8:D8)</f>
        <v>3665261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3665261</v>
      </c>
      <c r="O7" s="41">
        <f t="shared" si="2"/>
        <v>152719.20833333334</v>
      </c>
      <c r="P7" s="10"/>
    </row>
    <row r="8" spans="1:133">
      <c r="A8" s="12"/>
      <c r="B8" s="42">
        <v>521</v>
      </c>
      <c r="C8" s="19" t="s">
        <v>28</v>
      </c>
      <c r="D8" s="43">
        <v>3665261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3665261</v>
      </c>
      <c r="O8" s="44">
        <f t="shared" si="2"/>
        <v>152719.20833333334</v>
      </c>
      <c r="P8" s="9"/>
    </row>
    <row r="9" spans="1:133" ht="15.75">
      <c r="A9" s="26" t="s">
        <v>20</v>
      </c>
      <c r="B9" s="27"/>
      <c r="C9" s="28"/>
      <c r="D9" s="29">
        <f t="shared" ref="D9:M9" si="4">SUM(D10:D10)</f>
        <v>16389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16389</v>
      </c>
      <c r="O9" s="41">
        <f t="shared" si="2"/>
        <v>682.875</v>
      </c>
      <c r="P9" s="10"/>
    </row>
    <row r="10" spans="1:133">
      <c r="A10" s="12"/>
      <c r="B10" s="42">
        <v>539</v>
      </c>
      <c r="C10" s="19" t="s">
        <v>21</v>
      </c>
      <c r="D10" s="43">
        <v>16389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16389</v>
      </c>
      <c r="O10" s="44">
        <f t="shared" si="2"/>
        <v>682.875</v>
      </c>
      <c r="P10" s="9"/>
    </row>
    <row r="11" spans="1:133" ht="15.75">
      <c r="A11" s="26" t="s">
        <v>22</v>
      </c>
      <c r="B11" s="27"/>
      <c r="C11" s="28"/>
      <c r="D11" s="29">
        <f t="shared" ref="D11:M11" si="5">SUM(D12:D12)</f>
        <v>1740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1740</v>
      </c>
      <c r="O11" s="41">
        <f t="shared" si="2"/>
        <v>72.5</v>
      </c>
      <c r="P11" s="10"/>
    </row>
    <row r="12" spans="1:133" ht="15.75" thickBot="1">
      <c r="A12" s="12"/>
      <c r="B12" s="42">
        <v>541</v>
      </c>
      <c r="C12" s="19" t="s">
        <v>40</v>
      </c>
      <c r="D12" s="43">
        <v>1740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1740</v>
      </c>
      <c r="O12" s="44">
        <f t="shared" si="2"/>
        <v>72.5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3698542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3698542</v>
      </c>
      <c r="O13" s="35">
        <f t="shared" si="2"/>
        <v>154105.91666666666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51</v>
      </c>
      <c r="M15" s="90"/>
      <c r="N15" s="90"/>
      <c r="O15" s="39">
        <v>24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30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14897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14897</v>
      </c>
      <c r="O5" s="30">
        <f t="shared" ref="O5:O13" si="2">(N5/O$15)</f>
        <v>677.13636363636363</v>
      </c>
      <c r="P5" s="6"/>
    </row>
    <row r="6" spans="1:133">
      <c r="A6" s="12"/>
      <c r="B6" s="42">
        <v>513</v>
      </c>
      <c r="C6" s="19" t="s">
        <v>19</v>
      </c>
      <c r="D6" s="43">
        <v>14897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14897</v>
      </c>
      <c r="O6" s="44">
        <f t="shared" si="2"/>
        <v>677.13636363636363</v>
      </c>
      <c r="P6" s="9"/>
    </row>
    <row r="7" spans="1:133" ht="15.75">
      <c r="A7" s="26" t="s">
        <v>27</v>
      </c>
      <c r="B7" s="27"/>
      <c r="C7" s="28"/>
      <c r="D7" s="29">
        <f t="shared" ref="D7:M7" si="3">SUM(D8:D8)</f>
        <v>3514061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3514061</v>
      </c>
      <c r="O7" s="41">
        <f t="shared" si="2"/>
        <v>159730.04545454544</v>
      </c>
      <c r="P7" s="10"/>
    </row>
    <row r="8" spans="1:133">
      <c r="A8" s="12"/>
      <c r="B8" s="42">
        <v>521</v>
      </c>
      <c r="C8" s="19" t="s">
        <v>28</v>
      </c>
      <c r="D8" s="43">
        <v>3514061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3514061</v>
      </c>
      <c r="O8" s="44">
        <f t="shared" si="2"/>
        <v>159730.04545454544</v>
      </c>
      <c r="P8" s="9"/>
    </row>
    <row r="9" spans="1:133" ht="15.75">
      <c r="A9" s="26" t="s">
        <v>20</v>
      </c>
      <c r="B9" s="27"/>
      <c r="C9" s="28"/>
      <c r="D9" s="29">
        <f t="shared" ref="D9:M9" si="4">SUM(D10:D10)</f>
        <v>38964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38964</v>
      </c>
      <c r="O9" s="41">
        <f t="shared" si="2"/>
        <v>1771.090909090909</v>
      </c>
      <c r="P9" s="10"/>
    </row>
    <row r="10" spans="1:133">
      <c r="A10" s="12"/>
      <c r="B10" s="42">
        <v>539</v>
      </c>
      <c r="C10" s="19" t="s">
        <v>21</v>
      </c>
      <c r="D10" s="43">
        <v>38964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38964</v>
      </c>
      <c r="O10" s="44">
        <f t="shared" si="2"/>
        <v>1771.090909090909</v>
      </c>
      <c r="P10" s="9"/>
    </row>
    <row r="11" spans="1:133" ht="15.75">
      <c r="A11" s="26" t="s">
        <v>22</v>
      </c>
      <c r="B11" s="27"/>
      <c r="C11" s="28"/>
      <c r="D11" s="29">
        <f t="shared" ref="D11:M11" si="5">SUM(D12:D12)</f>
        <v>1653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1653</v>
      </c>
      <c r="O11" s="41">
        <f t="shared" si="2"/>
        <v>75.13636363636364</v>
      </c>
      <c r="P11" s="10"/>
    </row>
    <row r="12" spans="1:133" ht="15.75" thickBot="1">
      <c r="A12" s="12"/>
      <c r="B12" s="42">
        <v>541</v>
      </c>
      <c r="C12" s="19" t="s">
        <v>40</v>
      </c>
      <c r="D12" s="43">
        <v>1653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1653</v>
      </c>
      <c r="O12" s="44">
        <f t="shared" si="2"/>
        <v>75.13636363636364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3569575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3569575</v>
      </c>
      <c r="O13" s="35">
        <f t="shared" si="2"/>
        <v>162253.40909090909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49</v>
      </c>
      <c r="M15" s="90"/>
      <c r="N15" s="90"/>
      <c r="O15" s="39">
        <v>22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30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13680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13680</v>
      </c>
      <c r="O5" s="30">
        <f t="shared" ref="O5:O13" si="2">(N5/O$15)</f>
        <v>621.81818181818187</v>
      </c>
      <c r="P5" s="6"/>
    </row>
    <row r="6" spans="1:133">
      <c r="A6" s="12"/>
      <c r="B6" s="42">
        <v>513</v>
      </c>
      <c r="C6" s="19" t="s">
        <v>19</v>
      </c>
      <c r="D6" s="43">
        <v>13680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13680</v>
      </c>
      <c r="O6" s="44">
        <f t="shared" si="2"/>
        <v>621.81818181818187</v>
      </c>
      <c r="P6" s="9"/>
    </row>
    <row r="7" spans="1:133" ht="15.75">
      <c r="A7" s="26" t="s">
        <v>27</v>
      </c>
      <c r="B7" s="27"/>
      <c r="C7" s="28"/>
      <c r="D7" s="29">
        <f t="shared" ref="D7:M7" si="3">SUM(D8:D8)</f>
        <v>2186361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2186361</v>
      </c>
      <c r="O7" s="41">
        <f t="shared" si="2"/>
        <v>99380.045454545456</v>
      </c>
      <c r="P7" s="10"/>
    </row>
    <row r="8" spans="1:133">
      <c r="A8" s="12"/>
      <c r="B8" s="42">
        <v>521</v>
      </c>
      <c r="C8" s="19" t="s">
        <v>28</v>
      </c>
      <c r="D8" s="43">
        <v>2186361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2186361</v>
      </c>
      <c r="O8" s="44">
        <f t="shared" si="2"/>
        <v>99380.045454545456</v>
      </c>
      <c r="P8" s="9"/>
    </row>
    <row r="9" spans="1:133" ht="15.75">
      <c r="A9" s="26" t="s">
        <v>20</v>
      </c>
      <c r="B9" s="27"/>
      <c r="C9" s="28"/>
      <c r="D9" s="29">
        <f t="shared" ref="D9:M9" si="4">SUM(D10:D10)</f>
        <v>24305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24305</v>
      </c>
      <c r="O9" s="41">
        <f t="shared" si="2"/>
        <v>1104.7727272727273</v>
      </c>
      <c r="P9" s="10"/>
    </row>
    <row r="10" spans="1:133">
      <c r="A10" s="12"/>
      <c r="B10" s="42">
        <v>539</v>
      </c>
      <c r="C10" s="19" t="s">
        <v>21</v>
      </c>
      <c r="D10" s="43">
        <v>24305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24305</v>
      </c>
      <c r="O10" s="44">
        <f t="shared" si="2"/>
        <v>1104.7727272727273</v>
      </c>
      <c r="P10" s="9"/>
    </row>
    <row r="11" spans="1:133" ht="15.75">
      <c r="A11" s="26" t="s">
        <v>22</v>
      </c>
      <c r="B11" s="27"/>
      <c r="C11" s="28"/>
      <c r="D11" s="29">
        <f t="shared" ref="D11:M11" si="5">SUM(D12:D12)</f>
        <v>1678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1678</v>
      </c>
      <c r="O11" s="41">
        <f t="shared" si="2"/>
        <v>76.272727272727266</v>
      </c>
      <c r="P11" s="10"/>
    </row>
    <row r="12" spans="1:133" ht="15.75" thickBot="1">
      <c r="A12" s="12"/>
      <c r="B12" s="42">
        <v>541</v>
      </c>
      <c r="C12" s="19" t="s">
        <v>40</v>
      </c>
      <c r="D12" s="43">
        <v>1678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1678</v>
      </c>
      <c r="O12" s="44">
        <f t="shared" si="2"/>
        <v>76.272727272727266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2226024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2226024</v>
      </c>
      <c r="O13" s="35">
        <f t="shared" si="2"/>
        <v>101182.90909090909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47</v>
      </c>
      <c r="M15" s="90"/>
      <c r="N15" s="90"/>
      <c r="O15" s="39">
        <v>22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30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13113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13113</v>
      </c>
      <c r="O5" s="30">
        <f t="shared" ref="O5:O13" si="2">(N5/O$15)</f>
        <v>596.0454545454545</v>
      </c>
      <c r="P5" s="6"/>
    </row>
    <row r="6" spans="1:133">
      <c r="A6" s="12"/>
      <c r="B6" s="42">
        <v>513</v>
      </c>
      <c r="C6" s="19" t="s">
        <v>19</v>
      </c>
      <c r="D6" s="43">
        <v>13113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13113</v>
      </c>
      <c r="O6" s="44">
        <f t="shared" si="2"/>
        <v>596.0454545454545</v>
      </c>
      <c r="P6" s="9"/>
    </row>
    <row r="7" spans="1:133" ht="15.75">
      <c r="A7" s="26" t="s">
        <v>27</v>
      </c>
      <c r="B7" s="27"/>
      <c r="C7" s="28"/>
      <c r="D7" s="29">
        <f t="shared" ref="D7:M7" si="3">SUM(D8:D8)</f>
        <v>2179782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2179782</v>
      </c>
      <c r="O7" s="41">
        <f t="shared" si="2"/>
        <v>99081</v>
      </c>
      <c r="P7" s="10"/>
    </row>
    <row r="8" spans="1:133">
      <c r="A8" s="12"/>
      <c r="B8" s="42">
        <v>521</v>
      </c>
      <c r="C8" s="19" t="s">
        <v>28</v>
      </c>
      <c r="D8" s="43">
        <v>2179782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2179782</v>
      </c>
      <c r="O8" s="44">
        <f t="shared" si="2"/>
        <v>99081</v>
      </c>
      <c r="P8" s="9"/>
    </row>
    <row r="9" spans="1:133" ht="15.75">
      <c r="A9" s="26" t="s">
        <v>20</v>
      </c>
      <c r="B9" s="27"/>
      <c r="C9" s="28"/>
      <c r="D9" s="29">
        <f t="shared" ref="D9:M9" si="4">SUM(D10:D10)</f>
        <v>34113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34113</v>
      </c>
      <c r="O9" s="41">
        <f t="shared" si="2"/>
        <v>1550.590909090909</v>
      </c>
      <c r="P9" s="10"/>
    </row>
    <row r="10" spans="1:133">
      <c r="A10" s="12"/>
      <c r="B10" s="42">
        <v>539</v>
      </c>
      <c r="C10" s="19" t="s">
        <v>21</v>
      </c>
      <c r="D10" s="43">
        <v>34113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34113</v>
      </c>
      <c r="O10" s="44">
        <f t="shared" si="2"/>
        <v>1550.590909090909</v>
      </c>
      <c r="P10" s="9"/>
    </row>
    <row r="11" spans="1:133" ht="15.75">
      <c r="A11" s="26" t="s">
        <v>22</v>
      </c>
      <c r="B11" s="27"/>
      <c r="C11" s="28"/>
      <c r="D11" s="29">
        <f t="shared" ref="D11:M11" si="5">SUM(D12:D12)</f>
        <v>1540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1540</v>
      </c>
      <c r="O11" s="41">
        <f t="shared" si="2"/>
        <v>70</v>
      </c>
      <c r="P11" s="10"/>
    </row>
    <row r="12" spans="1:133" ht="15.75" thickBot="1">
      <c r="A12" s="12"/>
      <c r="B12" s="42">
        <v>541</v>
      </c>
      <c r="C12" s="19" t="s">
        <v>40</v>
      </c>
      <c r="D12" s="43">
        <v>1540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1540</v>
      </c>
      <c r="O12" s="44">
        <f t="shared" si="2"/>
        <v>70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2228548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2228548</v>
      </c>
      <c r="O13" s="35">
        <f t="shared" si="2"/>
        <v>101297.63636363637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43</v>
      </c>
      <c r="M15" s="90"/>
      <c r="N15" s="90"/>
      <c r="O15" s="39">
        <v>22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30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2024-05-28T17:20:28Z</cp:lastPrinted>
  <dcterms:created xsi:type="dcterms:W3CDTF">2000-08-31T21:26:31Z</dcterms:created>
  <dcterms:modified xsi:type="dcterms:W3CDTF">2024-05-28T17:20:31Z</dcterms:modified>
</cp:coreProperties>
</file>