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'2008'!$A$1:$O$64</definedName>
    <definedName name="_xlnm.Print_Area" localSheetId="14">'2009'!$A$1:$O$65</definedName>
    <definedName name="_xlnm.Print_Area" localSheetId="13">'2010'!$A$1:$O$68</definedName>
    <definedName name="_xlnm.Print_Area" localSheetId="12">'2011'!$A$1:$O$63</definedName>
    <definedName name="_xlnm.Print_Area" localSheetId="11">'2012'!$A$1:$O$64</definedName>
    <definedName name="_xlnm.Print_Area" localSheetId="10">'2013'!$A$1:$O$63</definedName>
    <definedName name="_xlnm.Print_Area" localSheetId="9">'2014'!$A$1:$O$65</definedName>
    <definedName name="_xlnm.Print_Area" localSheetId="8">'2015'!$A$1:$O$64</definedName>
    <definedName name="_xlnm.Print_Area" localSheetId="7">'2016'!$A$1:$O$69</definedName>
    <definedName name="_xlnm.Print_Area" localSheetId="6">'2017'!$A$1:$O$71</definedName>
    <definedName name="_xlnm.Print_Area" localSheetId="5">'2018'!$A$1:$O$72</definedName>
    <definedName name="_xlnm.Print_Area" localSheetId="4">'2019'!$A$1:$O$72</definedName>
    <definedName name="_xlnm.Print_Area" localSheetId="3">'2020'!$A$1:$O$76</definedName>
    <definedName name="_xlnm.Print_Area" localSheetId="2">'2021'!$A$1:$P$73</definedName>
    <definedName name="_xlnm.Print_Area" localSheetId="1">'2022'!$A$1:$P$79</definedName>
    <definedName name="_xlnm.Print_Area" localSheetId="0">'2023'!$A$1:$P$76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1" i="48" l="1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8" i="48" l="1"/>
  <c r="P68" i="48" s="1"/>
  <c r="O58" i="48"/>
  <c r="P58" i="48" s="1"/>
  <c r="O54" i="48"/>
  <c r="P54" i="48" s="1"/>
  <c r="O43" i="48"/>
  <c r="P43" i="48" s="1"/>
  <c r="O29" i="48"/>
  <c r="P29" i="48" s="1"/>
  <c r="L72" i="48"/>
  <c r="D72" i="48"/>
  <c r="F72" i="48"/>
  <c r="I72" i="48"/>
  <c r="E72" i="48"/>
  <c r="K72" i="48"/>
  <c r="N72" i="48"/>
  <c r="J72" i="48"/>
  <c r="O16" i="48"/>
  <c r="P16" i="48" s="1"/>
  <c r="M72" i="48"/>
  <c r="H72" i="48"/>
  <c r="G72" i="48"/>
  <c r="O5" i="48"/>
  <c r="P5" i="48" s="1"/>
  <c r="O74" i="47"/>
  <c r="P74" i="47" s="1"/>
  <c r="O73" i="47"/>
  <c r="P73" i="47" s="1"/>
  <c r="O72" i="47"/>
  <c r="P72" i="47" s="1"/>
  <c r="O71" i="47"/>
  <c r="P71" i="47" s="1"/>
  <c r="N70" i="47"/>
  <c r="M70" i="47"/>
  <c r="L70" i="47"/>
  <c r="K70" i="47"/>
  <c r="J70" i="47"/>
  <c r="I70" i="47"/>
  <c r="H70" i="47"/>
  <c r="G70" i="47"/>
  <c r="F70" i="47"/>
  <c r="E70" i="47"/>
  <c r="D70" i="47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2" i="48" l="1"/>
  <c r="P72" i="48" s="1"/>
  <c r="O70" i="47"/>
  <c r="P70" i="47" s="1"/>
  <c r="O59" i="47"/>
  <c r="P59" i="47" s="1"/>
  <c r="O54" i="47"/>
  <c r="P54" i="47" s="1"/>
  <c r="O43" i="47"/>
  <c r="P43" i="47" s="1"/>
  <c r="O29" i="47"/>
  <c r="P29" i="47" s="1"/>
  <c r="L75" i="47"/>
  <c r="F75" i="47"/>
  <c r="J75" i="47"/>
  <c r="M75" i="47"/>
  <c r="O16" i="47"/>
  <c r="P16" i="47" s="1"/>
  <c r="D75" i="47"/>
  <c r="H75" i="47"/>
  <c r="I75" i="47"/>
  <c r="N75" i="47"/>
  <c r="G75" i="47"/>
  <c r="K75" i="47"/>
  <c r="E75" i="47"/>
  <c r="O5" i="47"/>
  <c r="P5" i="47" s="1"/>
  <c r="N28" i="45"/>
  <c r="O28" i="45"/>
  <c r="N27" i="45"/>
  <c r="O27" i="45" s="1"/>
  <c r="M55" i="46"/>
  <c r="K55" i="46"/>
  <c r="J55" i="46"/>
  <c r="I55" i="46"/>
  <c r="O60" i="46"/>
  <c r="P60" i="46" s="1"/>
  <c r="O68" i="46"/>
  <c r="P68" i="46" s="1"/>
  <c r="O67" i="46"/>
  <c r="P67" i="46"/>
  <c r="O66" i="46"/>
  <c r="P66" i="46" s="1"/>
  <c r="N65" i="46"/>
  <c r="M65" i="46"/>
  <c r="L65" i="46"/>
  <c r="K65" i="46"/>
  <c r="J65" i="46"/>
  <c r="I65" i="46"/>
  <c r="H65" i="46"/>
  <c r="O65" i="46" s="1"/>
  <c r="P65" i="46" s="1"/>
  <c r="G65" i="46"/>
  <c r="F65" i="46"/>
  <c r="E65" i="46"/>
  <c r="D65" i="46"/>
  <c r="O64" i="46"/>
  <c r="P64" i="46"/>
  <c r="O63" i="46"/>
  <c r="P63" i="46"/>
  <c r="O62" i="46"/>
  <c r="P62" i="46"/>
  <c r="O61" i="46"/>
  <c r="P61" i="46"/>
  <c r="O59" i="46"/>
  <c r="P59" i="46"/>
  <c r="O58" i="46"/>
  <c r="P58" i="46" s="1"/>
  <c r="O57" i="46"/>
  <c r="P57" i="46"/>
  <c r="O56" i="46"/>
  <c r="P56" i="46"/>
  <c r="N55" i="46"/>
  <c r="L55" i="46"/>
  <c r="H55" i="46"/>
  <c r="G55" i="46"/>
  <c r="F55" i="46"/>
  <c r="E55" i="46"/>
  <c r="O54" i="46"/>
  <c r="P54" i="46" s="1"/>
  <c r="O53" i="46"/>
  <c r="P53" i="46"/>
  <c r="O52" i="46"/>
  <c r="P52" i="46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 s="1"/>
  <c r="O49" i="46"/>
  <c r="P49" i="46" s="1"/>
  <c r="O48" i="46"/>
  <c r="P48" i="46" s="1"/>
  <c r="O47" i="46"/>
  <c r="P47" i="46"/>
  <c r="O46" i="46"/>
  <c r="P46" i="46" s="1"/>
  <c r="O45" i="46"/>
  <c r="P45" i="46" s="1"/>
  <c r="O44" i="46"/>
  <c r="P44" i="46" s="1"/>
  <c r="O43" i="46"/>
  <c r="P43" i="46" s="1"/>
  <c r="O42" i="46"/>
  <c r="P42" i="46" s="1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/>
  <c r="O36" i="46"/>
  <c r="P36" i="46"/>
  <c r="O35" i="46"/>
  <c r="P35" i="46"/>
  <c r="O34" i="46"/>
  <c r="P34" i="46"/>
  <c r="O33" i="46"/>
  <c r="P33" i="46" s="1"/>
  <c r="O32" i="46"/>
  <c r="P32" i="46" s="1"/>
  <c r="O31" i="46"/>
  <c r="P31" i="46"/>
  <c r="O30" i="46"/>
  <c r="P30" i="46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 s="1"/>
  <c r="O26" i="46"/>
  <c r="P26" i="46"/>
  <c r="O25" i="46"/>
  <c r="P25" i="46" s="1"/>
  <c r="O24" i="46"/>
  <c r="P24" i="46"/>
  <c r="O23" i="46"/>
  <c r="P23" i="46" s="1"/>
  <c r="O22" i="46"/>
  <c r="P22" i="46" s="1"/>
  <c r="O21" i="46"/>
  <c r="P21" i="46" s="1"/>
  <c r="O20" i="46"/>
  <c r="P20" i="46"/>
  <c r="O19" i="46"/>
  <c r="P19" i="46" s="1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/>
  <c r="O14" i="46"/>
  <c r="P14" i="46"/>
  <c r="O13" i="46"/>
  <c r="P13" i="46"/>
  <c r="O12" i="46"/>
  <c r="P12" i="46" s="1"/>
  <c r="O11" i="46"/>
  <c r="P11" i="46" s="1"/>
  <c r="O10" i="46"/>
  <c r="P10" i="46"/>
  <c r="O9" i="46"/>
  <c r="P9" i="46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71" i="45"/>
  <c r="O71" i="45" s="1"/>
  <c r="N70" i="45"/>
  <c r="O70" i="45"/>
  <c r="M69" i="45"/>
  <c r="L69" i="45"/>
  <c r="K69" i="45"/>
  <c r="J69" i="45"/>
  <c r="I69" i="45"/>
  <c r="H69" i="45"/>
  <c r="G69" i="45"/>
  <c r="F69" i="45"/>
  <c r="E69" i="45"/>
  <c r="E72" i="45" s="1"/>
  <c r="D69" i="45"/>
  <c r="N68" i="45"/>
  <c r="O68" i="45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 s="1"/>
  <c r="N56" i="45"/>
  <c r="O56" i="45"/>
  <c r="M55" i="45"/>
  <c r="L55" i="45"/>
  <c r="K55" i="45"/>
  <c r="J55" i="45"/>
  <c r="I55" i="45"/>
  <c r="H55" i="45"/>
  <c r="G55" i="45"/>
  <c r="G72" i="45" s="1"/>
  <c r="F55" i="45"/>
  <c r="E55" i="45"/>
  <c r="D55" i="45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/>
  <c r="N48" i="45"/>
  <c r="O48" i="45" s="1"/>
  <c r="N47" i="45"/>
  <c r="O47" i="45"/>
  <c r="N46" i="45"/>
  <c r="O46" i="45" s="1"/>
  <c r="N45" i="45"/>
  <c r="O45" i="45" s="1"/>
  <c r="M44" i="45"/>
  <c r="M72" i="45" s="1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/>
  <c r="N41" i="45"/>
  <c r="O41" i="45" s="1"/>
  <c r="N40" i="45"/>
  <c r="O40" i="45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/>
  <c r="N26" i="45"/>
  <c r="O26" i="45" s="1"/>
  <c r="N25" i="45"/>
  <c r="O25" i="45"/>
  <c r="N24" i="45"/>
  <c r="O24" i="45"/>
  <c r="N23" i="45"/>
  <c r="O23" i="45"/>
  <c r="N22" i="45"/>
  <c r="O22" i="45"/>
  <c r="N21" i="45"/>
  <c r="O21" i="45"/>
  <c r="N20" i="45"/>
  <c r="O20" i="45" s="1"/>
  <c r="N19" i="45"/>
  <c r="O19" i="45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 s="1"/>
  <c r="N13" i="45"/>
  <c r="O13" i="45" s="1"/>
  <c r="N12" i="45"/>
  <c r="O12" i="45"/>
  <c r="N11" i="45"/>
  <c r="O11" i="45"/>
  <c r="N10" i="45"/>
  <c r="O10" i="45"/>
  <c r="N9" i="45"/>
  <c r="O9" i="45"/>
  <c r="N8" i="45"/>
  <c r="O8" i="45" s="1"/>
  <c r="N7" i="45"/>
  <c r="O7" i="45" s="1"/>
  <c r="N6" i="45"/>
  <c r="O6" i="45"/>
  <c r="M5" i="45"/>
  <c r="L5" i="45"/>
  <c r="L72" i="45" s="1"/>
  <c r="K5" i="45"/>
  <c r="J5" i="45"/>
  <c r="I5" i="45"/>
  <c r="H5" i="45"/>
  <c r="H72" i="45"/>
  <c r="G5" i="45"/>
  <c r="N5" i="45" s="1"/>
  <c r="O5" i="45" s="1"/>
  <c r="F5" i="45"/>
  <c r="F72" i="45" s="1"/>
  <c r="E5" i="45"/>
  <c r="D5" i="45"/>
  <c r="N67" i="44"/>
  <c r="O67" i="44" s="1"/>
  <c r="N66" i="44"/>
  <c r="O66" i="44" s="1"/>
  <c r="M65" i="44"/>
  <c r="L65" i="44"/>
  <c r="K65" i="44"/>
  <c r="J65" i="44"/>
  <c r="I65" i="44"/>
  <c r="H65" i="44"/>
  <c r="G65" i="44"/>
  <c r="F65" i="44"/>
  <c r="E65" i="44"/>
  <c r="D65" i="44"/>
  <c r="N64" i="44"/>
  <c r="O64" i="44" s="1"/>
  <c r="N63" i="44"/>
  <c r="O63" i="44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4" i="44"/>
  <c r="O54" i="44" s="1"/>
  <c r="N53" i="44"/>
  <c r="O53" i="44" s="1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49" i="44"/>
  <c r="O49" i="44" s="1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N14" i="44"/>
  <c r="O14" i="44" s="1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5" i="43"/>
  <c r="O65" i="43" s="1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 s="1"/>
  <c r="N53" i="43"/>
  <c r="O53" i="43" s="1"/>
  <c r="N52" i="43"/>
  <c r="O52" i="43" s="1"/>
  <c r="M51" i="43"/>
  <c r="L51" i="43"/>
  <c r="K51" i="43"/>
  <c r="J51" i="43"/>
  <c r="I51" i="43"/>
  <c r="H51" i="43"/>
  <c r="G51" i="43"/>
  <c r="F51" i="43"/>
  <c r="E51" i="43"/>
  <c r="D51" i="43"/>
  <c r="N50" i="43"/>
  <c r="O50" i="43" s="1"/>
  <c r="N49" i="43"/>
  <c r="O49" i="43" s="1"/>
  <c r="N48" i="43"/>
  <c r="O48" i="43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/>
  <c r="N19" i="43"/>
  <c r="O19" i="43" s="1"/>
  <c r="M18" i="43"/>
  <c r="L18" i="43"/>
  <c r="K18" i="43"/>
  <c r="J18" i="43"/>
  <c r="I18" i="43"/>
  <c r="H18" i="43"/>
  <c r="G18" i="43"/>
  <c r="N18" i="43" s="1"/>
  <c r="O18" i="43" s="1"/>
  <c r="F18" i="43"/>
  <c r="E18" i="43"/>
  <c r="D18" i="43"/>
  <c r="N17" i="43"/>
  <c r="O17" i="43" s="1"/>
  <c r="N16" i="43"/>
  <c r="O16" i="43" s="1"/>
  <c r="N15" i="43"/>
  <c r="O15" i="43" s="1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66" i="42"/>
  <c r="O66" i="42"/>
  <c r="M65" i="42"/>
  <c r="L65" i="42"/>
  <c r="K65" i="42"/>
  <c r="J65" i="42"/>
  <c r="I65" i="42"/>
  <c r="H65" i="42"/>
  <c r="G65" i="42"/>
  <c r="F65" i="42"/>
  <c r="E65" i="42"/>
  <c r="D65" i="42"/>
  <c r="N64" i="42"/>
  <c r="O64" i="42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 s="1"/>
  <c r="M55" i="42"/>
  <c r="L55" i="42"/>
  <c r="K55" i="42"/>
  <c r="J55" i="42"/>
  <c r="I55" i="42"/>
  <c r="I67" i="42" s="1"/>
  <c r="H55" i="42"/>
  <c r="G55" i="42"/>
  <c r="F55" i="42"/>
  <c r="E55" i="42"/>
  <c r="D55" i="42"/>
  <c r="N54" i="42"/>
  <c r="O54" i="42" s="1"/>
  <c r="N53" i="42"/>
  <c r="O53" i="42" s="1"/>
  <c r="N52" i="42"/>
  <c r="O52" i="42" s="1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N14" i="42"/>
  <c r="O14" i="42" s="1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64" i="41"/>
  <c r="O64" i="41"/>
  <c r="M63" i="41"/>
  <c r="L63" i="41"/>
  <c r="K63" i="41"/>
  <c r="J63" i="41"/>
  <c r="I63" i="41"/>
  <c r="H63" i="41"/>
  <c r="G63" i="41"/>
  <c r="F63" i="41"/>
  <c r="E63" i="41"/>
  <c r="D63" i="41"/>
  <c r="N62" i="41"/>
  <c r="O62" i="4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/>
  <c r="M55" i="41"/>
  <c r="L55" i="41"/>
  <c r="K55" i="41"/>
  <c r="J55" i="41"/>
  <c r="I55" i="41"/>
  <c r="H55" i="41"/>
  <c r="G55" i="41"/>
  <c r="F55" i="41"/>
  <c r="E55" i="41"/>
  <c r="E65" i="41" s="1"/>
  <c r="N65" i="41" s="1"/>
  <c r="O65" i="41" s="1"/>
  <c r="D55" i="41"/>
  <c r="N54" i="41"/>
  <c r="O54" i="41"/>
  <c r="N53" i="41"/>
  <c r="O53" i="41" s="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 s="1"/>
  <c r="M38" i="41"/>
  <c r="L38" i="41"/>
  <c r="K38" i="41"/>
  <c r="J38" i="41"/>
  <c r="I38" i="41"/>
  <c r="H38" i="41"/>
  <c r="G38" i="41"/>
  <c r="G65" i="41" s="1"/>
  <c r="F38" i="41"/>
  <c r="E38" i="41"/>
  <c r="D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9" i="40"/>
  <c r="O59" i="40" s="1"/>
  <c r="N58" i="40"/>
  <c r="O58" i="40" s="1"/>
  <c r="M57" i="40"/>
  <c r="L57" i="40"/>
  <c r="K57" i="40"/>
  <c r="J57" i="40"/>
  <c r="I57" i="40"/>
  <c r="H57" i="40"/>
  <c r="G57" i="40"/>
  <c r="F57" i="40"/>
  <c r="E57" i="40"/>
  <c r="D57" i="40"/>
  <c r="N56" i="40"/>
  <c r="O56" i="40" s="1"/>
  <c r="N55" i="40"/>
  <c r="O55" i="40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/>
  <c r="M48" i="40"/>
  <c r="L48" i="40"/>
  <c r="K48" i="40"/>
  <c r="J48" i="40"/>
  <c r="I48" i="40"/>
  <c r="H48" i="40"/>
  <c r="G48" i="40"/>
  <c r="F48" i="40"/>
  <c r="E48" i="40"/>
  <c r="D48" i="40"/>
  <c r="N47" i="40"/>
  <c r="O47" i="40"/>
  <c r="N46" i="40"/>
  <c r="O46" i="40" s="1"/>
  <c r="N45" i="40"/>
  <c r="O45" i="40" s="1"/>
  <c r="M44" i="40"/>
  <c r="L44" i="40"/>
  <c r="K44" i="40"/>
  <c r="J44" i="40"/>
  <c r="I44" i="40"/>
  <c r="I60" i="40" s="1"/>
  <c r="H44" i="40"/>
  <c r="G44" i="40"/>
  <c r="F44" i="40"/>
  <c r="E44" i="40"/>
  <c r="D44" i="40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0" i="39"/>
  <c r="O60" i="39" s="1"/>
  <c r="N59" i="39"/>
  <c r="O59" i="39" s="1"/>
  <c r="M58" i="39"/>
  <c r="L58" i="39"/>
  <c r="K58" i="39"/>
  <c r="J58" i="39"/>
  <c r="I58" i="39"/>
  <c r="H58" i="39"/>
  <c r="G58" i="39"/>
  <c r="F58" i="39"/>
  <c r="E58" i="39"/>
  <c r="D58" i="39"/>
  <c r="N57" i="39"/>
  <c r="O57" i="39" s="1"/>
  <c r="N56" i="39"/>
  <c r="O56" i="39" s="1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/>
  <c r="N46" i="39"/>
  <c r="O46" i="39" s="1"/>
  <c r="M45" i="39"/>
  <c r="L45" i="39"/>
  <c r="K45" i="39"/>
  <c r="J45" i="39"/>
  <c r="I45" i="39"/>
  <c r="H45" i="39"/>
  <c r="G45" i="39"/>
  <c r="N45" i="39" s="1"/>
  <c r="O45" i="39" s="1"/>
  <c r="F45" i="39"/>
  <c r="E45" i="39"/>
  <c r="D45" i="39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J61" i="39" s="1"/>
  <c r="I18" i="39"/>
  <c r="H18" i="39"/>
  <c r="G18" i="39"/>
  <c r="F18" i="39"/>
  <c r="E18" i="39"/>
  <c r="D18" i="39"/>
  <c r="N17" i="39"/>
  <c r="O17" i="39" s="1"/>
  <c r="N16" i="39"/>
  <c r="O16" i="39" s="1"/>
  <c r="N15" i="39"/>
  <c r="O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K61" i="39" s="1"/>
  <c r="J5" i="39"/>
  <c r="I5" i="39"/>
  <c r="H5" i="39"/>
  <c r="G5" i="39"/>
  <c r="F5" i="39"/>
  <c r="F61" i="39"/>
  <c r="E5" i="39"/>
  <c r="D5" i="39"/>
  <c r="N59" i="38"/>
  <c r="O59" i="38" s="1"/>
  <c r="N58" i="38"/>
  <c r="O58" i="38" s="1"/>
  <c r="N57" i="38"/>
  <c r="O57" i="38"/>
  <c r="N56" i="38"/>
  <c r="O56" i="38" s="1"/>
  <c r="M55" i="38"/>
  <c r="L55" i="38"/>
  <c r="K55" i="38"/>
  <c r="J55" i="38"/>
  <c r="I55" i="38"/>
  <c r="H55" i="38"/>
  <c r="G55" i="38"/>
  <c r="F55" i="38"/>
  <c r="E55" i="38"/>
  <c r="D55" i="38"/>
  <c r="N54" i="38"/>
  <c r="O54" i="38" s="1"/>
  <c r="N53" i="38"/>
  <c r="O53" i="38"/>
  <c r="N52" i="38"/>
  <c r="O52" i="38" s="1"/>
  <c r="N51" i="38"/>
  <c r="O51" i="38" s="1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 s="1"/>
  <c r="M44" i="38"/>
  <c r="M60" i="38" s="1"/>
  <c r="L44" i="38"/>
  <c r="K44" i="38"/>
  <c r="J44" i="38"/>
  <c r="I44" i="38"/>
  <c r="H44" i="38"/>
  <c r="G44" i="38"/>
  <c r="F44" i="38"/>
  <c r="E44" i="38"/>
  <c r="D44" i="38"/>
  <c r="N43" i="38"/>
  <c r="O43" i="38" s="1"/>
  <c r="N42" i="38"/>
  <c r="O42" i="38" s="1"/>
  <c r="N41" i="38"/>
  <c r="O41" i="38"/>
  <c r="M40" i="38"/>
  <c r="L40" i="38"/>
  <c r="K40" i="38"/>
  <c r="J40" i="38"/>
  <c r="I40" i="38"/>
  <c r="H40" i="38"/>
  <c r="G40" i="38"/>
  <c r="F40" i="38"/>
  <c r="E40" i="38"/>
  <c r="D40" i="38"/>
  <c r="D6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/>
  <c r="N33" i="38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 s="1"/>
  <c r="N16" i="38"/>
  <c r="O16" i="38" s="1"/>
  <c r="M15" i="38"/>
  <c r="L15" i="38"/>
  <c r="K15" i="38"/>
  <c r="K60" i="38" s="1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N5" i="38" s="1"/>
  <c r="O5" i="38" s="1"/>
  <c r="K5" i="38"/>
  <c r="J5" i="38"/>
  <c r="J60" i="38" s="1"/>
  <c r="I5" i="38"/>
  <c r="H5" i="38"/>
  <c r="G5" i="38"/>
  <c r="F5" i="38"/>
  <c r="F60" i="38" s="1"/>
  <c r="E5" i="38"/>
  <c r="D5" i="38"/>
  <c r="N58" i="37"/>
  <c r="O58" i="37" s="1"/>
  <c r="N57" i="37"/>
  <c r="O57" i="37"/>
  <c r="M56" i="37"/>
  <c r="M59" i="37" s="1"/>
  <c r="L56" i="37"/>
  <c r="K56" i="37"/>
  <c r="J56" i="37"/>
  <c r="I56" i="37"/>
  <c r="H56" i="37"/>
  <c r="G56" i="37"/>
  <c r="F56" i="37"/>
  <c r="E56" i="37"/>
  <c r="D56" i="37"/>
  <c r="N55" i="37"/>
  <c r="O55" i="37" s="1"/>
  <c r="N54" i="37"/>
  <c r="O54" i="37"/>
  <c r="N53" i="37"/>
  <c r="O53" i="37" s="1"/>
  <c r="N52" i="37"/>
  <c r="O52" i="37"/>
  <c r="N51" i="37"/>
  <c r="O51" i="37"/>
  <c r="N50" i="37"/>
  <c r="O50" i="37"/>
  <c r="N49" i="37"/>
  <c r="O49" i="37" s="1"/>
  <c r="N48" i="37"/>
  <c r="O48" i="37"/>
  <c r="M47" i="37"/>
  <c r="L47" i="37"/>
  <c r="K47" i="37"/>
  <c r="J47" i="37"/>
  <c r="I47" i="37"/>
  <c r="H47" i="37"/>
  <c r="G47" i="37"/>
  <c r="N47" i="37" s="1"/>
  <c r="O47" i="37" s="1"/>
  <c r="F47" i="37"/>
  <c r="E47" i="37"/>
  <c r="D47" i="37"/>
  <c r="N46" i="37"/>
  <c r="O46" i="37"/>
  <c r="N45" i="37"/>
  <c r="O45" i="37" s="1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/>
  <c r="N40" i="37"/>
  <c r="O40" i="37" s="1"/>
  <c r="N39" i="37"/>
  <c r="O39" i="37"/>
  <c r="N38" i="37"/>
  <c r="O38" i="37" s="1"/>
  <c r="N37" i="37"/>
  <c r="O37" i="37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H59" i="37" s="1"/>
  <c r="G33" i="37"/>
  <c r="F33" i="37"/>
  <c r="E33" i="37"/>
  <c r="D33" i="37"/>
  <c r="N33" i="37" s="1"/>
  <c r="O33" i="37" s="1"/>
  <c r="N32" i="37"/>
  <c r="O32" i="37"/>
  <c r="N31" i="37"/>
  <c r="O31" i="37" s="1"/>
  <c r="N30" i="37"/>
  <c r="O30" i="37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N24" i="37"/>
  <c r="O24" i="37" s="1"/>
  <c r="N23" i="37"/>
  <c r="O23" i="37"/>
  <c r="N22" i="37"/>
  <c r="O22" i="37" s="1"/>
  <c r="N21" i="37"/>
  <c r="O21" i="37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59" i="37" s="1"/>
  <c r="K5" i="37"/>
  <c r="J5" i="37"/>
  <c r="I5" i="37"/>
  <c r="I59" i="37" s="1"/>
  <c r="H5" i="37"/>
  <c r="G5" i="37"/>
  <c r="G59" i="37" s="1"/>
  <c r="F5" i="37"/>
  <c r="E5" i="37"/>
  <c r="E59" i="37" s="1"/>
  <c r="D5" i="37"/>
  <c r="N5" i="37" s="1"/>
  <c r="O5" i="37" s="1"/>
  <c r="N59" i="36"/>
  <c r="O59" i="36" s="1"/>
  <c r="N58" i="36"/>
  <c r="O58" i="36"/>
  <c r="M57" i="36"/>
  <c r="L57" i="36"/>
  <c r="K57" i="36"/>
  <c r="J57" i="36"/>
  <c r="I57" i="36"/>
  <c r="H57" i="36"/>
  <c r="G57" i="36"/>
  <c r="F57" i="36"/>
  <c r="E57" i="36"/>
  <c r="D57" i="36"/>
  <c r="N56" i="36"/>
  <c r="O56" i="36"/>
  <c r="N55" i="36"/>
  <c r="O55" i="36" s="1"/>
  <c r="N54" i="36"/>
  <c r="O54" i="36" s="1"/>
  <c r="N53" i="36"/>
  <c r="O53" i="36" s="1"/>
  <c r="N52" i="36"/>
  <c r="O52" i="36"/>
  <c r="N51" i="36"/>
  <c r="O51" i="36" s="1"/>
  <c r="N50" i="36"/>
  <c r="O50" i="36"/>
  <c r="N49" i="36"/>
  <c r="O49" i="36" s="1"/>
  <c r="M48" i="36"/>
  <c r="L48" i="36"/>
  <c r="K48" i="36"/>
  <c r="J48" i="36"/>
  <c r="I48" i="36"/>
  <c r="H48" i="36"/>
  <c r="G48" i="36"/>
  <c r="F48" i="36"/>
  <c r="E48" i="36"/>
  <c r="N48" i="36" s="1"/>
  <c r="O48" i="36" s="1"/>
  <c r="D48" i="36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H60" i="36" s="1"/>
  <c r="G44" i="36"/>
  <c r="F44" i="36"/>
  <c r="E44" i="36"/>
  <c r="D44" i="36"/>
  <c r="N43" i="36"/>
  <c r="O43" i="36"/>
  <c r="N42" i="36"/>
  <c r="O42" i="36" s="1"/>
  <c r="N41" i="36"/>
  <c r="O41" i="36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/>
  <c r="M34" i="36"/>
  <c r="L34" i="36"/>
  <c r="K34" i="36"/>
  <c r="J34" i="36"/>
  <c r="I34" i="36"/>
  <c r="H34" i="36"/>
  <c r="G34" i="36"/>
  <c r="F34" i="36"/>
  <c r="E34" i="36"/>
  <c r="E60" i="36" s="1"/>
  <c r="D34" i="36"/>
  <c r="N33" i="36"/>
  <c r="O33" i="36" s="1"/>
  <c r="N32" i="36"/>
  <c r="O32" i="36" s="1"/>
  <c r="N31" i="36"/>
  <c r="O31" i="36" s="1"/>
  <c r="N30" i="36"/>
  <c r="O30" i="36"/>
  <c r="N29" i="36"/>
  <c r="O29" i="36" s="1"/>
  <c r="N28" i="36"/>
  <c r="O28" i="36"/>
  <c r="M27" i="36"/>
  <c r="L27" i="36"/>
  <c r="K27" i="36"/>
  <c r="J27" i="36"/>
  <c r="I27" i="36"/>
  <c r="H27" i="36"/>
  <c r="G27" i="36"/>
  <c r="F27" i="36"/>
  <c r="E27" i="36"/>
  <c r="O27" i="36"/>
  <c r="D27" i="36"/>
  <c r="N27" i="36" s="1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/>
  <c r="N20" i="36"/>
  <c r="O20" i="36" s="1"/>
  <c r="N19" i="36"/>
  <c r="O19" i="36" s="1"/>
  <c r="M18" i="36"/>
  <c r="L18" i="36"/>
  <c r="K18" i="36"/>
  <c r="K60" i="36"/>
  <c r="J18" i="36"/>
  <c r="I18" i="36"/>
  <c r="H18" i="36"/>
  <c r="N18" i="36" s="1"/>
  <c r="O18" i="36" s="1"/>
  <c r="G18" i="36"/>
  <c r="F18" i="36"/>
  <c r="E18" i="36"/>
  <c r="D18" i="36"/>
  <c r="N17" i="36"/>
  <c r="O17" i="36"/>
  <c r="N16" i="36"/>
  <c r="O16" i="36" s="1"/>
  <c r="N15" i="36"/>
  <c r="O15" i="36"/>
  <c r="N14" i="36"/>
  <c r="O14" i="36" s="1"/>
  <c r="N13" i="36"/>
  <c r="O13" i="36" s="1"/>
  <c r="N12" i="36"/>
  <c r="O12" i="36" s="1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60" i="36" s="1"/>
  <c r="K5" i="36"/>
  <c r="J5" i="36"/>
  <c r="J60" i="36"/>
  <c r="I5" i="36"/>
  <c r="I60" i="36" s="1"/>
  <c r="H5" i="36"/>
  <c r="G5" i="36"/>
  <c r="G60" i="36"/>
  <c r="F5" i="36"/>
  <c r="E5" i="36"/>
  <c r="D5" i="36"/>
  <c r="N58" i="35"/>
  <c r="O58" i="35"/>
  <c r="N57" i="35"/>
  <c r="O57" i="35" s="1"/>
  <c r="N56" i="35"/>
  <c r="O56" i="35"/>
  <c r="M55" i="35"/>
  <c r="L55" i="35"/>
  <c r="K55" i="35"/>
  <c r="J55" i="35"/>
  <c r="I55" i="35"/>
  <c r="H55" i="35"/>
  <c r="G55" i="35"/>
  <c r="F55" i="35"/>
  <c r="N55" i="35"/>
  <c r="O55" i="35" s="1"/>
  <c r="E55" i="35"/>
  <c r="D55" i="35"/>
  <c r="N54" i="35"/>
  <c r="O54" i="35"/>
  <c r="N53" i="35"/>
  <c r="O53" i="35"/>
  <c r="N52" i="35"/>
  <c r="O52" i="35" s="1"/>
  <c r="N51" i="35"/>
  <c r="O51" i="35"/>
  <c r="N50" i="35"/>
  <c r="O50" i="35" s="1"/>
  <c r="N49" i="35"/>
  <c r="O49" i="35"/>
  <c r="N48" i="35"/>
  <c r="O48" i="35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/>
  <c r="N43" i="35"/>
  <c r="O43" i="35" s="1"/>
  <c r="M42" i="35"/>
  <c r="L42" i="35"/>
  <c r="K42" i="35"/>
  <c r="J42" i="35"/>
  <c r="I42" i="35"/>
  <c r="H42" i="35"/>
  <c r="G42" i="35"/>
  <c r="N42" i="35" s="1"/>
  <c r="O42" i="35" s="1"/>
  <c r="F42" i="35"/>
  <c r="E42" i="35"/>
  <c r="D42" i="35"/>
  <c r="N41" i="35"/>
  <c r="O41" i="35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/>
  <c r="N34" i="35"/>
  <c r="O34" i="35" s="1"/>
  <c r="N33" i="35"/>
  <c r="O33" i="35" s="1"/>
  <c r="M32" i="35"/>
  <c r="L32" i="35"/>
  <c r="K32" i="35"/>
  <c r="J32" i="35"/>
  <c r="I32" i="35"/>
  <c r="I59" i="35" s="1"/>
  <c r="H32" i="35"/>
  <c r="G32" i="35"/>
  <c r="F32" i="35"/>
  <c r="E32" i="35"/>
  <c r="D32" i="35"/>
  <c r="N31" i="35"/>
  <c r="O31" i="35"/>
  <c r="N30" i="35"/>
  <c r="O30" i="35" s="1"/>
  <c r="N29" i="35"/>
  <c r="O29" i="35"/>
  <c r="N28" i="35"/>
  <c r="O28" i="35"/>
  <c r="N27" i="35"/>
  <c r="O27" i="35"/>
  <c r="N26" i="35"/>
  <c r="O26" i="35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 s="1"/>
  <c r="N20" i="35"/>
  <c r="O20" i="35"/>
  <c r="N19" i="35"/>
  <c r="O19" i="35" s="1"/>
  <c r="N18" i="35"/>
  <c r="O18" i="35"/>
  <c r="N17" i="35"/>
  <c r="O17" i="35"/>
  <c r="M16" i="35"/>
  <c r="L16" i="35"/>
  <c r="L59" i="35" s="1"/>
  <c r="K16" i="35"/>
  <c r="N16" i="35" s="1"/>
  <c r="O16" i="35" s="1"/>
  <c r="J16" i="35"/>
  <c r="I16" i="35"/>
  <c r="H16" i="35"/>
  <c r="G16" i="35"/>
  <c r="F16" i="35"/>
  <c r="E16" i="35"/>
  <c r="D16" i="35"/>
  <c r="N15" i="35"/>
  <c r="O15" i="35"/>
  <c r="N14" i="35"/>
  <c r="O14" i="35"/>
  <c r="N13" i="35"/>
  <c r="O13" i="35"/>
  <c r="N12" i="35"/>
  <c r="O12" i="35"/>
  <c r="N11" i="35"/>
  <c r="O11" i="35" s="1"/>
  <c r="N10" i="35"/>
  <c r="O10" i="35"/>
  <c r="N9" i="35"/>
  <c r="O9" i="35"/>
  <c r="N8" i="35"/>
  <c r="O8" i="35"/>
  <c r="N7" i="35"/>
  <c r="O7" i="35"/>
  <c r="N6" i="35"/>
  <c r="O6" i="35"/>
  <c r="M5" i="35"/>
  <c r="M59" i="35" s="1"/>
  <c r="L5" i="35"/>
  <c r="K5" i="35"/>
  <c r="J5" i="35"/>
  <c r="N5" i="35" s="1"/>
  <c r="O5" i="35" s="1"/>
  <c r="I5" i="35"/>
  <c r="H5" i="35"/>
  <c r="G5" i="35"/>
  <c r="G59" i="35" s="1"/>
  <c r="F5" i="35"/>
  <c r="E5" i="35"/>
  <c r="D5" i="35"/>
  <c r="N63" i="34"/>
  <c r="O63" i="34"/>
  <c r="N62" i="34"/>
  <c r="O62" i="34" s="1"/>
  <c r="N61" i="34"/>
  <c r="O61" i="34"/>
  <c r="N60" i="34"/>
  <c r="O60" i="34" s="1"/>
  <c r="M59" i="34"/>
  <c r="L59" i="34"/>
  <c r="K59" i="34"/>
  <c r="J59" i="34"/>
  <c r="I59" i="34"/>
  <c r="H59" i="34"/>
  <c r="N59" i="34"/>
  <c r="O59" i="34" s="1"/>
  <c r="G59" i="34"/>
  <c r="F59" i="34"/>
  <c r="E59" i="34"/>
  <c r="D59" i="34"/>
  <c r="N58" i="34"/>
  <c r="O58" i="34"/>
  <c r="N57" i="34"/>
  <c r="O57" i="34"/>
  <c r="N56" i="34"/>
  <c r="O56" i="34"/>
  <c r="N55" i="34"/>
  <c r="O55" i="34" s="1"/>
  <c r="N54" i="34"/>
  <c r="O54" i="34"/>
  <c r="N53" i="34"/>
  <c r="O53" i="34" s="1"/>
  <c r="N52" i="34"/>
  <c r="O52" i="34"/>
  <c r="N51" i="34"/>
  <c r="O51" i="34"/>
  <c r="M50" i="34"/>
  <c r="L50" i="34"/>
  <c r="K50" i="34"/>
  <c r="K64" i="34" s="1"/>
  <c r="J50" i="34"/>
  <c r="I50" i="34"/>
  <c r="H50" i="34"/>
  <c r="G50" i="34"/>
  <c r="F50" i="34"/>
  <c r="E50" i="34"/>
  <c r="D50" i="34"/>
  <c r="D64" i="34" s="1"/>
  <c r="N64" i="34" s="1"/>
  <c r="O64" i="34" s="1"/>
  <c r="N49" i="34"/>
  <c r="O49" i="34"/>
  <c r="N48" i="34"/>
  <c r="O48" i="34" s="1"/>
  <c r="N47" i="34"/>
  <c r="O47" i="34"/>
  <c r="M46" i="34"/>
  <c r="L46" i="34"/>
  <c r="K46" i="34"/>
  <c r="J46" i="34"/>
  <c r="I46" i="34"/>
  <c r="H46" i="34"/>
  <c r="G46" i="34"/>
  <c r="F46" i="34"/>
  <c r="N46" i="34"/>
  <c r="O46" i="34" s="1"/>
  <c r="E46" i="34"/>
  <c r="D46" i="34"/>
  <c r="N45" i="34"/>
  <c r="O45" i="34" s="1"/>
  <c r="N44" i="34"/>
  <c r="O44" i="34"/>
  <c r="N43" i="34"/>
  <c r="O43" i="34"/>
  <c r="N42" i="34"/>
  <c r="O42" i="34"/>
  <c r="N41" i="34"/>
  <c r="O41" i="34" s="1"/>
  <c r="N40" i="34"/>
  <c r="O40" i="34"/>
  <c r="N39" i="34"/>
  <c r="O39" i="34" s="1"/>
  <c r="N38" i="34"/>
  <c r="O38" i="34"/>
  <c r="N37" i="34"/>
  <c r="O37" i="34"/>
  <c r="N36" i="34"/>
  <c r="O36" i="34"/>
  <c r="M35" i="34"/>
  <c r="L35" i="34"/>
  <c r="K35" i="34"/>
  <c r="J35" i="34"/>
  <c r="I35" i="34"/>
  <c r="H35" i="34"/>
  <c r="G35" i="34"/>
  <c r="F35" i="34"/>
  <c r="E35" i="34"/>
  <c r="D35" i="34"/>
  <c r="N35" i="34" s="1"/>
  <c r="O35" i="34" s="1"/>
  <c r="N34" i="34"/>
  <c r="O34" i="34" s="1"/>
  <c r="N33" i="34"/>
  <c r="O33" i="34"/>
  <c r="N32" i="34"/>
  <c r="O32" i="34" s="1"/>
  <c r="N31" i="34"/>
  <c r="O31" i="34"/>
  <c r="N30" i="34"/>
  <c r="O30" i="34"/>
  <c r="N29" i="34"/>
  <c r="O29" i="34"/>
  <c r="N28" i="34"/>
  <c r="O28" i="34" s="1"/>
  <c r="N27" i="34"/>
  <c r="O27" i="34"/>
  <c r="M26" i="34"/>
  <c r="L26" i="34"/>
  <c r="K26" i="34"/>
  <c r="J26" i="34"/>
  <c r="I26" i="34"/>
  <c r="H26" i="34"/>
  <c r="G26" i="34"/>
  <c r="N26" i="34"/>
  <c r="O26" i="34" s="1"/>
  <c r="F26" i="34"/>
  <c r="E26" i="34"/>
  <c r="D26" i="34"/>
  <c r="N25" i="34"/>
  <c r="O25" i="34" s="1"/>
  <c r="N24" i="34"/>
  <c r="O24" i="34" s="1"/>
  <c r="N23" i="34"/>
  <c r="O23" i="34"/>
  <c r="N22" i="34"/>
  <c r="O22" i="34"/>
  <c r="N21" i="34"/>
  <c r="O21" i="34"/>
  <c r="N20" i="34"/>
  <c r="O20" i="34"/>
  <c r="N19" i="34"/>
  <c r="O19" i="34" s="1"/>
  <c r="N18" i="34"/>
  <c r="O18" i="34" s="1"/>
  <c r="N17" i="34"/>
  <c r="O17" i="34"/>
  <c r="M16" i="34"/>
  <c r="M64" i="34" s="1"/>
  <c r="L16" i="34"/>
  <c r="K16" i="34"/>
  <c r="J16" i="34"/>
  <c r="I16" i="34"/>
  <c r="I64" i="34" s="1"/>
  <c r="H16" i="34"/>
  <c r="G16" i="34"/>
  <c r="F16" i="34"/>
  <c r="E16" i="34"/>
  <c r="E64" i="34" s="1"/>
  <c r="D16" i="34"/>
  <c r="N16" i="34" s="1"/>
  <c r="O16" i="34" s="1"/>
  <c r="N15" i="34"/>
  <c r="O15" i="34" s="1"/>
  <c r="N14" i="34"/>
  <c r="O14" i="34"/>
  <c r="N13" i="34"/>
  <c r="O13" i="34" s="1"/>
  <c r="N12" i="34"/>
  <c r="O12" i="34"/>
  <c r="N11" i="34"/>
  <c r="O11" i="34"/>
  <c r="N10" i="34"/>
  <c r="O10" i="34"/>
  <c r="N9" i="34"/>
  <c r="O9" i="34" s="1"/>
  <c r="N8" i="34"/>
  <c r="O8" i="34"/>
  <c r="N7" i="34"/>
  <c r="O7" i="34" s="1"/>
  <c r="N6" i="34"/>
  <c r="O6" i="34"/>
  <c r="M5" i="34"/>
  <c r="L5" i="34"/>
  <c r="L64" i="34" s="1"/>
  <c r="K5" i="34"/>
  <c r="J5" i="34"/>
  <c r="J64" i="34" s="1"/>
  <c r="I5" i="34"/>
  <c r="H5" i="34"/>
  <c r="H64" i="34"/>
  <c r="G5" i="34"/>
  <c r="G64" i="34" s="1"/>
  <c r="F5" i="34"/>
  <c r="F64" i="34" s="1"/>
  <c r="E5" i="34"/>
  <c r="D5" i="34"/>
  <c r="N60" i="33"/>
  <c r="O60" i="33"/>
  <c r="N36" i="33"/>
  <c r="O36" i="33"/>
  <c r="N37" i="33"/>
  <c r="O37" i="33"/>
  <c r="N38" i="33"/>
  <c r="O38" i="33" s="1"/>
  <c r="N39" i="33"/>
  <c r="O39" i="33" s="1"/>
  <c r="N40" i="33"/>
  <c r="O40" i="33"/>
  <c r="N41" i="33"/>
  <c r="O41" i="33"/>
  <c r="N42" i="33"/>
  <c r="O42" i="33"/>
  <c r="N43" i="33"/>
  <c r="O43" i="33"/>
  <c r="N44" i="33"/>
  <c r="O44" i="33" s="1"/>
  <c r="N45" i="33"/>
  <c r="O45" i="33" s="1"/>
  <c r="N46" i="33"/>
  <c r="O46" i="33"/>
  <c r="N28" i="33"/>
  <c r="O28" i="33"/>
  <c r="N29" i="33"/>
  <c r="O29" i="33"/>
  <c r="N30" i="33"/>
  <c r="O30" i="33"/>
  <c r="N31" i="33"/>
  <c r="O31" i="33" s="1"/>
  <c r="N32" i="33"/>
  <c r="O32" i="33" s="1"/>
  <c r="N33" i="33"/>
  <c r="O33" i="33"/>
  <c r="N34" i="33"/>
  <c r="O34" i="33"/>
  <c r="E35" i="33"/>
  <c r="F35" i="33"/>
  <c r="G35" i="33"/>
  <c r="H35" i="33"/>
  <c r="N35" i="33" s="1"/>
  <c r="O35" i="33" s="1"/>
  <c r="I35" i="33"/>
  <c r="J35" i="33"/>
  <c r="K35" i="33"/>
  <c r="L35" i="33"/>
  <c r="M35" i="33"/>
  <c r="D35" i="33"/>
  <c r="E26" i="33"/>
  <c r="F26" i="33"/>
  <c r="G26" i="33"/>
  <c r="H26" i="33"/>
  <c r="H61" i="33" s="1"/>
  <c r="I26" i="33"/>
  <c r="J26" i="33"/>
  <c r="J61" i="33"/>
  <c r="K26" i="33"/>
  <c r="L26" i="33"/>
  <c r="M26" i="33"/>
  <c r="D26" i="33"/>
  <c r="N26" i="33" s="1"/>
  <c r="O26" i="33" s="1"/>
  <c r="E16" i="33"/>
  <c r="F16" i="33"/>
  <c r="G16" i="33"/>
  <c r="H16" i="33"/>
  <c r="I16" i="33"/>
  <c r="J16" i="33"/>
  <c r="K16" i="33"/>
  <c r="L16" i="33"/>
  <c r="L61" i="33" s="1"/>
  <c r="M16" i="33"/>
  <c r="D16" i="33"/>
  <c r="N16" i="33" s="1"/>
  <c r="O16" i="33" s="1"/>
  <c r="E5" i="33"/>
  <c r="F5" i="33"/>
  <c r="F61" i="33" s="1"/>
  <c r="G5" i="33"/>
  <c r="H5" i="33"/>
  <c r="I5" i="33"/>
  <c r="I61" i="33" s="1"/>
  <c r="J5" i="33"/>
  <c r="K5" i="33"/>
  <c r="L5" i="33"/>
  <c r="M5" i="33"/>
  <c r="D5" i="33"/>
  <c r="N5" i="33" s="1"/>
  <c r="O5" i="33" s="1"/>
  <c r="E59" i="33"/>
  <c r="N59" i="33" s="1"/>
  <c r="O59" i="33" s="1"/>
  <c r="F59" i="33"/>
  <c r="G59" i="33"/>
  <c r="H59" i="33"/>
  <c r="I59" i="33"/>
  <c r="J59" i="33"/>
  <c r="K59" i="33"/>
  <c r="L59" i="33"/>
  <c r="M59" i="33"/>
  <c r="D59" i="33"/>
  <c r="N53" i="33"/>
  <c r="O53" i="33" s="1"/>
  <c r="N54" i="33"/>
  <c r="N55" i="33"/>
  <c r="O55" i="33" s="1"/>
  <c r="N56" i="33"/>
  <c r="O56" i="33"/>
  <c r="N57" i="33"/>
  <c r="O57" i="33" s="1"/>
  <c r="N58" i="33"/>
  <c r="O58" i="33" s="1"/>
  <c r="N52" i="33"/>
  <c r="O52" i="33"/>
  <c r="E51" i="33"/>
  <c r="N51" i="33" s="1"/>
  <c r="O51" i="33" s="1"/>
  <c r="F51" i="33"/>
  <c r="G51" i="33"/>
  <c r="H51" i="33"/>
  <c r="I51" i="33"/>
  <c r="J51" i="33"/>
  <c r="K51" i="33"/>
  <c r="L51" i="33"/>
  <c r="M51" i="33"/>
  <c r="M61" i="33" s="1"/>
  <c r="D51" i="33"/>
  <c r="E47" i="33"/>
  <c r="E61" i="33" s="1"/>
  <c r="F47" i="33"/>
  <c r="G47" i="33"/>
  <c r="G61" i="33"/>
  <c r="H47" i="33"/>
  <c r="I47" i="33"/>
  <c r="J47" i="33"/>
  <c r="K47" i="33"/>
  <c r="K61" i="33"/>
  <c r="L47" i="33"/>
  <c r="M47" i="33"/>
  <c r="D47" i="33"/>
  <c r="N47" i="33"/>
  <c r="O47" i="33" s="1"/>
  <c r="N49" i="33"/>
  <c r="O49" i="33"/>
  <c r="N50" i="33"/>
  <c r="O50" i="33"/>
  <c r="N48" i="33"/>
  <c r="O48" i="33"/>
  <c r="O54" i="33"/>
  <c r="N18" i="33"/>
  <c r="O18" i="33"/>
  <c r="N19" i="33"/>
  <c r="O19" i="33" s="1"/>
  <c r="N20" i="33"/>
  <c r="O20" i="33"/>
  <c r="N21" i="33"/>
  <c r="O21" i="33"/>
  <c r="N22" i="33"/>
  <c r="O22" i="33"/>
  <c r="N23" i="33"/>
  <c r="O23" i="33" s="1"/>
  <c r="N24" i="33"/>
  <c r="O24" i="33"/>
  <c r="N25" i="33"/>
  <c r="O25" i="33" s="1"/>
  <c r="N7" i="33"/>
  <c r="O7" i="33"/>
  <c r="N8" i="33"/>
  <c r="O8" i="33"/>
  <c r="N9" i="33"/>
  <c r="O9" i="33"/>
  <c r="N10" i="33"/>
  <c r="O10" i="33" s="1"/>
  <c r="N11" i="33"/>
  <c r="O11" i="33"/>
  <c r="N12" i="33"/>
  <c r="O12" i="33" s="1"/>
  <c r="N13" i="33"/>
  <c r="O13" i="33"/>
  <c r="N14" i="33"/>
  <c r="O14" i="33"/>
  <c r="N15" i="33"/>
  <c r="O15" i="33"/>
  <c r="N6" i="33"/>
  <c r="O6" i="33" s="1"/>
  <c r="N27" i="33"/>
  <c r="O27" i="33"/>
  <c r="N17" i="33"/>
  <c r="O17" i="33" s="1"/>
  <c r="H59" i="35"/>
  <c r="M60" i="36"/>
  <c r="N27" i="37"/>
  <c r="O27" i="37"/>
  <c r="K59" i="37"/>
  <c r="D60" i="36"/>
  <c r="G60" i="38"/>
  <c r="E60" i="38"/>
  <c r="H60" i="38"/>
  <c r="N55" i="38"/>
  <c r="O55" i="38"/>
  <c r="I60" i="38"/>
  <c r="N30" i="38"/>
  <c r="O30" i="38"/>
  <c r="M61" i="39"/>
  <c r="H61" i="39"/>
  <c r="L61" i="39"/>
  <c r="N49" i="39"/>
  <c r="O49" i="39"/>
  <c r="E61" i="39"/>
  <c r="N27" i="39"/>
  <c r="O27" i="39" s="1"/>
  <c r="I61" i="39"/>
  <c r="N58" i="39"/>
  <c r="O58" i="39"/>
  <c r="N35" i="39"/>
  <c r="O35" i="39"/>
  <c r="N18" i="39"/>
  <c r="O18" i="39"/>
  <c r="D61" i="39"/>
  <c r="N5" i="34"/>
  <c r="O5" i="34" s="1"/>
  <c r="E59" i="35"/>
  <c r="N20" i="38"/>
  <c r="O20" i="38"/>
  <c r="F59" i="35"/>
  <c r="N57" i="36"/>
  <c r="O57" i="36" s="1"/>
  <c r="H60" i="40"/>
  <c r="L60" i="40"/>
  <c r="F60" i="40"/>
  <c r="J60" i="40"/>
  <c r="G60" i="40"/>
  <c r="E60" i="40"/>
  <c r="M60" i="40"/>
  <c r="K60" i="40"/>
  <c r="N27" i="40"/>
  <c r="O27" i="40"/>
  <c r="N57" i="40"/>
  <c r="O57" i="40"/>
  <c r="N48" i="40"/>
  <c r="O48" i="40" s="1"/>
  <c r="N34" i="40"/>
  <c r="O34" i="40"/>
  <c r="N18" i="40"/>
  <c r="O18" i="40" s="1"/>
  <c r="D60" i="40"/>
  <c r="N5" i="40"/>
  <c r="O5" i="40" s="1"/>
  <c r="N50" i="41"/>
  <c r="O50" i="41"/>
  <c r="M65" i="41"/>
  <c r="K65" i="41"/>
  <c r="H65" i="41"/>
  <c r="J65" i="41"/>
  <c r="L65" i="41"/>
  <c r="N5" i="41"/>
  <c r="O5" i="41" s="1"/>
  <c r="N28" i="41"/>
  <c r="O28" i="41"/>
  <c r="N63" i="41"/>
  <c r="O63" i="41" s="1"/>
  <c r="F65" i="41"/>
  <c r="I65" i="41"/>
  <c r="N18" i="41"/>
  <c r="O18" i="41" s="1"/>
  <c r="D65" i="41"/>
  <c r="M67" i="42"/>
  <c r="E67" i="42"/>
  <c r="J67" i="42"/>
  <c r="N65" i="42"/>
  <c r="O65" i="42" s="1"/>
  <c r="L67" i="42"/>
  <c r="N28" i="42"/>
  <c r="O28" i="42" s="1"/>
  <c r="N5" i="42"/>
  <c r="O5" i="42"/>
  <c r="N18" i="42"/>
  <c r="O18" i="42"/>
  <c r="F67" i="42"/>
  <c r="G67" i="42"/>
  <c r="H67" i="42"/>
  <c r="N50" i="42"/>
  <c r="O50" i="42" s="1"/>
  <c r="K67" i="42"/>
  <c r="N55" i="42"/>
  <c r="O55" i="42" s="1"/>
  <c r="N38" i="42"/>
  <c r="O38" i="42"/>
  <c r="D67" i="42"/>
  <c r="N67" i="42" s="1"/>
  <c r="O67" i="42" s="1"/>
  <c r="L68" i="43"/>
  <c r="H68" i="43"/>
  <c r="K68" i="43"/>
  <c r="J68" i="43"/>
  <c r="F68" i="43"/>
  <c r="N68" i="43" s="1"/>
  <c r="O68" i="43" s="1"/>
  <c r="M68" i="43"/>
  <c r="N66" i="43"/>
  <c r="O66" i="43"/>
  <c r="N5" i="43"/>
  <c r="O5" i="43"/>
  <c r="N51" i="43"/>
  <c r="O51" i="43"/>
  <c r="N56" i="43"/>
  <c r="O56" i="43" s="1"/>
  <c r="G68" i="43"/>
  <c r="E68" i="43"/>
  <c r="N39" i="43"/>
  <c r="O39" i="43"/>
  <c r="I68" i="43"/>
  <c r="N28" i="43"/>
  <c r="O28" i="43" s="1"/>
  <c r="D68" i="43"/>
  <c r="F68" i="44"/>
  <c r="H68" i="44"/>
  <c r="J68" i="44"/>
  <c r="L68" i="44"/>
  <c r="N28" i="44"/>
  <c r="O28" i="44"/>
  <c r="M68" i="44"/>
  <c r="K68" i="44"/>
  <c r="N50" i="44"/>
  <c r="O50" i="44"/>
  <c r="N65" i="44"/>
  <c r="O65" i="44"/>
  <c r="N5" i="44"/>
  <c r="O5" i="44" s="1"/>
  <c r="E68" i="44"/>
  <c r="G68" i="44"/>
  <c r="I68" i="44"/>
  <c r="N55" i="44"/>
  <c r="O55" i="44"/>
  <c r="N39" i="44"/>
  <c r="O39" i="44" s="1"/>
  <c r="N18" i="44"/>
  <c r="O18" i="44"/>
  <c r="D68" i="44"/>
  <c r="N68" i="44" s="1"/>
  <c r="O68" i="44" s="1"/>
  <c r="J72" i="45"/>
  <c r="N59" i="45"/>
  <c r="O59" i="45"/>
  <c r="I72" i="45"/>
  <c r="D55" i="46"/>
  <c r="O55" i="46" s="1"/>
  <c r="P55" i="46" s="1"/>
  <c r="D69" i="46"/>
  <c r="O69" i="46" s="1"/>
  <c r="P69" i="46" s="1"/>
  <c r="O51" i="46"/>
  <c r="P51" i="46" s="1"/>
  <c r="O40" i="46"/>
  <c r="P40" i="46" s="1"/>
  <c r="O29" i="46"/>
  <c r="P29" i="46"/>
  <c r="L69" i="46"/>
  <c r="F69" i="46"/>
  <c r="O16" i="46"/>
  <c r="P16" i="46"/>
  <c r="K69" i="46"/>
  <c r="I69" i="46"/>
  <c r="M69" i="46"/>
  <c r="E69" i="46"/>
  <c r="H69" i="46"/>
  <c r="J69" i="46"/>
  <c r="N69" i="46"/>
  <c r="G69" i="46"/>
  <c r="O5" i="46"/>
  <c r="P5" i="46"/>
  <c r="N69" i="45"/>
  <c r="O69" i="45" s="1"/>
  <c r="N30" i="45"/>
  <c r="O30" i="45" s="1"/>
  <c r="N17" i="45"/>
  <c r="O17" i="45"/>
  <c r="O75" i="47" l="1"/>
  <c r="P75" i="47" s="1"/>
  <c r="N60" i="40"/>
  <c r="O60" i="40" s="1"/>
  <c r="D59" i="35"/>
  <c r="L60" i="38"/>
  <c r="N60" i="38" s="1"/>
  <c r="O60" i="38" s="1"/>
  <c r="N5" i="39"/>
  <c r="O5" i="39" s="1"/>
  <c r="N40" i="38"/>
  <c r="O40" i="38" s="1"/>
  <c r="N55" i="45"/>
  <c r="O55" i="45" s="1"/>
  <c r="G61" i="39"/>
  <c r="N61" i="39" s="1"/>
  <c r="O61" i="39" s="1"/>
  <c r="N44" i="38"/>
  <c r="O44" i="38" s="1"/>
  <c r="J59" i="35"/>
  <c r="J59" i="37"/>
  <c r="D72" i="45"/>
  <c r="K59" i="35"/>
  <c r="N44" i="40"/>
  <c r="O44" i="40" s="1"/>
  <c r="D59" i="37"/>
  <c r="N50" i="34"/>
  <c r="O50" i="34" s="1"/>
  <c r="N38" i="41"/>
  <c r="O38" i="41" s="1"/>
  <c r="N43" i="37"/>
  <c r="O43" i="37" s="1"/>
  <c r="D61" i="33"/>
  <c r="N61" i="33" s="1"/>
  <c r="O61" i="33" s="1"/>
  <c r="F60" i="36"/>
  <c r="N60" i="36" s="1"/>
  <c r="O60" i="36" s="1"/>
  <c r="N15" i="38"/>
  <c r="O15" i="38" s="1"/>
  <c r="N32" i="35"/>
  <c r="O32" i="35" s="1"/>
  <c r="N56" i="37"/>
  <c r="O56" i="37" s="1"/>
  <c r="N44" i="45"/>
  <c r="O44" i="45" s="1"/>
  <c r="N55" i="41"/>
  <c r="O55" i="41" s="1"/>
  <c r="N5" i="36"/>
  <c r="O5" i="36" s="1"/>
  <c r="N46" i="35"/>
  <c r="O46" i="35" s="1"/>
  <c r="N34" i="36"/>
  <c r="O34" i="36" s="1"/>
  <c r="N44" i="36"/>
  <c r="O44" i="36" s="1"/>
  <c r="F59" i="37"/>
  <c r="K72" i="45"/>
  <c r="N59" i="35" l="1"/>
  <c r="O59" i="35" s="1"/>
  <c r="N72" i="45"/>
  <c r="O72" i="45" s="1"/>
  <c r="N59" i="37"/>
  <c r="O59" i="37" s="1"/>
</calcChain>
</file>

<file path=xl/sharedStrings.xml><?xml version="1.0" encoding="utf-8"?>
<sst xmlns="http://schemas.openxmlformats.org/spreadsheetml/2006/main" count="1299" uniqueCount="175">
  <si>
    <t>Building Permits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</si>
  <si>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</si>
  <si>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</si>
  <si>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</si>
  <si>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</si>
  <si>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</si>
  <si>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</si>
  <si>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</si>
  <si>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</si>
  <si>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</si>
  <si>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</si>
  <si>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</si>
  <si>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</si>
  <si>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</si>
  <si>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</si>
  <si>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</si>
  <si>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</si>
  <si>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Propane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</si>
  <si>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</si>
  <si>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</si>
  <si>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</si>
  <si>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</si>
  <si>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</si>
  <si>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</si>
  <si>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</si>
  <si>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</si>
  <si>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Residential - Culture / Recreation</t>
  </si>
  <si>
    <t>Impact Fees - Residential - Other</t>
  </si>
  <si>
    <t>Other Permits, Fees, and Special Assessments</t>
  </si>
  <si>
    <t>Federal Grant - General Government</t>
  </si>
  <si>
    <t>Federal Grant - Public Safety</t>
  </si>
  <si>
    <t>Intergovernmental Revenue</t>
  </si>
  <si>
    <t>State Grant - Culture / Recreation</t>
  </si>
  <si>
    <t>State Shared Revenues - General Gov't - Revenue Sharing Proceeds</t>
  </si>
  <si>
    <t>State Shared Revenues - General Gov't - Local Gov't Half-Cent Sales Tax</t>
  </si>
  <si>
    <t>State Shared Revenues - Transportation - Other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</si>
  <si>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</si>
  <si>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</si>
  <si>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</si>
  <si>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</si>
  <si>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</si>
  <si>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</si>
  <si>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</si>
  <si>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</si>
  <si>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</si>
  <si>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Public Safety - Law Enforcement Services</t>
  </si>
  <si>
    <t>Public Safety - Fire Protection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</si>
  <si>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</si>
  <si>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</si>
  <si>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</si>
  <si>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</si>
  <si>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</si>
  <si>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</si>
  <si>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</si>
  <si>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</si>
  <si>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</si>
  <si>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</si>
  <si>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</si>
  <si>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</si>
  <si>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</si>
  <si>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</si>
  <si>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</si>
  <si>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</si>
  <si>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</si>
  <si>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</si>
  <si>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</si>
  <si>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</si>
  <si>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</si>
  <si>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</si>
  <si>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</si>
  <si>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</si>
  <si>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</si>
  <si>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</si>
  <si>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</si>
  <si>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</si>
  <si>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Lake Alfred Revenues Reported by Account Code and Fund Type</t>
  </si>
  <si>
    <t>Local Fiscal Year Ended September 30, 2010</t>
  </si>
  <si>
    <t>Special Assessments - Capital Improvement</t>
  </si>
  <si>
    <t>Disposition of Fixed Assets</t>
  </si>
  <si>
    <t>Contributions from Enterprise Operations</t>
  </si>
  <si>
    <t>Proprietary Non-Operating Sources - Interest</t>
  </si>
  <si>
    <t>Proprietary Non-Operating Sources - Federal Grants and Donations</t>
  </si>
  <si>
    <t>Proprietary Non-Operating Sources - Capital Contributions from State Government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</si>
  <si>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</si>
  <si>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</si>
  <si>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</si>
  <si>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</si>
  <si>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2011 Municipal Population:</t>
  </si>
  <si>
    <t>Local Fiscal Year Ended September 30, 2012</t>
  </si>
  <si>
    <t>Fire Insurance Premium Tax for Firefighters' Pension</t>
  </si>
  <si>
    <t>Casualty Insurance Premium Tax for Police Officers' Retirement</t>
  </si>
  <si>
    <t>Other Judgments, Fines, and Forfeits</t>
  </si>
  <si>
    <t>Proprietary Non-Operating Sources - Other Grants and Donations</t>
  </si>
  <si>
    <t>2012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</si>
  <si>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</si>
  <si>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</si>
  <si>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</si>
  <si>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</si>
  <si>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</si>
  <si>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</si>
  <si>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Local Government Half-Cent Sales Tax</t>
  </si>
  <si>
    <t>General Government - Administrative Service Fees</t>
  </si>
  <si>
    <t>Transportation - Other Transportation Charges</t>
  </si>
  <si>
    <t>Sales - Disposition of Fixed Assets</t>
  </si>
  <si>
    <t>Sales - Sale of Surplus Materials and Scrap</t>
  </si>
  <si>
    <t>Proprietary Non-Operating - Interest</t>
  </si>
  <si>
    <t>2013 Municipal Population:</t>
  </si>
  <si>
    <t>Local Fiscal Year Ended September 30, 2008</t>
  </si>
  <si>
    <t>Permits and Franchise Fees</t>
  </si>
  <si>
    <t>Other Permits and Fees</t>
  </si>
  <si>
    <t>State Grant - Public Safety</t>
  </si>
  <si>
    <t>State Shared Revenues - General Gov't - Mobile Home License Tax</t>
  </si>
  <si>
    <t>State Shared Revenues - General Gov't - Alcoholic Beverage License Tax</t>
  </si>
  <si>
    <t>Grants from Other Local Units - Public Safety</t>
  </si>
  <si>
    <t>Grants from Other Local Units - Culture / Recreation</t>
  </si>
  <si>
    <t>General Gov't (Not Court-Related) - Other General Gov't Charges and Fees</t>
  </si>
  <si>
    <t>Public Safety - Other Public Safety Charges and Fees</t>
  </si>
  <si>
    <t>Judgments and Fines - Other Court-Ordered</t>
  </si>
  <si>
    <t>Impact Fees - Public Safety</t>
  </si>
  <si>
    <t>Impact Fees - Culture / Recreation</t>
  </si>
  <si>
    <t>Impact Fees - Other</t>
  </si>
  <si>
    <t>Non-Operating - Inter-Fund Group Transfers In</t>
  </si>
  <si>
    <t>Proprietary Non-Operating Sources - Capital Contributions from Private Source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</si>
  <si>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</si>
  <si>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</si>
  <si>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</si>
  <si>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</si>
  <si>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</si>
  <si>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</si>
  <si>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State Shared Revenues - General Government - Mobile Home License Tax</t>
  </si>
  <si>
    <t>State Shared Revenues - General Government - Alcoholic Beverage License Tax</t>
  </si>
  <si>
    <t>General Government - Recording Fees</t>
  </si>
  <si>
    <t>Culture / Recreation - Libraries</t>
  </si>
  <si>
    <t>2016 Municipal Population:</t>
  </si>
  <si>
    <t>Local Fiscal Year Ended September 30, 2017</t>
  </si>
  <si>
    <t>General Government - Other General Government Charges and Fees</t>
  </si>
  <si>
    <t>Sale of Contraband Property Seized by Law Enforcement</t>
  </si>
  <si>
    <t>Other Miscellaneous Revenues - Settlements</t>
  </si>
  <si>
    <t>2017 Municipal Population:</t>
  </si>
  <si>
    <t>Local Fiscal Year Ended September 30, 2018</t>
  </si>
  <si>
    <t>Federal Grant - Physical Environment - Sewer / Wastewater</t>
  </si>
  <si>
    <t>State Grant - General Government</t>
  </si>
  <si>
    <t>2018 Municipal Population:</t>
  </si>
  <si>
    <t>Local Fiscal Year Ended September 30, 2019</t>
  </si>
  <si>
    <t>Federal Grant - Culture / Recreation</t>
  </si>
  <si>
    <t>Proprietary Non-Operating - Capital Contributions from Private Source</t>
  </si>
  <si>
    <t>2019 Municipal Population:</t>
  </si>
  <si>
    <t>Local Fiscal Year Ended September 30, 2020</t>
  </si>
  <si>
    <t>Impact Fees - Commercial - Public Safety</t>
  </si>
  <si>
    <t>Impact Fees - Commercial - Physical Environment</t>
  </si>
  <si>
    <t>Impact Fees - Commercial - Other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</si>
  <si>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</si>
  <si>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</si>
  <si>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</si>
  <si>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</si>
  <si>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</si>
  <si>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</si>
  <si>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</si>
  <si>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</si>
  <si>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</si>
  <si>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</si>
  <si>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</si>
  <si>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</si>
  <si>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</si>
  <si>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</si>
  <si>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</si>
  <si>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</si>
  <si>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</si>
  <si>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Interest and Other Earnings - Gain (Loss) on Sale of Investments</t>
  </si>
  <si>
    <t>2022 Municipal Population:</t>
  </si>
  <si>
    <t>Local Fiscal Year Ended September 30, 2023</t>
  </si>
  <si>
    <t>Federal Grant - Physical Environment - Water Supply System</t>
  </si>
  <si>
    <t>Grants from Other Local Units - General Government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</si>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</sst>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154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155</v>
      </c>
      <c r="N4" s="35" t="s">
        <v>10</v>
      </c>
      <c r="O4" s="35" t="s">
        <v>156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157</v>
      </c>
      <c r="B5" s="26"/>
      <c r="C5" s="26"/>
      <c r="D5" s="27">
        <f t="shared" ref="D5:N5" si="0">SUM(D6:D15)</f>
        <v>3224633</v>
      </c>
      <c r="E5" s="27">
        <f t="shared" si="0"/>
        <v>380786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3605419</v>
      </c>
      <c r="P5" s="33">
        <f t="shared" ref="P5:P36" si="1">(O5/P$74)</f>
        <v>491.06769272677747</v>
      </c>
      <c r="Q5" s="6"/>
    </row>
    <row r="6" spans="1:134">
      <c r="A6" s="12"/>
      <c r="B6" s="25">
        <v>311</v>
      </c>
      <c r="C6" s="20" t="s">
        <v>2</v>
      </c>
      <c r="D6" s="46">
        <v>1964954</v>
      </c>
      <c r="E6" s="46">
        <v>380786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2345740</v>
      </c>
      <c r="P6" s="47">
        <f t="shared" si="1"/>
        <v>319.4960501225824</v>
      </c>
      <c r="Q6" s="9"/>
    </row>
    <row r="7" spans="1:134">
      <c r="A7" s="12"/>
      <c r="B7" s="25">
        <v>312.41000000000003</v>
      </c>
      <c r="C7" s="20" t="s">
        <v>158</v>
      </c>
      <c r="D7" s="46">
        <v>184564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184564</v>
      </c>
      <c r="P7" s="47">
        <f t="shared" si="1"/>
        <v>25.138109506946336</v>
      </c>
      <c r="Q7" s="9"/>
    </row>
    <row r="8" spans="1:134">
      <c r="A8" s="12"/>
      <c r="B8" s="25">
        <v>312.43</v>
      </c>
      <c r="C8" s="20" t="s">
        <v>159</v>
      </c>
      <c r="D8" s="46">
        <v>117030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117030</v>
      </c>
      <c r="P8" s="47">
        <f t="shared" si="1"/>
        <v>15.939798420049033</v>
      </c>
      <c r="Q8" s="9"/>
    </row>
    <row r="9" spans="1:134">
      <c r="A9" s="12"/>
      <c r="B9" s="25">
        <v>312.51</v>
      </c>
      <c r="C9" s="20" t="s">
        <v>95</v>
      </c>
      <c r="D9" s="46">
        <v>35360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35360</v>
      </c>
      <c r="P9" s="47">
        <f t="shared" si="1"/>
        <v>4.8161263960773635</v>
      </c>
      <c r="Q9" s="9"/>
    </row>
    <row r="10" spans="1:134">
      <c r="A10" s="12"/>
      <c r="B10" s="25">
        <v>312.52</v>
      </c>
      <c r="C10" s="20" t="s">
        <v>96</v>
      </c>
      <c r="D10" s="46">
        <v>66596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66596</v>
      </c>
      <c r="P10" s="47">
        <f t="shared" si="1"/>
        <v>9.0705529828384641</v>
      </c>
      <c r="Q10" s="9"/>
    </row>
    <row r="11" spans="1:134">
      <c r="A11" s="12"/>
      <c r="B11" s="25">
        <v>314.10000000000002</v>
      </c>
      <c r="C11" s="20" t="s">
        <v>14</v>
      </c>
      <c r="D11" s="46">
        <v>572855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572855</v>
      </c>
      <c r="P11" s="47">
        <f t="shared" si="1"/>
        <v>78.024380277853453</v>
      </c>
      <c r="Q11" s="9"/>
    </row>
    <row r="12" spans="1:134">
      <c r="A12" s="12"/>
      <c r="B12" s="25">
        <v>314.3</v>
      </c>
      <c r="C12" s="20" t="s">
        <v>15</v>
      </c>
      <c r="D12" s="46">
        <v>105676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105676</v>
      </c>
      <c r="P12" s="47">
        <f t="shared" si="1"/>
        <v>14.393353309724871</v>
      </c>
      <c r="Q12" s="9"/>
    </row>
    <row r="13" spans="1:134">
      <c r="A13" s="12"/>
      <c r="B13" s="25">
        <v>314.8</v>
      </c>
      <c r="C13" s="20" t="s">
        <v>17</v>
      </c>
      <c r="D13" s="46">
        <v>8966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8966</v>
      </c>
      <c r="P13" s="47">
        <f t="shared" si="1"/>
        <v>1.2211931353854535</v>
      </c>
      <c r="Q13" s="9"/>
    </row>
    <row r="14" spans="1:134">
      <c r="A14" s="12"/>
      <c r="B14" s="25">
        <v>315.10000000000002</v>
      </c>
      <c r="C14" s="20" t="s">
        <v>160</v>
      </c>
      <c r="D14" s="46">
        <v>156575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156575</v>
      </c>
      <c r="P14" s="47">
        <f t="shared" si="1"/>
        <v>21.325932988286571</v>
      </c>
      <c r="Q14" s="9"/>
    </row>
    <row r="15" spans="1:134">
      <c r="A15" s="12"/>
      <c r="B15" s="25">
        <v>316</v>
      </c>
      <c r="C15" s="20" t="s">
        <v>98</v>
      </c>
      <c r="D15" s="46">
        <v>12057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12057</v>
      </c>
      <c r="P15" s="47">
        <f t="shared" si="1"/>
        <v>1.6421955870335059</v>
      </c>
      <c r="Q15" s="9"/>
    </row>
    <row r="16" spans="1:134" ht="15.75">
      <c r="A16" s="29" t="s">
        <v>20</v>
      </c>
      <c r="B16" s="30"/>
      <c r="C16" s="31"/>
      <c r="D16" s="32">
        <f t="shared" ref="D16:N16" si="3">SUM(D17:D28)</f>
        <v>2376864</v>
      </c>
      <c r="E16" s="32">
        <f t="shared" si="3"/>
        <v>2001415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4014789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3934696</v>
      </c>
      <c r="N16" s="32">
        <f t="shared" si="3"/>
        <v>0</v>
      </c>
      <c r="O16" s="44">
        <f>SUM(D16:N16)</f>
        <v>12327764</v>
      </c>
      <c r="P16" s="45">
        <f t="shared" si="1"/>
        <v>1679.0743666575866</v>
      </c>
      <c r="Q16" s="10"/>
    </row>
    <row r="17" spans="1:17">
      <c r="A17" s="12"/>
      <c r="B17" s="25">
        <v>322</v>
      </c>
      <c r="C17" s="20" t="s">
        <v>161</v>
      </c>
      <c r="D17" s="46">
        <v>1511112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1511112</v>
      </c>
      <c r="P17" s="47">
        <f t="shared" si="1"/>
        <v>205.8174884227731</v>
      </c>
      <c r="Q17" s="9"/>
    </row>
    <row r="18" spans="1:17">
      <c r="A18" s="12"/>
      <c r="B18" s="25">
        <v>323.10000000000002</v>
      </c>
      <c r="C18" s="20" t="s">
        <v>21</v>
      </c>
      <c r="D18" s="46">
        <v>582053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582053</v>
      </c>
      <c r="P18" s="47">
        <f t="shared" si="1"/>
        <v>79.277172432579675</v>
      </c>
      <c r="Q18" s="9"/>
    </row>
    <row r="19" spans="1:17">
      <c r="A19" s="12"/>
      <c r="B19" s="25">
        <v>323.39999999999998</v>
      </c>
      <c r="C19" s="20" t="s">
        <v>22</v>
      </c>
      <c r="D19" s="46">
        <v>52584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52584</v>
      </c>
      <c r="P19" s="47">
        <f t="shared" si="1"/>
        <v>7.162081176791065</v>
      </c>
      <c r="Q19" s="9"/>
    </row>
    <row r="20" spans="1:17">
      <c r="A20" s="12"/>
      <c r="B20" s="25">
        <v>323.7</v>
      </c>
      <c r="C20" s="20" t="s">
        <v>23</v>
      </c>
      <c r="D20" s="46">
        <v>33384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33384</v>
      </c>
      <c r="P20" s="47">
        <f t="shared" si="1"/>
        <v>4.546989921002452</v>
      </c>
      <c r="Q20" s="9"/>
    </row>
    <row r="21" spans="1:17">
      <c r="A21" s="12"/>
      <c r="B21" s="25">
        <v>324.11</v>
      </c>
      <c r="C21" s="20" t="s">
        <v>24</v>
      </c>
      <c r="D21" s="46">
        <v>0</v>
      </c>
      <c r="E21" s="46">
        <v>481993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481993</v>
      </c>
      <c r="P21" s="47">
        <f t="shared" si="1"/>
        <v>65.648733315172976</v>
      </c>
      <c r="Q21" s="9"/>
    </row>
    <row r="22" spans="1:17">
      <c r="A22" s="12"/>
      <c r="B22" s="25">
        <v>324.12</v>
      </c>
      <c r="C22" s="20" t="s">
        <v>148</v>
      </c>
      <c r="D22" s="46">
        <v>0</v>
      </c>
      <c r="E22" s="46">
        <v>15816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15816</v>
      </c>
      <c r="P22" s="47">
        <f t="shared" si="1"/>
        <v>2.1541814219558701</v>
      </c>
      <c r="Q22" s="9"/>
    </row>
    <row r="23" spans="1:17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3830047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3830047</v>
      </c>
      <c r="P23" s="47">
        <f t="shared" si="1"/>
        <v>521.66262598746937</v>
      </c>
      <c r="Q23" s="9"/>
    </row>
    <row r="24" spans="1:17">
      <c r="A24" s="12"/>
      <c r="B24" s="25">
        <v>324.22000000000003</v>
      </c>
      <c r="C24" s="20" t="s">
        <v>149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184742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184742</v>
      </c>
      <c r="P24" s="47">
        <f t="shared" si="1"/>
        <v>25.162353582130208</v>
      </c>
      <c r="Q24" s="9"/>
    </row>
    <row r="25" spans="1:17">
      <c r="A25" s="12"/>
      <c r="B25" s="25">
        <v>324.61</v>
      </c>
      <c r="C25" s="20" t="s">
        <v>26</v>
      </c>
      <c r="D25" s="46">
        <v>0</v>
      </c>
      <c r="E25" s="46">
        <v>1131420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1131420</v>
      </c>
      <c r="P25" s="47">
        <f t="shared" si="1"/>
        <v>154.10242440751838</v>
      </c>
      <c r="Q25" s="9"/>
    </row>
    <row r="26" spans="1:17">
      <c r="A26" s="12"/>
      <c r="B26" s="25">
        <v>324.91000000000003</v>
      </c>
      <c r="C26" s="20" t="s">
        <v>27</v>
      </c>
      <c r="D26" s="46">
        <v>0</v>
      </c>
      <c r="E26" s="46">
        <v>365693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365693</v>
      </c>
      <c r="P26" s="47">
        <f t="shared" si="1"/>
        <v>49.808362843911738</v>
      </c>
      <c r="Q26" s="9"/>
    </row>
    <row r="27" spans="1:17">
      <c r="A27" s="12"/>
      <c r="B27" s="25">
        <v>324.92</v>
      </c>
      <c r="C27" s="20" t="s">
        <v>150</v>
      </c>
      <c r="D27" s="46">
        <v>0</v>
      </c>
      <c r="E27" s="46">
        <v>6493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6493</v>
      </c>
      <c r="P27" s="47">
        <f t="shared" si="1"/>
        <v>0.88436393353309728</v>
      </c>
      <c r="Q27" s="9"/>
    </row>
    <row r="28" spans="1:17">
      <c r="A28" s="12"/>
      <c r="B28" s="25">
        <v>329.5</v>
      </c>
      <c r="C28" s="20" t="s">
        <v>162</v>
      </c>
      <c r="D28" s="46">
        <v>197731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3934696</v>
      </c>
      <c r="N28" s="46">
        <v>0</v>
      </c>
      <c r="O28" s="46">
        <f t="shared" si="4"/>
        <v>4132427</v>
      </c>
      <c r="P28" s="47">
        <f t="shared" si="1"/>
        <v>562.84758921274852</v>
      </c>
      <c r="Q28" s="9"/>
    </row>
    <row r="29" spans="1:17" ht="15.75">
      <c r="A29" s="29" t="s">
        <v>163</v>
      </c>
      <c r="B29" s="30"/>
      <c r="C29" s="31"/>
      <c r="D29" s="32">
        <f t="shared" ref="D29:N29" si="5">SUM(D30:D42)</f>
        <v>1439043</v>
      </c>
      <c r="E29" s="32">
        <f t="shared" si="5"/>
        <v>0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87572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1526615</v>
      </c>
      <c r="P29" s="45">
        <f t="shared" si="1"/>
        <v>207.92903840915281</v>
      </c>
      <c r="Q29" s="10"/>
    </row>
    <row r="30" spans="1:17">
      <c r="A30" s="12"/>
      <c r="B30" s="25">
        <v>331.2</v>
      </c>
      <c r="C30" s="20" t="s">
        <v>30</v>
      </c>
      <c r="D30" s="46">
        <v>23200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23200</v>
      </c>
      <c r="P30" s="47">
        <f t="shared" si="1"/>
        <v>3.159901934077908</v>
      </c>
      <c r="Q30" s="9"/>
    </row>
    <row r="31" spans="1:17">
      <c r="A31" s="12"/>
      <c r="B31" s="25">
        <v>331.31</v>
      </c>
      <c r="C31" s="20" t="s">
        <v>171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87572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6">SUM(D31:N31)</f>
        <v>87572</v>
      </c>
      <c r="P31" s="47">
        <f t="shared" si="1"/>
        <v>11.927540179787524</v>
      </c>
      <c r="Q31" s="9"/>
    </row>
    <row r="32" spans="1:17">
      <c r="A32" s="12"/>
      <c r="B32" s="25">
        <v>331.7</v>
      </c>
      <c r="C32" s="20" t="s">
        <v>144</v>
      </c>
      <c r="D32" s="46">
        <v>32350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32350</v>
      </c>
      <c r="P32" s="47">
        <f t="shared" si="1"/>
        <v>4.406156360664669</v>
      </c>
      <c r="Q32" s="9"/>
    </row>
    <row r="33" spans="1:17">
      <c r="A33" s="12"/>
      <c r="B33" s="25">
        <v>334.1</v>
      </c>
      <c r="C33" s="20" t="s">
        <v>141</v>
      </c>
      <c r="D33" s="46">
        <v>57018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57018</v>
      </c>
      <c r="P33" s="47">
        <f t="shared" si="1"/>
        <v>7.7660038136747485</v>
      </c>
      <c r="Q33" s="9"/>
    </row>
    <row r="34" spans="1:17">
      <c r="A34" s="12"/>
      <c r="B34" s="25">
        <v>335.125</v>
      </c>
      <c r="C34" s="20" t="s">
        <v>164</v>
      </c>
      <c r="D34" s="46">
        <v>389752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389752</v>
      </c>
      <c r="P34" s="47">
        <f t="shared" si="1"/>
        <v>53.085262871152274</v>
      </c>
      <c r="Q34" s="9"/>
    </row>
    <row r="35" spans="1:17">
      <c r="A35" s="12"/>
      <c r="B35" s="25">
        <v>335.14</v>
      </c>
      <c r="C35" s="20" t="s">
        <v>129</v>
      </c>
      <c r="D35" s="46">
        <v>20596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20596</v>
      </c>
      <c r="P35" s="47">
        <f t="shared" si="1"/>
        <v>2.8052301825115773</v>
      </c>
      <c r="Q35" s="9"/>
    </row>
    <row r="36" spans="1:17">
      <c r="A36" s="12"/>
      <c r="B36" s="25">
        <v>335.15</v>
      </c>
      <c r="C36" s="20" t="s">
        <v>130</v>
      </c>
      <c r="D36" s="46">
        <v>4749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4749</v>
      </c>
      <c r="P36" s="47">
        <f t="shared" si="1"/>
        <v>0.64682647779896485</v>
      </c>
      <c r="Q36" s="9"/>
    </row>
    <row r="37" spans="1:17">
      <c r="A37" s="12"/>
      <c r="B37" s="25">
        <v>335.18</v>
      </c>
      <c r="C37" s="20" t="s">
        <v>165</v>
      </c>
      <c r="D37" s="46">
        <v>543765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543765</v>
      </c>
      <c r="P37" s="47">
        <f t="shared" ref="P37:P68" si="7">(O37/P$74)</f>
        <v>74.062244619994559</v>
      </c>
      <c r="Q37" s="9"/>
    </row>
    <row r="38" spans="1:17">
      <c r="A38" s="12"/>
      <c r="B38" s="25">
        <v>335.48</v>
      </c>
      <c r="C38" s="20" t="s">
        <v>35</v>
      </c>
      <c r="D38" s="46">
        <v>5800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1" si="8">SUM(D38:N38)</f>
        <v>5800</v>
      </c>
      <c r="P38" s="47">
        <f t="shared" si="7"/>
        <v>0.789975483519477</v>
      </c>
      <c r="Q38" s="9"/>
    </row>
    <row r="39" spans="1:17">
      <c r="A39" s="12"/>
      <c r="B39" s="25">
        <v>337.1</v>
      </c>
      <c r="C39" s="20" t="s">
        <v>172</v>
      </c>
      <c r="D39" s="46">
        <v>38000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38000</v>
      </c>
      <c r="P39" s="47">
        <f t="shared" si="7"/>
        <v>5.1757014437482978</v>
      </c>
      <c r="Q39" s="9"/>
    </row>
    <row r="40" spans="1:17">
      <c r="A40" s="12"/>
      <c r="B40" s="25">
        <v>337.2</v>
      </c>
      <c r="C40" s="20" t="s">
        <v>113</v>
      </c>
      <c r="D40" s="46">
        <v>229645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229645</v>
      </c>
      <c r="P40" s="47">
        <f t="shared" si="7"/>
        <v>31.278262053936256</v>
      </c>
      <c r="Q40" s="9"/>
    </row>
    <row r="41" spans="1:17">
      <c r="A41" s="12"/>
      <c r="B41" s="25">
        <v>337.7</v>
      </c>
      <c r="C41" s="20" t="s">
        <v>114</v>
      </c>
      <c r="D41" s="46">
        <v>61181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61181</v>
      </c>
      <c r="P41" s="47">
        <f t="shared" si="7"/>
        <v>8.3330155271043314</v>
      </c>
      <c r="Q41" s="9"/>
    </row>
    <row r="42" spans="1:17">
      <c r="A42" s="12"/>
      <c r="B42" s="25">
        <v>338</v>
      </c>
      <c r="C42" s="20" t="s">
        <v>36</v>
      </c>
      <c r="D42" s="46">
        <v>32987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32987</v>
      </c>
      <c r="P42" s="47">
        <f t="shared" si="7"/>
        <v>4.4929174611822393</v>
      </c>
      <c r="Q42" s="9"/>
    </row>
    <row r="43" spans="1:17" ht="15.75">
      <c r="A43" s="29" t="s">
        <v>41</v>
      </c>
      <c r="B43" s="30"/>
      <c r="C43" s="31"/>
      <c r="D43" s="32">
        <f t="shared" ref="D43:N43" si="9">SUM(D44:D53)</f>
        <v>957474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3825566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4783040</v>
      </c>
      <c r="P43" s="45">
        <f t="shared" si="7"/>
        <v>651.46281667120672</v>
      </c>
      <c r="Q43" s="10"/>
    </row>
    <row r="44" spans="1:17">
      <c r="A44" s="12"/>
      <c r="B44" s="25">
        <v>341.9</v>
      </c>
      <c r="C44" s="20" t="s">
        <v>135</v>
      </c>
      <c r="D44" s="46">
        <v>49353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3" si="10">SUM(D44:N44)</f>
        <v>49353</v>
      </c>
      <c r="P44" s="47">
        <f t="shared" si="7"/>
        <v>6.7220103514028873</v>
      </c>
      <c r="Q44" s="9"/>
    </row>
    <row r="45" spans="1:17">
      <c r="A45" s="12"/>
      <c r="B45" s="25">
        <v>342.1</v>
      </c>
      <c r="C45" s="20" t="s">
        <v>45</v>
      </c>
      <c r="D45" s="46">
        <v>15232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15232</v>
      </c>
      <c r="P45" s="47">
        <f t="shared" si="7"/>
        <v>2.0746390629256335</v>
      </c>
      <c r="Q45" s="9"/>
    </row>
    <row r="46" spans="1:17">
      <c r="A46" s="12"/>
      <c r="B46" s="25">
        <v>342.5</v>
      </c>
      <c r="C46" s="20" t="s">
        <v>47</v>
      </c>
      <c r="D46" s="46">
        <v>420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420</v>
      </c>
      <c r="P46" s="47">
        <f t="shared" si="7"/>
        <v>5.7205121220375917E-2</v>
      </c>
      <c r="Q46" s="9"/>
    </row>
    <row r="47" spans="1:17">
      <c r="A47" s="12"/>
      <c r="B47" s="25">
        <v>343.3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1876571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1876571</v>
      </c>
      <c r="P47" s="47">
        <f t="shared" si="7"/>
        <v>255.5939798420049</v>
      </c>
      <c r="Q47" s="9"/>
    </row>
    <row r="48" spans="1:17">
      <c r="A48" s="12"/>
      <c r="B48" s="25">
        <v>343.4</v>
      </c>
      <c r="C48" s="20" t="s">
        <v>49</v>
      </c>
      <c r="D48" s="46">
        <v>836282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836282</v>
      </c>
      <c r="P48" s="47">
        <f t="shared" si="7"/>
        <v>113.90384091528193</v>
      </c>
      <c r="Q48" s="9"/>
    </row>
    <row r="49" spans="1:17">
      <c r="A49" s="12"/>
      <c r="B49" s="25">
        <v>343.5</v>
      </c>
      <c r="C49" s="20" t="s">
        <v>50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1876184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1876184</v>
      </c>
      <c r="P49" s="47">
        <f t="shared" si="7"/>
        <v>255.54126940888042</v>
      </c>
      <c r="Q49" s="9"/>
    </row>
    <row r="50" spans="1:17">
      <c r="A50" s="12"/>
      <c r="B50" s="25">
        <v>343.9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72811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72811</v>
      </c>
      <c r="P50" s="47">
        <f t="shared" si="7"/>
        <v>9.9170525742304552</v>
      </c>
      <c r="Q50" s="9"/>
    </row>
    <row r="51" spans="1:17">
      <c r="A51" s="12"/>
      <c r="B51" s="25">
        <v>344.9</v>
      </c>
      <c r="C51" s="20" t="s">
        <v>102</v>
      </c>
      <c r="D51" s="46">
        <v>26444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26444</v>
      </c>
      <c r="P51" s="47">
        <f t="shared" si="7"/>
        <v>3.6017433941705259</v>
      </c>
      <c r="Q51" s="9"/>
    </row>
    <row r="52" spans="1:17">
      <c r="A52" s="12"/>
      <c r="B52" s="25">
        <v>347.1</v>
      </c>
      <c r="C52" s="20" t="s">
        <v>132</v>
      </c>
      <c r="D52" s="46">
        <v>3465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3465</v>
      </c>
      <c r="P52" s="47">
        <f t="shared" si="7"/>
        <v>0.47194225006810131</v>
      </c>
      <c r="Q52" s="9"/>
    </row>
    <row r="53" spans="1:17">
      <c r="A53" s="12"/>
      <c r="B53" s="25">
        <v>347.2</v>
      </c>
      <c r="C53" s="20" t="s">
        <v>54</v>
      </c>
      <c r="D53" s="46">
        <v>26278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26278</v>
      </c>
      <c r="P53" s="47">
        <f t="shared" si="7"/>
        <v>3.5791337510215202</v>
      </c>
      <c r="Q53" s="9"/>
    </row>
    <row r="54" spans="1:17" ht="15.75">
      <c r="A54" s="29" t="s">
        <v>42</v>
      </c>
      <c r="B54" s="30"/>
      <c r="C54" s="31"/>
      <c r="D54" s="32">
        <f t="shared" ref="D54:N54" si="11">SUM(D55:D57)</f>
        <v>72268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72268</v>
      </c>
      <c r="P54" s="45">
        <f t="shared" si="7"/>
        <v>9.8430945246526829</v>
      </c>
      <c r="Q54" s="10"/>
    </row>
    <row r="55" spans="1:17">
      <c r="A55" s="13"/>
      <c r="B55" s="39">
        <v>351.1</v>
      </c>
      <c r="C55" s="21" t="s">
        <v>57</v>
      </c>
      <c r="D55" s="46">
        <v>17091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17091</v>
      </c>
      <c r="P55" s="47">
        <f t="shared" si="7"/>
        <v>2.327839825660583</v>
      </c>
      <c r="Q55" s="9"/>
    </row>
    <row r="56" spans="1:17">
      <c r="A56" s="13"/>
      <c r="B56" s="39">
        <v>354</v>
      </c>
      <c r="C56" s="21" t="s">
        <v>59</v>
      </c>
      <c r="D56" s="46">
        <v>54819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7" si="12">SUM(D56:N56)</f>
        <v>54819</v>
      </c>
      <c r="P56" s="47">
        <f t="shared" si="7"/>
        <v>7.4664941432852086</v>
      </c>
      <c r="Q56" s="9"/>
    </row>
    <row r="57" spans="1:17">
      <c r="A57" s="13"/>
      <c r="B57" s="39">
        <v>359</v>
      </c>
      <c r="C57" s="21" t="s">
        <v>91</v>
      </c>
      <c r="D57" s="46">
        <v>358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358</v>
      </c>
      <c r="P57" s="47">
        <f t="shared" si="7"/>
        <v>4.8760555706891855E-2</v>
      </c>
      <c r="Q57" s="9"/>
    </row>
    <row r="58" spans="1:17" ht="15.75">
      <c r="A58" s="29" t="s">
        <v>4</v>
      </c>
      <c r="B58" s="30"/>
      <c r="C58" s="31"/>
      <c r="D58" s="32">
        <f t="shared" ref="D58:N58" si="13">SUM(D59:D67)</f>
        <v>341843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231502</v>
      </c>
      <c r="J58" s="32">
        <f t="shared" si="13"/>
        <v>0</v>
      </c>
      <c r="K58" s="32">
        <f t="shared" si="13"/>
        <v>1679432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>SUM(D58:N58)</f>
        <v>2252777</v>
      </c>
      <c r="P58" s="45">
        <f t="shared" si="7"/>
        <v>306.83424135113046</v>
      </c>
      <c r="Q58" s="10"/>
    </row>
    <row r="59" spans="1:17">
      <c r="A59" s="12"/>
      <c r="B59" s="25">
        <v>361.1</v>
      </c>
      <c r="C59" s="20" t="s">
        <v>60</v>
      </c>
      <c r="D59" s="46">
        <v>146610</v>
      </c>
      <c r="E59" s="46">
        <v>0</v>
      </c>
      <c r="F59" s="46">
        <v>0</v>
      </c>
      <c r="G59" s="46">
        <v>0</v>
      </c>
      <c r="H59" s="46">
        <v>0</v>
      </c>
      <c r="I59" s="46">
        <v>226589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373199</v>
      </c>
      <c r="P59" s="47">
        <f t="shared" si="7"/>
        <v>50.830700081721602</v>
      </c>
      <c r="Q59" s="9"/>
    </row>
    <row r="60" spans="1:17">
      <c r="A60" s="12"/>
      <c r="B60" s="25">
        <v>361.3</v>
      </c>
      <c r="C60" s="20" t="s">
        <v>61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1157897</v>
      </c>
      <c r="L60" s="46">
        <v>0</v>
      </c>
      <c r="M60" s="46">
        <v>0</v>
      </c>
      <c r="N60" s="46">
        <v>0</v>
      </c>
      <c r="O60" s="46">
        <f t="shared" ref="O60:O71" si="14">SUM(D60:N60)</f>
        <v>1157897</v>
      </c>
      <c r="P60" s="47">
        <f t="shared" si="7"/>
        <v>157.70866248978481</v>
      </c>
      <c r="Q60" s="9"/>
    </row>
    <row r="61" spans="1:17">
      <c r="A61" s="12"/>
      <c r="B61" s="25">
        <v>362</v>
      </c>
      <c r="C61" s="20" t="s">
        <v>62</v>
      </c>
      <c r="D61" s="46">
        <v>147363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147363</v>
      </c>
      <c r="P61" s="47">
        <f t="shared" si="7"/>
        <v>20.071233996186326</v>
      </c>
      <c r="Q61" s="9"/>
    </row>
    <row r="62" spans="1:17">
      <c r="A62" s="12"/>
      <c r="B62" s="25">
        <v>364</v>
      </c>
      <c r="C62" s="20" t="s">
        <v>103</v>
      </c>
      <c r="D62" s="46">
        <v>6410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6410</v>
      </c>
      <c r="P62" s="47">
        <f t="shared" si="7"/>
        <v>0.87305911195859442</v>
      </c>
      <c r="Q62" s="9"/>
    </row>
    <row r="63" spans="1:17">
      <c r="A63" s="12"/>
      <c r="B63" s="25">
        <v>365</v>
      </c>
      <c r="C63" s="20" t="s">
        <v>104</v>
      </c>
      <c r="D63" s="46">
        <v>2291</v>
      </c>
      <c r="E63" s="46">
        <v>0</v>
      </c>
      <c r="F63" s="46">
        <v>0</v>
      </c>
      <c r="G63" s="46">
        <v>0</v>
      </c>
      <c r="H63" s="46">
        <v>0</v>
      </c>
      <c r="I63" s="46">
        <v>4913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7204</v>
      </c>
      <c r="P63" s="47">
        <f t="shared" si="7"/>
        <v>0.98120403159901937</v>
      </c>
      <c r="Q63" s="9"/>
    </row>
    <row r="64" spans="1:17">
      <c r="A64" s="12"/>
      <c r="B64" s="25">
        <v>366</v>
      </c>
      <c r="C64" s="20" t="s">
        <v>64</v>
      </c>
      <c r="D64" s="46">
        <v>11787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11787</v>
      </c>
      <c r="P64" s="47">
        <f t="shared" si="7"/>
        <v>1.6054208662489784</v>
      </c>
      <c r="Q64" s="9"/>
    </row>
    <row r="65" spans="1:120">
      <c r="A65" s="12"/>
      <c r="B65" s="25">
        <v>368</v>
      </c>
      <c r="C65" s="20" t="s">
        <v>65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521535</v>
      </c>
      <c r="L65" s="46">
        <v>0</v>
      </c>
      <c r="M65" s="46">
        <v>0</v>
      </c>
      <c r="N65" s="46">
        <v>0</v>
      </c>
      <c r="O65" s="46">
        <f t="shared" si="14"/>
        <v>521535</v>
      </c>
      <c r="P65" s="47">
        <f t="shared" si="7"/>
        <v>71.034459275401801</v>
      </c>
      <c r="Q65" s="9"/>
    </row>
    <row r="66" spans="1:120">
      <c r="A66" s="12"/>
      <c r="B66" s="25">
        <v>369.3</v>
      </c>
      <c r="C66" s="20" t="s">
        <v>137</v>
      </c>
      <c r="D66" s="46">
        <v>20456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20456</v>
      </c>
      <c r="P66" s="47">
        <f t="shared" si="7"/>
        <v>2.7861618087714519</v>
      </c>
      <c r="Q66" s="9"/>
    </row>
    <row r="67" spans="1:120">
      <c r="A67" s="12"/>
      <c r="B67" s="25">
        <v>369.9</v>
      </c>
      <c r="C67" s="20" t="s">
        <v>66</v>
      </c>
      <c r="D67" s="46">
        <v>6926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6926</v>
      </c>
      <c r="P67" s="47">
        <f t="shared" si="7"/>
        <v>0.94333968945791336</v>
      </c>
      <c r="Q67" s="9"/>
    </row>
    <row r="68" spans="1:120" ht="15.75">
      <c r="A68" s="29" t="s">
        <v>43</v>
      </c>
      <c r="B68" s="30"/>
      <c r="C68" s="31"/>
      <c r="D68" s="32">
        <f t="shared" ref="D68:N68" si="15">SUM(D69:D71)</f>
        <v>3862764</v>
      </c>
      <c r="E68" s="32">
        <f t="shared" si="15"/>
        <v>0</v>
      </c>
      <c r="F68" s="32">
        <f t="shared" si="15"/>
        <v>0</v>
      </c>
      <c r="G68" s="32">
        <f t="shared" si="15"/>
        <v>0</v>
      </c>
      <c r="H68" s="32">
        <f t="shared" si="15"/>
        <v>0</v>
      </c>
      <c r="I68" s="32">
        <f t="shared" si="15"/>
        <v>763160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 t="shared" si="14"/>
        <v>4625924</v>
      </c>
      <c r="P68" s="45">
        <f t="shared" si="7"/>
        <v>630.06319803868155</v>
      </c>
      <c r="Q68" s="9"/>
    </row>
    <row r="69" spans="1:120">
      <c r="A69" s="12"/>
      <c r="B69" s="25">
        <v>381</v>
      </c>
      <c r="C69" s="20" t="s">
        <v>121</v>
      </c>
      <c r="D69" s="46">
        <v>3815889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3815889</v>
      </c>
      <c r="P69" s="47">
        <f t="shared" ref="P69:P72" si="16">(O69/P$74)</f>
        <v>519.73426859166443</v>
      </c>
      <c r="Q69" s="9"/>
    </row>
    <row r="70" spans="1:120">
      <c r="A70" s="12"/>
      <c r="B70" s="25">
        <v>384</v>
      </c>
      <c r="C70" s="20" t="s">
        <v>67</v>
      </c>
      <c r="D70" s="46">
        <v>46875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46875</v>
      </c>
      <c r="P70" s="47">
        <f t="shared" si="16"/>
        <v>6.3845001362026697</v>
      </c>
      <c r="Q70" s="9"/>
    </row>
    <row r="71" spans="1:120" ht="15.75" thickBot="1">
      <c r="A71" s="12"/>
      <c r="B71" s="25">
        <v>389.8</v>
      </c>
      <c r="C71" s="20" t="s">
        <v>122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763160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763160</v>
      </c>
      <c r="P71" s="47">
        <f t="shared" si="16"/>
        <v>103.9444293108145</v>
      </c>
      <c r="Q71" s="9"/>
    </row>
    <row r="72" spans="1:120" ht="16.5" thickBot="1">
      <c r="A72" s="14" t="s">
        <v>55</v>
      </c>
      <c r="B72" s="23"/>
      <c r="C72" s="22"/>
      <c r="D72" s="15">
        <f t="shared" ref="D72:N72" si="17">SUM(D5,D16,D29,D43,D54,D58,D68)</f>
        <v>12274889</v>
      </c>
      <c r="E72" s="15">
        <f t="shared" si="17"/>
        <v>2382201</v>
      </c>
      <c r="F72" s="15">
        <f t="shared" si="17"/>
        <v>0</v>
      </c>
      <c r="G72" s="15">
        <f t="shared" si="17"/>
        <v>0</v>
      </c>
      <c r="H72" s="15">
        <f t="shared" si="17"/>
        <v>0</v>
      </c>
      <c r="I72" s="15">
        <f t="shared" si="17"/>
        <v>8922589</v>
      </c>
      <c r="J72" s="15">
        <f t="shared" si="17"/>
        <v>0</v>
      </c>
      <c r="K72" s="15">
        <f t="shared" si="17"/>
        <v>1679432</v>
      </c>
      <c r="L72" s="15">
        <f t="shared" si="17"/>
        <v>0</v>
      </c>
      <c r="M72" s="15">
        <f t="shared" si="17"/>
        <v>3934696</v>
      </c>
      <c r="N72" s="15">
        <f t="shared" si="17"/>
        <v>0</v>
      </c>
      <c r="O72" s="15">
        <f>SUM(D72:N72)</f>
        <v>29193807</v>
      </c>
      <c r="P72" s="38">
        <f t="shared" si="16"/>
        <v>3976.274448379188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8" t="s">
        <v>173</v>
      </c>
      <c r="N74" s="48"/>
      <c r="O74" s="48"/>
      <c r="P74" s="43">
        <v>7342</v>
      </c>
    </row>
    <row r="75" spans="1:120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1"/>
    </row>
    <row r="76" spans="1:120" ht="15.75" customHeight="1" thickBot="1">
      <c r="A76" s="52" t="s">
        <v>84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1737133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1737133</v>
      </c>
      <c r="O5" s="33">
        <f t="shared" ref="O5:O36" si="1">(N5/O$63)</f>
        <v>338.8205578310903</v>
      </c>
      <c r="P5" s="6"/>
    </row>
    <row r="6" spans="1:133">
      <c r="A6" s="12"/>
      <c r="B6" s="25">
        <v>311</v>
      </c>
      <c r="C6" s="20" t="s">
        <v>2</v>
      </c>
      <c r="D6" s="46">
        <v>956105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956105</v>
      </c>
      <c r="O6" s="47">
        <f t="shared" si="1"/>
        <v>186.48429881022039</v>
      </c>
      <c r="P6" s="9"/>
    </row>
    <row r="7" spans="1:133">
      <c r="A7" s="12"/>
      <c r="B7" s="25">
        <v>312.3</v>
      </c>
      <c r="C7" s="20" t="s">
        <v>11</v>
      </c>
      <c r="D7" s="46">
        <v>20584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20584</v>
      </c>
      <c r="O7" s="47">
        <f t="shared" si="1"/>
        <v>4.0148234835186267</v>
      </c>
      <c r="P7" s="9"/>
    </row>
    <row r="8" spans="1:133">
      <c r="A8" s="12"/>
      <c r="B8" s="25">
        <v>312.41000000000003</v>
      </c>
      <c r="C8" s="20" t="s">
        <v>13</v>
      </c>
      <c r="D8" s="46">
        <v>124688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124688</v>
      </c>
      <c r="O8" s="47">
        <f t="shared" si="1"/>
        <v>24.319875170665107</v>
      </c>
      <c r="P8" s="9"/>
    </row>
    <row r="9" spans="1:133">
      <c r="A9" s="12"/>
      <c r="B9" s="25">
        <v>312.42</v>
      </c>
      <c r="C9" s="20" t="s">
        <v>12</v>
      </c>
      <c r="D9" s="46">
        <v>79406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79406</v>
      </c>
      <c r="O9" s="47">
        <f t="shared" si="1"/>
        <v>15.487809635264288</v>
      </c>
      <c r="P9" s="9"/>
    </row>
    <row r="10" spans="1:133">
      <c r="A10" s="12"/>
      <c r="B10" s="25">
        <v>312.51</v>
      </c>
      <c r="C10" s="20" t="s">
        <v>95</v>
      </c>
      <c r="D10" s="46">
        <v>26877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26877</v>
      </c>
      <c r="O10" s="47">
        <f t="shared" si="1"/>
        <v>5.242246928028087</v>
      </c>
      <c r="P10" s="9"/>
    </row>
    <row r="11" spans="1:133">
      <c r="A11" s="12"/>
      <c r="B11" s="25">
        <v>312.52</v>
      </c>
      <c r="C11" s="20" t="s">
        <v>96</v>
      </c>
      <c r="D11" s="46">
        <v>32628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32628</v>
      </c>
      <c r="O11" s="47">
        <f t="shared" si="1"/>
        <v>6.3639555295494441</v>
      </c>
      <c r="P11" s="9"/>
    </row>
    <row r="12" spans="1:133">
      <c r="A12" s="12"/>
      <c r="B12" s="25">
        <v>314.10000000000002</v>
      </c>
      <c r="C12" s="20" t="s">
        <v>14</v>
      </c>
      <c r="D12" s="46">
        <v>296385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296385</v>
      </c>
      <c r="O12" s="47">
        <f t="shared" si="1"/>
        <v>57.808660035108254</v>
      </c>
      <c r="P12" s="9"/>
    </row>
    <row r="13" spans="1:133">
      <c r="A13" s="12"/>
      <c r="B13" s="25">
        <v>314.3</v>
      </c>
      <c r="C13" s="20" t="s">
        <v>15</v>
      </c>
      <c r="D13" s="46">
        <v>47253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47253</v>
      </c>
      <c r="O13" s="47">
        <f t="shared" si="1"/>
        <v>9.2165008777062614</v>
      </c>
      <c r="P13" s="9"/>
    </row>
    <row r="14" spans="1:133">
      <c r="A14" s="12"/>
      <c r="B14" s="25">
        <v>314.8</v>
      </c>
      <c r="C14" s="20" t="s">
        <v>17</v>
      </c>
      <c r="D14" s="46">
        <v>12148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12148</v>
      </c>
      <c r="O14" s="47">
        <f t="shared" si="1"/>
        <v>2.3694168129510436</v>
      </c>
      <c r="P14" s="9"/>
    </row>
    <row r="15" spans="1:133">
      <c r="A15" s="12"/>
      <c r="B15" s="25">
        <v>315</v>
      </c>
      <c r="C15" s="20" t="s">
        <v>97</v>
      </c>
      <c r="D15" s="46">
        <v>126061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126061</v>
      </c>
      <c r="O15" s="47">
        <f t="shared" si="1"/>
        <v>24.587673103179249</v>
      </c>
      <c r="P15" s="9"/>
    </row>
    <row r="16" spans="1:133">
      <c r="A16" s="12"/>
      <c r="B16" s="25">
        <v>316</v>
      </c>
      <c r="C16" s="20" t="s">
        <v>98</v>
      </c>
      <c r="D16" s="46">
        <v>9471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9471</v>
      </c>
      <c r="O16" s="47">
        <f t="shared" si="1"/>
        <v>1.8472791105909889</v>
      </c>
      <c r="P16" s="9"/>
    </row>
    <row r="17" spans="1:16">
      <c r="A17" s="12"/>
      <c r="B17" s="25">
        <v>319</v>
      </c>
      <c r="C17" s="20" t="s">
        <v>19</v>
      </c>
      <c r="D17" s="46">
        <v>5527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5527</v>
      </c>
      <c r="O17" s="47">
        <f t="shared" si="1"/>
        <v>1.0780183343085625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SUM(D19:D26)</f>
        <v>453780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153761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607541</v>
      </c>
      <c r="O18" s="45">
        <f t="shared" si="1"/>
        <v>118.49834211039594</v>
      </c>
      <c r="P18" s="10"/>
    </row>
    <row r="19" spans="1:16">
      <c r="A19" s="12"/>
      <c r="B19" s="25">
        <v>322</v>
      </c>
      <c r="C19" s="20" t="s">
        <v>0</v>
      </c>
      <c r="D19" s="46">
        <v>87738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87738</v>
      </c>
      <c r="O19" s="47">
        <f t="shared" si="1"/>
        <v>17.112931538911646</v>
      </c>
      <c r="P19" s="9"/>
    </row>
    <row r="20" spans="1:16">
      <c r="A20" s="12"/>
      <c r="B20" s="25">
        <v>323.10000000000002</v>
      </c>
      <c r="C20" s="20" t="s">
        <v>21</v>
      </c>
      <c r="D20" s="46">
        <v>250720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250720</v>
      </c>
      <c r="O20" s="47">
        <f t="shared" si="1"/>
        <v>48.90189194460698</v>
      </c>
      <c r="P20" s="9"/>
    </row>
    <row r="21" spans="1:16">
      <c r="A21" s="12"/>
      <c r="B21" s="25">
        <v>323.39999999999998</v>
      </c>
      <c r="C21" s="20" t="s">
        <v>22</v>
      </c>
      <c r="D21" s="46">
        <v>35912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35912</v>
      </c>
      <c r="O21" s="47">
        <f t="shared" si="1"/>
        <v>7.0044860542227427</v>
      </c>
      <c r="P21" s="9"/>
    </row>
    <row r="22" spans="1:16">
      <c r="A22" s="12"/>
      <c r="B22" s="25">
        <v>323.7</v>
      </c>
      <c r="C22" s="20" t="s">
        <v>23</v>
      </c>
      <c r="D22" s="46">
        <v>20321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20321</v>
      </c>
      <c r="O22" s="47">
        <f t="shared" si="1"/>
        <v>3.9635264287107472</v>
      </c>
      <c r="P22" s="9"/>
    </row>
    <row r="23" spans="1:16">
      <c r="A23" s="12"/>
      <c r="B23" s="25">
        <v>324.11</v>
      </c>
      <c r="C23" s="20" t="s">
        <v>24</v>
      </c>
      <c r="D23" s="46">
        <v>22100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22100</v>
      </c>
      <c r="O23" s="47">
        <f t="shared" si="1"/>
        <v>4.3105129705480785</v>
      </c>
      <c r="P23" s="9"/>
    </row>
    <row r="24" spans="1:16">
      <c r="A24" s="12"/>
      <c r="B24" s="25">
        <v>324.61</v>
      </c>
      <c r="C24" s="20" t="s">
        <v>26</v>
      </c>
      <c r="D24" s="46">
        <v>7480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7480</v>
      </c>
      <c r="O24" s="47">
        <f t="shared" si="1"/>
        <v>1.458942851570119</v>
      </c>
      <c r="P24" s="9"/>
    </row>
    <row r="25" spans="1:16">
      <c r="A25" s="12"/>
      <c r="B25" s="25">
        <v>324.70999999999998</v>
      </c>
      <c r="C25" s="20" t="s">
        <v>27</v>
      </c>
      <c r="D25" s="46">
        <v>10200</v>
      </c>
      <c r="E25" s="46">
        <v>0</v>
      </c>
      <c r="F25" s="46">
        <v>0</v>
      </c>
      <c r="G25" s="46">
        <v>0</v>
      </c>
      <c r="H25" s="46">
        <v>0</v>
      </c>
      <c r="I25" s="46">
        <v>153761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163961</v>
      </c>
      <c r="O25" s="47">
        <f t="shared" si="1"/>
        <v>31.979910278915543</v>
      </c>
      <c r="P25" s="9"/>
    </row>
    <row r="26" spans="1:16">
      <c r="A26" s="12"/>
      <c r="B26" s="25">
        <v>329</v>
      </c>
      <c r="C26" s="20" t="s">
        <v>28</v>
      </c>
      <c r="D26" s="46">
        <v>19309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5">SUM(D26:M26)</f>
        <v>19309</v>
      </c>
      <c r="O26" s="47">
        <f t="shared" si="1"/>
        <v>3.766140042910084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SUM(D28:D34)</f>
        <v>623992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623992</v>
      </c>
      <c r="O27" s="45">
        <f t="shared" si="1"/>
        <v>121.70704115467134</v>
      </c>
      <c r="P27" s="10"/>
    </row>
    <row r="28" spans="1:16">
      <c r="A28" s="12"/>
      <c r="B28" s="25">
        <v>331.1</v>
      </c>
      <c r="C28" s="20" t="s">
        <v>29</v>
      </c>
      <c r="D28" s="46">
        <v>1961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1961</v>
      </c>
      <c r="O28" s="47">
        <f t="shared" si="1"/>
        <v>0.38248488394772773</v>
      </c>
      <c r="P28" s="9"/>
    </row>
    <row r="29" spans="1:16">
      <c r="A29" s="12"/>
      <c r="B29" s="25">
        <v>331.2</v>
      </c>
      <c r="C29" s="20" t="s">
        <v>30</v>
      </c>
      <c r="D29" s="46">
        <v>54603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54603</v>
      </c>
      <c r="O29" s="47">
        <f t="shared" si="1"/>
        <v>10.650087770626097</v>
      </c>
      <c r="P29" s="9"/>
    </row>
    <row r="30" spans="1:16">
      <c r="A30" s="12"/>
      <c r="B30" s="25">
        <v>335.12</v>
      </c>
      <c r="C30" s="20" t="s">
        <v>99</v>
      </c>
      <c r="D30" s="46">
        <v>119826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119826</v>
      </c>
      <c r="O30" s="47">
        <f t="shared" si="1"/>
        <v>23.37156231714453</v>
      </c>
      <c r="P30" s="9"/>
    </row>
    <row r="31" spans="1:16">
      <c r="A31" s="12"/>
      <c r="B31" s="25">
        <v>335.18</v>
      </c>
      <c r="C31" s="20" t="s">
        <v>100</v>
      </c>
      <c r="D31" s="46">
        <v>275807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275807</v>
      </c>
      <c r="O31" s="47">
        <f t="shared" si="1"/>
        <v>53.795006826604251</v>
      </c>
      <c r="P31" s="9"/>
    </row>
    <row r="32" spans="1:16">
      <c r="A32" s="12"/>
      <c r="B32" s="25">
        <v>335.49</v>
      </c>
      <c r="C32" s="20" t="s">
        <v>35</v>
      </c>
      <c r="D32" s="46">
        <v>48990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48990</v>
      </c>
      <c r="O32" s="47">
        <f t="shared" si="1"/>
        <v>9.555295494441193</v>
      </c>
      <c r="P32" s="9"/>
    </row>
    <row r="33" spans="1:16">
      <c r="A33" s="12"/>
      <c r="B33" s="25">
        <v>337.2</v>
      </c>
      <c r="C33" s="20" t="s">
        <v>113</v>
      </c>
      <c r="D33" s="46">
        <v>97103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97103</v>
      </c>
      <c r="O33" s="47">
        <f t="shared" si="1"/>
        <v>18.939535790910863</v>
      </c>
      <c r="P33" s="9"/>
    </row>
    <row r="34" spans="1:16">
      <c r="A34" s="12"/>
      <c r="B34" s="25">
        <v>337.7</v>
      </c>
      <c r="C34" s="20" t="s">
        <v>114</v>
      </c>
      <c r="D34" s="46">
        <v>25702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25702</v>
      </c>
      <c r="O34" s="47">
        <f t="shared" si="1"/>
        <v>5.0130680709966846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SUM(D36:D44)</f>
        <v>804535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2143442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2947977</v>
      </c>
      <c r="O35" s="45">
        <f t="shared" si="1"/>
        <v>574.99063779988296</v>
      </c>
      <c r="P35" s="10"/>
    </row>
    <row r="36" spans="1:16">
      <c r="A36" s="12"/>
      <c r="B36" s="25">
        <v>341.3</v>
      </c>
      <c r="C36" s="20" t="s">
        <v>101</v>
      </c>
      <c r="D36" s="46">
        <v>10266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10266</v>
      </c>
      <c r="O36" s="47">
        <f t="shared" si="1"/>
        <v>2.002340550029257</v>
      </c>
      <c r="P36" s="9"/>
    </row>
    <row r="37" spans="1:16">
      <c r="A37" s="12"/>
      <c r="B37" s="25">
        <v>342.1</v>
      </c>
      <c r="C37" s="20" t="s">
        <v>45</v>
      </c>
      <c r="D37" s="46">
        <v>2288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2288</v>
      </c>
      <c r="O37" s="47">
        <f t="shared" ref="O37:O61" si="9">(N37/O$63)</f>
        <v>0.44626487224497757</v>
      </c>
      <c r="P37" s="9"/>
    </row>
    <row r="38" spans="1:16">
      <c r="A38" s="12"/>
      <c r="B38" s="25">
        <v>342.2</v>
      </c>
      <c r="C38" s="20" t="s">
        <v>46</v>
      </c>
      <c r="D38" s="46">
        <v>190806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190806</v>
      </c>
      <c r="O38" s="47">
        <f t="shared" si="9"/>
        <v>37.215915740198945</v>
      </c>
      <c r="P38" s="9"/>
    </row>
    <row r="39" spans="1:16">
      <c r="A39" s="12"/>
      <c r="B39" s="25">
        <v>343.3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867514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867514</v>
      </c>
      <c r="O39" s="47">
        <f t="shared" si="9"/>
        <v>169.20499317339574</v>
      </c>
      <c r="P39" s="9"/>
    </row>
    <row r="40" spans="1:16">
      <c r="A40" s="12"/>
      <c r="B40" s="25">
        <v>343.4</v>
      </c>
      <c r="C40" s="20" t="s">
        <v>49</v>
      </c>
      <c r="D40" s="46">
        <v>525917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525917</v>
      </c>
      <c r="O40" s="47">
        <f t="shared" si="9"/>
        <v>102.57792081139068</v>
      </c>
      <c r="P40" s="9"/>
    </row>
    <row r="41" spans="1:16">
      <c r="A41" s="12"/>
      <c r="B41" s="25">
        <v>343.5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1220964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1220964</v>
      </c>
      <c r="O41" s="47">
        <f t="shared" si="9"/>
        <v>238.1439438267993</v>
      </c>
      <c r="P41" s="9"/>
    </row>
    <row r="42" spans="1:16">
      <c r="A42" s="12"/>
      <c r="B42" s="25">
        <v>343.9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54964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54964</v>
      </c>
      <c r="O42" s="47">
        <f t="shared" si="9"/>
        <v>10.720499317339575</v>
      </c>
      <c r="P42" s="9"/>
    </row>
    <row r="43" spans="1:16">
      <c r="A43" s="12"/>
      <c r="B43" s="25">
        <v>344.9</v>
      </c>
      <c r="C43" s="20" t="s">
        <v>102</v>
      </c>
      <c r="D43" s="46">
        <v>54348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54348</v>
      </c>
      <c r="O43" s="47">
        <f t="shared" si="9"/>
        <v>10.600351082504389</v>
      </c>
      <c r="P43" s="9"/>
    </row>
    <row r="44" spans="1:16">
      <c r="A44" s="12"/>
      <c r="B44" s="25">
        <v>347.2</v>
      </c>
      <c r="C44" s="20" t="s">
        <v>54</v>
      </c>
      <c r="D44" s="46">
        <v>20910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20910</v>
      </c>
      <c r="O44" s="47">
        <f t="shared" si="9"/>
        <v>4.078408425980105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SUM(D46:D48)</f>
        <v>33290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33290</v>
      </c>
      <c r="O45" s="45">
        <f t="shared" si="9"/>
        <v>6.493075872830115</v>
      </c>
      <c r="P45" s="10"/>
    </row>
    <row r="46" spans="1:16">
      <c r="A46" s="13"/>
      <c r="B46" s="39">
        <v>352</v>
      </c>
      <c r="C46" s="21" t="s">
        <v>58</v>
      </c>
      <c r="D46" s="46">
        <v>1641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1641</v>
      </c>
      <c r="O46" s="47">
        <f t="shared" si="9"/>
        <v>0.32007021650087769</v>
      </c>
      <c r="P46" s="9"/>
    </row>
    <row r="47" spans="1:16">
      <c r="A47" s="13"/>
      <c r="B47" s="39">
        <v>354</v>
      </c>
      <c r="C47" s="21" t="s">
        <v>59</v>
      </c>
      <c r="D47" s="46">
        <v>16125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16125</v>
      </c>
      <c r="O47" s="47">
        <f t="shared" si="9"/>
        <v>3.1451141018139261</v>
      </c>
      <c r="P47" s="9"/>
    </row>
    <row r="48" spans="1:16">
      <c r="A48" s="13"/>
      <c r="B48" s="39">
        <v>359</v>
      </c>
      <c r="C48" s="21" t="s">
        <v>91</v>
      </c>
      <c r="D48" s="46">
        <v>15524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15524</v>
      </c>
      <c r="O48" s="47">
        <f t="shared" si="9"/>
        <v>3.0278915545153109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SUM(D50:D57)</f>
        <v>230523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3269</v>
      </c>
      <c r="J49" s="32">
        <f t="shared" si="12"/>
        <v>0</v>
      </c>
      <c r="K49" s="32">
        <f t="shared" si="12"/>
        <v>1101302</v>
      </c>
      <c r="L49" s="32">
        <f t="shared" si="12"/>
        <v>0</v>
      </c>
      <c r="M49" s="32">
        <f t="shared" si="12"/>
        <v>0</v>
      </c>
      <c r="N49" s="32">
        <f t="shared" si="11"/>
        <v>1335094</v>
      </c>
      <c r="O49" s="45">
        <f t="shared" si="9"/>
        <v>260.40452506338988</v>
      </c>
      <c r="P49" s="10"/>
    </row>
    <row r="50" spans="1:119">
      <c r="A50" s="12"/>
      <c r="B50" s="25">
        <v>361.1</v>
      </c>
      <c r="C50" s="20" t="s">
        <v>60</v>
      </c>
      <c r="D50" s="46">
        <v>9220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9220</v>
      </c>
      <c r="O50" s="47">
        <f t="shared" si="9"/>
        <v>1.7983226058123658</v>
      </c>
      <c r="P50" s="9"/>
    </row>
    <row r="51" spans="1:119">
      <c r="A51" s="12"/>
      <c r="B51" s="25">
        <v>361.3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658773</v>
      </c>
      <c r="L51" s="46">
        <v>0</v>
      </c>
      <c r="M51" s="46">
        <v>0</v>
      </c>
      <c r="N51" s="46">
        <f t="shared" ref="N51:N57" si="13">SUM(D51:M51)</f>
        <v>658773</v>
      </c>
      <c r="O51" s="47">
        <f t="shared" si="9"/>
        <v>128.49093036863664</v>
      </c>
      <c r="P51" s="9"/>
    </row>
    <row r="52" spans="1:119">
      <c r="A52" s="12"/>
      <c r="B52" s="25">
        <v>362</v>
      </c>
      <c r="C52" s="20" t="s">
        <v>62</v>
      </c>
      <c r="D52" s="46">
        <v>170980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170980</v>
      </c>
      <c r="O52" s="47">
        <f t="shared" si="9"/>
        <v>33.348937000195043</v>
      </c>
      <c r="P52" s="9"/>
    </row>
    <row r="53" spans="1:119">
      <c r="A53" s="12"/>
      <c r="B53" s="25">
        <v>364</v>
      </c>
      <c r="C53" s="20" t="s">
        <v>103</v>
      </c>
      <c r="D53" s="46">
        <v>17085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17085</v>
      </c>
      <c r="O53" s="47">
        <f t="shared" si="9"/>
        <v>3.3323581041544763</v>
      </c>
      <c r="P53" s="9"/>
    </row>
    <row r="54" spans="1:119">
      <c r="A54" s="12"/>
      <c r="B54" s="25">
        <v>365</v>
      </c>
      <c r="C54" s="20" t="s">
        <v>104</v>
      </c>
      <c r="D54" s="46">
        <v>1234</v>
      </c>
      <c r="E54" s="46">
        <v>0</v>
      </c>
      <c r="F54" s="46">
        <v>0</v>
      </c>
      <c r="G54" s="46">
        <v>0</v>
      </c>
      <c r="H54" s="46">
        <v>0</v>
      </c>
      <c r="I54" s="46">
        <v>423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1657</v>
      </c>
      <c r="O54" s="47">
        <f t="shared" si="9"/>
        <v>0.32319094987322022</v>
      </c>
      <c r="P54" s="9"/>
    </row>
    <row r="55" spans="1:119">
      <c r="A55" s="12"/>
      <c r="B55" s="25">
        <v>366</v>
      </c>
      <c r="C55" s="20" t="s">
        <v>64</v>
      </c>
      <c r="D55" s="46">
        <v>11548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11548</v>
      </c>
      <c r="O55" s="47">
        <f t="shared" si="9"/>
        <v>2.2523893114881997</v>
      </c>
      <c r="P55" s="9"/>
    </row>
    <row r="56" spans="1:119">
      <c r="A56" s="12"/>
      <c r="B56" s="25">
        <v>368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442529</v>
      </c>
      <c r="L56" s="46">
        <v>0</v>
      </c>
      <c r="M56" s="46">
        <v>0</v>
      </c>
      <c r="N56" s="46">
        <f t="shared" si="13"/>
        <v>442529</v>
      </c>
      <c r="O56" s="47">
        <f t="shared" si="9"/>
        <v>86.31343865808465</v>
      </c>
      <c r="P56" s="9"/>
    </row>
    <row r="57" spans="1:119">
      <c r="A57" s="12"/>
      <c r="B57" s="25">
        <v>369.9</v>
      </c>
      <c r="C57" s="20" t="s">
        <v>66</v>
      </c>
      <c r="D57" s="46">
        <v>20456</v>
      </c>
      <c r="E57" s="46">
        <v>0</v>
      </c>
      <c r="F57" s="46">
        <v>0</v>
      </c>
      <c r="G57" s="46">
        <v>0</v>
      </c>
      <c r="H57" s="46">
        <v>0</v>
      </c>
      <c r="I57" s="46">
        <v>2846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23302</v>
      </c>
      <c r="O57" s="47">
        <f t="shared" si="9"/>
        <v>4.544958065145309</v>
      </c>
      <c r="P57" s="9"/>
    </row>
    <row r="58" spans="1:119" ht="15.75">
      <c r="A58" s="29" t="s">
        <v>43</v>
      </c>
      <c r="B58" s="30"/>
      <c r="C58" s="31"/>
      <c r="D58" s="32">
        <f t="shared" ref="D58:M58" si="14">SUM(D59:D60)</f>
        <v>329264</v>
      </c>
      <c r="E58" s="32">
        <f t="shared" si="14"/>
        <v>0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10415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>SUM(D58:M58)</f>
        <v>339679</v>
      </c>
      <c r="O58" s="45">
        <f t="shared" si="9"/>
        <v>66.252974448995516</v>
      </c>
      <c r="P58" s="9"/>
    </row>
    <row r="59" spans="1:119">
      <c r="A59" s="12"/>
      <c r="B59" s="25">
        <v>382</v>
      </c>
      <c r="C59" s="20" t="s">
        <v>79</v>
      </c>
      <c r="D59" s="46">
        <v>329264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329264</v>
      </c>
      <c r="O59" s="47">
        <f t="shared" si="9"/>
        <v>64.22157206943632</v>
      </c>
      <c r="P59" s="9"/>
    </row>
    <row r="60" spans="1:119" ht="15.75" thickBot="1">
      <c r="A60" s="12"/>
      <c r="B60" s="25">
        <v>389.1</v>
      </c>
      <c r="C60" s="20" t="s">
        <v>105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10415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10415</v>
      </c>
      <c r="O60" s="47">
        <f t="shared" si="9"/>
        <v>2.0314023795591964</v>
      </c>
      <c r="P60" s="9"/>
    </row>
    <row r="61" spans="1:119" ht="16.5" thickBot="1">
      <c r="A61" s="14" t="s">
        <v>55</v>
      </c>
      <c r="B61" s="23"/>
      <c r="C61" s="22"/>
      <c r="D61" s="15">
        <f t="shared" ref="D61:M61" si="15">SUM(D5,D18,D27,D35,D45,D49,D58)</f>
        <v>4212517</v>
      </c>
      <c r="E61" s="15">
        <f t="shared" si="15"/>
        <v>0</v>
      </c>
      <c r="F61" s="15">
        <f t="shared" si="15"/>
        <v>0</v>
      </c>
      <c r="G61" s="15">
        <f t="shared" si="15"/>
        <v>0</v>
      </c>
      <c r="H61" s="15">
        <f t="shared" si="15"/>
        <v>0</v>
      </c>
      <c r="I61" s="15">
        <f t="shared" si="15"/>
        <v>2310887</v>
      </c>
      <c r="J61" s="15">
        <f t="shared" si="15"/>
        <v>0</v>
      </c>
      <c r="K61" s="15">
        <f t="shared" si="15"/>
        <v>1101302</v>
      </c>
      <c r="L61" s="15">
        <f t="shared" si="15"/>
        <v>0</v>
      </c>
      <c r="M61" s="15">
        <f t="shared" si="15"/>
        <v>0</v>
      </c>
      <c r="N61" s="15">
        <f>SUM(D61:M61)</f>
        <v>7624706</v>
      </c>
      <c r="O61" s="38">
        <f t="shared" si="9"/>
        <v>1487.167154281256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125</v>
      </c>
      <c r="M63" s="48"/>
      <c r="N63" s="48"/>
      <c r="O63" s="43">
        <v>5127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1708236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1708236</v>
      </c>
      <c r="O5" s="33">
        <f t="shared" ref="O5:O36" si="1">(N5/O$61)</f>
        <v>337.06314127861089</v>
      </c>
      <c r="P5" s="6"/>
    </row>
    <row r="6" spans="1:133">
      <c r="A6" s="12"/>
      <c r="B6" s="25">
        <v>311</v>
      </c>
      <c r="C6" s="20" t="s">
        <v>2</v>
      </c>
      <c r="D6" s="46">
        <v>926120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926120</v>
      </c>
      <c r="O6" s="47">
        <f t="shared" si="1"/>
        <v>182.73875295974744</v>
      </c>
      <c r="P6" s="9"/>
    </row>
    <row r="7" spans="1:133">
      <c r="A7" s="12"/>
      <c r="B7" s="25">
        <v>312.3</v>
      </c>
      <c r="C7" s="20" t="s">
        <v>11</v>
      </c>
      <c r="D7" s="46">
        <v>23115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23115</v>
      </c>
      <c r="O7" s="47">
        <f t="shared" si="1"/>
        <v>4.5609707971586424</v>
      </c>
      <c r="P7" s="9"/>
    </row>
    <row r="8" spans="1:133">
      <c r="A8" s="12"/>
      <c r="B8" s="25">
        <v>312.41000000000003</v>
      </c>
      <c r="C8" s="20" t="s">
        <v>13</v>
      </c>
      <c r="D8" s="46">
        <v>119669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119669</v>
      </c>
      <c r="O8" s="47">
        <f t="shared" si="1"/>
        <v>23.61266771902131</v>
      </c>
      <c r="P8" s="9"/>
    </row>
    <row r="9" spans="1:133">
      <c r="A9" s="12"/>
      <c r="B9" s="25">
        <v>312.42</v>
      </c>
      <c r="C9" s="20" t="s">
        <v>12</v>
      </c>
      <c r="D9" s="46">
        <v>72999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72999</v>
      </c>
      <c r="O9" s="47">
        <f t="shared" si="1"/>
        <v>14.403906866614049</v>
      </c>
      <c r="P9" s="9"/>
    </row>
    <row r="10" spans="1:133">
      <c r="A10" s="12"/>
      <c r="B10" s="25">
        <v>312.51</v>
      </c>
      <c r="C10" s="20" t="s">
        <v>95</v>
      </c>
      <c r="D10" s="46">
        <v>23713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23713</v>
      </c>
      <c r="O10" s="47">
        <f t="shared" si="1"/>
        <v>4.6789660615627469</v>
      </c>
      <c r="P10" s="9"/>
    </row>
    <row r="11" spans="1:133">
      <c r="A11" s="12"/>
      <c r="B11" s="25">
        <v>312.52</v>
      </c>
      <c r="C11" s="20" t="s">
        <v>96</v>
      </c>
      <c r="D11" s="46">
        <v>32268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32268</v>
      </c>
      <c r="O11" s="47">
        <f t="shared" si="1"/>
        <v>6.3670086819258094</v>
      </c>
      <c r="P11" s="9"/>
    </row>
    <row r="12" spans="1:133">
      <c r="A12" s="12"/>
      <c r="B12" s="25">
        <v>314.10000000000002</v>
      </c>
      <c r="C12" s="20" t="s">
        <v>14</v>
      </c>
      <c r="D12" s="46">
        <v>295925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295925</v>
      </c>
      <c r="O12" s="47">
        <f t="shared" si="1"/>
        <v>58.39088397790055</v>
      </c>
      <c r="P12" s="9"/>
    </row>
    <row r="13" spans="1:133">
      <c r="A13" s="12"/>
      <c r="B13" s="25">
        <v>314.3</v>
      </c>
      <c r="C13" s="20" t="s">
        <v>15</v>
      </c>
      <c r="D13" s="46">
        <v>45737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45737</v>
      </c>
      <c r="O13" s="47">
        <f t="shared" si="1"/>
        <v>9.0246645619573798</v>
      </c>
      <c r="P13" s="9"/>
    </row>
    <row r="14" spans="1:133">
      <c r="A14" s="12"/>
      <c r="B14" s="25">
        <v>314.8</v>
      </c>
      <c r="C14" s="20" t="s">
        <v>17</v>
      </c>
      <c r="D14" s="46">
        <v>11121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11121</v>
      </c>
      <c r="O14" s="47">
        <f t="shared" si="1"/>
        <v>2.1943567482241515</v>
      </c>
      <c r="P14" s="9"/>
    </row>
    <row r="15" spans="1:133">
      <c r="A15" s="12"/>
      <c r="B15" s="25">
        <v>315</v>
      </c>
      <c r="C15" s="20" t="s">
        <v>97</v>
      </c>
      <c r="D15" s="46">
        <v>142488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142488</v>
      </c>
      <c r="O15" s="47">
        <f t="shared" si="1"/>
        <v>28.115232833464876</v>
      </c>
      <c r="P15" s="9"/>
    </row>
    <row r="16" spans="1:133">
      <c r="A16" s="12"/>
      <c r="B16" s="25">
        <v>316</v>
      </c>
      <c r="C16" s="20" t="s">
        <v>98</v>
      </c>
      <c r="D16" s="46">
        <v>10553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10553</v>
      </c>
      <c r="O16" s="47">
        <f t="shared" si="1"/>
        <v>2.0822809786898184</v>
      </c>
      <c r="P16" s="9"/>
    </row>
    <row r="17" spans="1:16">
      <c r="A17" s="12"/>
      <c r="B17" s="25">
        <v>319</v>
      </c>
      <c r="C17" s="20" t="s">
        <v>19</v>
      </c>
      <c r="D17" s="46">
        <v>4528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4528</v>
      </c>
      <c r="O17" s="47">
        <f t="shared" si="1"/>
        <v>0.89344909234411996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SUM(D19:D26)</f>
        <v>347227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54188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401415</v>
      </c>
      <c r="O18" s="45">
        <f t="shared" si="1"/>
        <v>79.20580110497238</v>
      </c>
      <c r="P18" s="10"/>
    </row>
    <row r="19" spans="1:16">
      <c r="A19" s="12"/>
      <c r="B19" s="25">
        <v>322</v>
      </c>
      <c r="C19" s="20" t="s">
        <v>0</v>
      </c>
      <c r="D19" s="46">
        <v>39511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39511</v>
      </c>
      <c r="O19" s="47">
        <f t="shared" si="1"/>
        <v>7.7961720599842144</v>
      </c>
      <c r="P19" s="9"/>
    </row>
    <row r="20" spans="1:16">
      <c r="A20" s="12"/>
      <c r="B20" s="25">
        <v>323.10000000000002</v>
      </c>
      <c r="C20" s="20" t="s">
        <v>21</v>
      </c>
      <c r="D20" s="46">
        <v>234530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234530</v>
      </c>
      <c r="O20" s="47">
        <f t="shared" si="1"/>
        <v>46.276637726913968</v>
      </c>
      <c r="P20" s="9"/>
    </row>
    <row r="21" spans="1:16">
      <c r="A21" s="12"/>
      <c r="B21" s="25">
        <v>323.39999999999998</v>
      </c>
      <c r="C21" s="20" t="s">
        <v>22</v>
      </c>
      <c r="D21" s="46">
        <v>23370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23370</v>
      </c>
      <c r="O21" s="47">
        <f t="shared" si="1"/>
        <v>4.611286503551697</v>
      </c>
      <c r="P21" s="9"/>
    </row>
    <row r="22" spans="1:16">
      <c r="A22" s="12"/>
      <c r="B22" s="25">
        <v>323.7</v>
      </c>
      <c r="C22" s="20" t="s">
        <v>23</v>
      </c>
      <c r="D22" s="46">
        <v>18895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18895</v>
      </c>
      <c r="O22" s="47">
        <f t="shared" si="1"/>
        <v>3.7282951854775059</v>
      </c>
      <c r="P22" s="9"/>
    </row>
    <row r="23" spans="1:16">
      <c r="A23" s="12"/>
      <c r="B23" s="25">
        <v>324.11</v>
      </c>
      <c r="C23" s="20" t="s">
        <v>24</v>
      </c>
      <c r="D23" s="46">
        <v>6500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6500</v>
      </c>
      <c r="O23" s="47">
        <f t="shared" si="1"/>
        <v>1.2825572217837411</v>
      </c>
      <c r="P23" s="9"/>
    </row>
    <row r="24" spans="1:16">
      <c r="A24" s="12"/>
      <c r="B24" s="25">
        <v>324.61</v>
      </c>
      <c r="C24" s="20" t="s">
        <v>26</v>
      </c>
      <c r="D24" s="46">
        <v>2200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2200</v>
      </c>
      <c r="O24" s="47">
        <f t="shared" si="1"/>
        <v>0.43409629044988163</v>
      </c>
      <c r="P24" s="9"/>
    </row>
    <row r="25" spans="1:16">
      <c r="A25" s="12"/>
      <c r="B25" s="25">
        <v>324.70999999999998</v>
      </c>
      <c r="C25" s="20" t="s">
        <v>27</v>
      </c>
      <c r="D25" s="46">
        <v>3000</v>
      </c>
      <c r="E25" s="46">
        <v>0</v>
      </c>
      <c r="F25" s="46">
        <v>0</v>
      </c>
      <c r="G25" s="46">
        <v>0</v>
      </c>
      <c r="H25" s="46">
        <v>0</v>
      </c>
      <c r="I25" s="46">
        <v>54188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57188</v>
      </c>
      <c r="O25" s="47">
        <f t="shared" si="1"/>
        <v>11.284135753749013</v>
      </c>
      <c r="P25" s="9"/>
    </row>
    <row r="26" spans="1:16">
      <c r="A26" s="12"/>
      <c r="B26" s="25">
        <v>329</v>
      </c>
      <c r="C26" s="20" t="s">
        <v>28</v>
      </c>
      <c r="D26" s="46">
        <v>19221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19221</v>
      </c>
      <c r="O26" s="47">
        <f t="shared" si="1"/>
        <v>3.7926203630623521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SUM(D28:D32)</f>
        <v>611479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611479</v>
      </c>
      <c r="O27" s="45">
        <f t="shared" si="1"/>
        <v>120.65489344909234</v>
      </c>
      <c r="P27" s="10"/>
    </row>
    <row r="28" spans="1:16">
      <c r="A28" s="12"/>
      <c r="B28" s="25">
        <v>331.2</v>
      </c>
      <c r="C28" s="20" t="s">
        <v>30</v>
      </c>
      <c r="D28" s="46">
        <v>70341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70341</v>
      </c>
      <c r="O28" s="47">
        <f t="shared" si="1"/>
        <v>13.879439621152329</v>
      </c>
      <c r="P28" s="9"/>
    </row>
    <row r="29" spans="1:16">
      <c r="A29" s="12"/>
      <c r="B29" s="25">
        <v>335.12</v>
      </c>
      <c r="C29" s="20" t="s">
        <v>99</v>
      </c>
      <c r="D29" s="46">
        <v>108676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108676</v>
      </c>
      <c r="O29" s="47">
        <f t="shared" si="1"/>
        <v>21.443567482241516</v>
      </c>
      <c r="P29" s="9"/>
    </row>
    <row r="30" spans="1:16">
      <c r="A30" s="12"/>
      <c r="B30" s="25">
        <v>335.18</v>
      </c>
      <c r="C30" s="20" t="s">
        <v>100</v>
      </c>
      <c r="D30" s="46">
        <v>262033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262033</v>
      </c>
      <c r="O30" s="47">
        <f t="shared" si="1"/>
        <v>51.703433307024468</v>
      </c>
      <c r="P30" s="9"/>
    </row>
    <row r="31" spans="1:16">
      <c r="A31" s="12"/>
      <c r="B31" s="25">
        <v>335.49</v>
      </c>
      <c r="C31" s="20" t="s">
        <v>35</v>
      </c>
      <c r="D31" s="46">
        <v>44432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44432</v>
      </c>
      <c r="O31" s="47">
        <f t="shared" si="1"/>
        <v>8.7671665351223353</v>
      </c>
      <c r="P31" s="9"/>
    </row>
    <row r="32" spans="1:16">
      <c r="A32" s="12"/>
      <c r="B32" s="25">
        <v>338</v>
      </c>
      <c r="C32" s="20" t="s">
        <v>36</v>
      </c>
      <c r="D32" s="46">
        <v>125997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125997</v>
      </c>
      <c r="O32" s="47">
        <f t="shared" si="1"/>
        <v>24.861286503551696</v>
      </c>
      <c r="P32" s="9"/>
    </row>
    <row r="33" spans="1:16" ht="15.75">
      <c r="A33" s="29" t="s">
        <v>41</v>
      </c>
      <c r="B33" s="30"/>
      <c r="C33" s="31"/>
      <c r="D33" s="32">
        <f t="shared" ref="D33:M33" si="7">SUM(D34:D42)</f>
        <v>776539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2081268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2857807</v>
      </c>
      <c r="O33" s="45">
        <f t="shared" si="1"/>
        <v>563.89246250986582</v>
      </c>
      <c r="P33" s="10"/>
    </row>
    <row r="34" spans="1:16">
      <c r="A34" s="12"/>
      <c r="B34" s="25">
        <v>341.3</v>
      </c>
      <c r="C34" s="20" t="s">
        <v>101</v>
      </c>
      <c r="D34" s="46">
        <v>3903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8">SUM(D34:M34)</f>
        <v>3903</v>
      </c>
      <c r="O34" s="47">
        <f t="shared" si="1"/>
        <v>0.77012628255722182</v>
      </c>
      <c r="P34" s="9"/>
    </row>
    <row r="35" spans="1:16">
      <c r="A35" s="12"/>
      <c r="B35" s="25">
        <v>342.1</v>
      </c>
      <c r="C35" s="20" t="s">
        <v>45</v>
      </c>
      <c r="D35" s="46">
        <v>2334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2334</v>
      </c>
      <c r="O35" s="47">
        <f t="shared" si="1"/>
        <v>0.46053670086819259</v>
      </c>
      <c r="P35" s="9"/>
    </row>
    <row r="36" spans="1:16">
      <c r="A36" s="12"/>
      <c r="B36" s="25">
        <v>342.2</v>
      </c>
      <c r="C36" s="20" t="s">
        <v>46</v>
      </c>
      <c r="D36" s="46">
        <v>184807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184807</v>
      </c>
      <c r="O36" s="47">
        <f t="shared" si="1"/>
        <v>36.465469613259671</v>
      </c>
      <c r="P36" s="9"/>
    </row>
    <row r="37" spans="1:16">
      <c r="A37" s="12"/>
      <c r="B37" s="25">
        <v>343.3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836700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836700</v>
      </c>
      <c r="O37" s="47">
        <f t="shared" ref="O37:O59" si="9">(N37/O$61)</f>
        <v>165.09471191791633</v>
      </c>
      <c r="P37" s="9"/>
    </row>
    <row r="38" spans="1:16">
      <c r="A38" s="12"/>
      <c r="B38" s="25">
        <v>343.4</v>
      </c>
      <c r="C38" s="20" t="s">
        <v>49</v>
      </c>
      <c r="D38" s="46">
        <v>516043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516043</v>
      </c>
      <c r="O38" s="47">
        <f t="shared" si="9"/>
        <v>101.82379636937648</v>
      </c>
      <c r="P38" s="9"/>
    </row>
    <row r="39" spans="1:16">
      <c r="A39" s="12"/>
      <c r="B39" s="25">
        <v>343.5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1188760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1188760</v>
      </c>
      <c r="O39" s="47">
        <f t="shared" si="9"/>
        <v>234.56195737963694</v>
      </c>
      <c r="P39" s="9"/>
    </row>
    <row r="40" spans="1:16">
      <c r="A40" s="12"/>
      <c r="B40" s="25">
        <v>343.9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55808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55808</v>
      </c>
      <c r="O40" s="47">
        <f t="shared" si="9"/>
        <v>11.011838989739543</v>
      </c>
      <c r="P40" s="9"/>
    </row>
    <row r="41" spans="1:16">
      <c r="A41" s="12"/>
      <c r="B41" s="25">
        <v>344.9</v>
      </c>
      <c r="C41" s="20" t="s">
        <v>102</v>
      </c>
      <c r="D41" s="46">
        <v>43202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43202</v>
      </c>
      <c r="O41" s="47">
        <f t="shared" si="9"/>
        <v>8.5244672454617199</v>
      </c>
      <c r="P41" s="9"/>
    </row>
    <row r="42" spans="1:16">
      <c r="A42" s="12"/>
      <c r="B42" s="25">
        <v>347.2</v>
      </c>
      <c r="C42" s="20" t="s">
        <v>54</v>
      </c>
      <c r="D42" s="46">
        <v>26250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26250</v>
      </c>
      <c r="O42" s="47">
        <f t="shared" si="9"/>
        <v>5.1795580110497239</v>
      </c>
      <c r="P42" s="9"/>
    </row>
    <row r="43" spans="1:16" ht="15.75">
      <c r="A43" s="29" t="s">
        <v>42</v>
      </c>
      <c r="B43" s="30"/>
      <c r="C43" s="31"/>
      <c r="D43" s="32">
        <f t="shared" ref="D43:M43" si="10">SUM(D44:D46)</f>
        <v>30278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30278</v>
      </c>
      <c r="O43" s="45">
        <f t="shared" si="9"/>
        <v>5.9743488555643252</v>
      </c>
      <c r="P43" s="10"/>
    </row>
    <row r="44" spans="1:16">
      <c r="A44" s="13"/>
      <c r="B44" s="39">
        <v>352</v>
      </c>
      <c r="C44" s="21" t="s">
        <v>58</v>
      </c>
      <c r="D44" s="46">
        <v>1640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1640</v>
      </c>
      <c r="O44" s="47">
        <f t="shared" si="9"/>
        <v>0.32359905288082086</v>
      </c>
      <c r="P44" s="9"/>
    </row>
    <row r="45" spans="1:16">
      <c r="A45" s="13"/>
      <c r="B45" s="39">
        <v>354</v>
      </c>
      <c r="C45" s="21" t="s">
        <v>59</v>
      </c>
      <c r="D45" s="46">
        <v>4100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4100</v>
      </c>
      <c r="O45" s="47">
        <f t="shared" si="9"/>
        <v>0.80899763220205212</v>
      </c>
      <c r="P45" s="9"/>
    </row>
    <row r="46" spans="1:16">
      <c r="A46" s="13"/>
      <c r="B46" s="39">
        <v>359</v>
      </c>
      <c r="C46" s="21" t="s">
        <v>91</v>
      </c>
      <c r="D46" s="46">
        <v>24538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24538</v>
      </c>
      <c r="O46" s="47">
        <f t="shared" si="9"/>
        <v>4.8417521704814526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SUM(D48:D55)</f>
        <v>274360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6052</v>
      </c>
      <c r="J47" s="32">
        <f t="shared" si="12"/>
        <v>0</v>
      </c>
      <c r="K47" s="32">
        <f t="shared" si="12"/>
        <v>1097520</v>
      </c>
      <c r="L47" s="32">
        <f t="shared" si="12"/>
        <v>0</v>
      </c>
      <c r="M47" s="32">
        <f t="shared" si="12"/>
        <v>0</v>
      </c>
      <c r="N47" s="32">
        <f t="shared" si="11"/>
        <v>1377932</v>
      </c>
      <c r="O47" s="45">
        <f t="shared" si="9"/>
        <v>271.8887134964483</v>
      </c>
      <c r="P47" s="10"/>
    </row>
    <row r="48" spans="1:16">
      <c r="A48" s="12"/>
      <c r="B48" s="25">
        <v>361.1</v>
      </c>
      <c r="C48" s="20" t="s">
        <v>60</v>
      </c>
      <c r="D48" s="46">
        <v>10130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282698</v>
      </c>
      <c r="L48" s="46">
        <v>0</v>
      </c>
      <c r="M48" s="46">
        <v>0</v>
      </c>
      <c r="N48" s="46">
        <f t="shared" si="11"/>
        <v>292828</v>
      </c>
      <c r="O48" s="47">
        <f t="shared" si="9"/>
        <v>57.779794790844512</v>
      </c>
      <c r="P48" s="9"/>
    </row>
    <row r="49" spans="1:119">
      <c r="A49" s="12"/>
      <c r="B49" s="25">
        <v>361.3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395884</v>
      </c>
      <c r="L49" s="46">
        <v>0</v>
      </c>
      <c r="M49" s="46">
        <v>0</v>
      </c>
      <c r="N49" s="46">
        <f t="shared" ref="N49:N55" si="13">SUM(D49:M49)</f>
        <v>395884</v>
      </c>
      <c r="O49" s="47">
        <f t="shared" si="9"/>
        <v>78.11444356748224</v>
      </c>
      <c r="P49" s="9"/>
    </row>
    <row r="50" spans="1:119">
      <c r="A50" s="12"/>
      <c r="B50" s="25">
        <v>362</v>
      </c>
      <c r="C50" s="20" t="s">
        <v>62</v>
      </c>
      <c r="D50" s="46">
        <v>163413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163413</v>
      </c>
      <c r="O50" s="47">
        <f t="shared" si="9"/>
        <v>32.244080505130228</v>
      </c>
      <c r="P50" s="9"/>
    </row>
    <row r="51" spans="1:119">
      <c r="A51" s="12"/>
      <c r="B51" s="25">
        <v>364</v>
      </c>
      <c r="C51" s="20" t="s">
        <v>103</v>
      </c>
      <c r="D51" s="46">
        <v>5075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5075</v>
      </c>
      <c r="O51" s="47">
        <f t="shared" si="9"/>
        <v>1.0013812154696133</v>
      </c>
      <c r="P51" s="9"/>
    </row>
    <row r="52" spans="1:119">
      <c r="A52" s="12"/>
      <c r="B52" s="25">
        <v>365</v>
      </c>
      <c r="C52" s="20" t="s">
        <v>104</v>
      </c>
      <c r="D52" s="46">
        <v>14460</v>
      </c>
      <c r="E52" s="46">
        <v>0</v>
      </c>
      <c r="F52" s="46">
        <v>0</v>
      </c>
      <c r="G52" s="46">
        <v>0</v>
      </c>
      <c r="H52" s="46">
        <v>0</v>
      </c>
      <c r="I52" s="46">
        <v>6052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20512</v>
      </c>
      <c r="O52" s="47">
        <f t="shared" si="9"/>
        <v>4.0473559589581685</v>
      </c>
      <c r="P52" s="9"/>
    </row>
    <row r="53" spans="1:119">
      <c r="A53" s="12"/>
      <c r="B53" s="25">
        <v>366</v>
      </c>
      <c r="C53" s="20" t="s">
        <v>64</v>
      </c>
      <c r="D53" s="46">
        <v>9022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9022</v>
      </c>
      <c r="O53" s="47">
        <f t="shared" si="9"/>
        <v>1.7801894238358327</v>
      </c>
      <c r="P53" s="9"/>
    </row>
    <row r="54" spans="1:119">
      <c r="A54" s="12"/>
      <c r="B54" s="25">
        <v>368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418938</v>
      </c>
      <c r="L54" s="46">
        <v>0</v>
      </c>
      <c r="M54" s="46">
        <v>0</v>
      </c>
      <c r="N54" s="46">
        <f t="shared" si="13"/>
        <v>418938</v>
      </c>
      <c r="O54" s="47">
        <f t="shared" si="9"/>
        <v>82.663378058405684</v>
      </c>
      <c r="P54" s="9"/>
    </row>
    <row r="55" spans="1:119">
      <c r="A55" s="12"/>
      <c r="B55" s="25">
        <v>369.9</v>
      </c>
      <c r="C55" s="20" t="s">
        <v>66</v>
      </c>
      <c r="D55" s="46">
        <v>72260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72260</v>
      </c>
      <c r="O55" s="47">
        <f t="shared" si="9"/>
        <v>14.258089976322021</v>
      </c>
      <c r="P55" s="9"/>
    </row>
    <row r="56" spans="1:119" ht="15.75">
      <c r="A56" s="29" t="s">
        <v>43</v>
      </c>
      <c r="B56" s="30"/>
      <c r="C56" s="31"/>
      <c r="D56" s="32">
        <f t="shared" ref="D56:M56" si="14">SUM(D57:D58)</f>
        <v>118236</v>
      </c>
      <c r="E56" s="32">
        <f t="shared" si="14"/>
        <v>0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10492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128728</v>
      </c>
      <c r="O56" s="45">
        <f t="shared" si="9"/>
        <v>25.400157853196529</v>
      </c>
      <c r="P56" s="9"/>
    </row>
    <row r="57" spans="1:119">
      <c r="A57" s="12"/>
      <c r="B57" s="25">
        <v>382</v>
      </c>
      <c r="C57" s="20" t="s">
        <v>79</v>
      </c>
      <c r="D57" s="46">
        <v>118236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118236</v>
      </c>
      <c r="O57" s="47">
        <f t="shared" si="9"/>
        <v>23.329913180741912</v>
      </c>
      <c r="P57" s="9"/>
    </row>
    <row r="58" spans="1:119" ht="15.75" thickBot="1">
      <c r="A58" s="12"/>
      <c r="B58" s="25">
        <v>389.1</v>
      </c>
      <c r="C58" s="20" t="s">
        <v>105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10492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10492</v>
      </c>
      <c r="O58" s="47">
        <f t="shared" si="9"/>
        <v>2.0702446724546171</v>
      </c>
      <c r="P58" s="9"/>
    </row>
    <row r="59" spans="1:119" ht="16.5" thickBot="1">
      <c r="A59" s="14" t="s">
        <v>55</v>
      </c>
      <c r="B59" s="23"/>
      <c r="C59" s="22"/>
      <c r="D59" s="15">
        <f t="shared" ref="D59:M59" si="15">SUM(D5,D18,D27,D33,D43,D47,D56)</f>
        <v>3866355</v>
      </c>
      <c r="E59" s="15">
        <f t="shared" si="15"/>
        <v>0</v>
      </c>
      <c r="F59" s="15">
        <f t="shared" si="15"/>
        <v>0</v>
      </c>
      <c r="G59" s="15">
        <f t="shared" si="15"/>
        <v>0</v>
      </c>
      <c r="H59" s="15">
        <f t="shared" si="15"/>
        <v>0</v>
      </c>
      <c r="I59" s="15">
        <f t="shared" si="15"/>
        <v>2152000</v>
      </c>
      <c r="J59" s="15">
        <f t="shared" si="15"/>
        <v>0</v>
      </c>
      <c r="K59" s="15">
        <f t="shared" si="15"/>
        <v>1097520</v>
      </c>
      <c r="L59" s="15">
        <f t="shared" si="15"/>
        <v>0</v>
      </c>
      <c r="M59" s="15">
        <f t="shared" si="15"/>
        <v>0</v>
      </c>
      <c r="N59" s="15">
        <f>SUM(D59:M59)</f>
        <v>7115875</v>
      </c>
      <c r="O59" s="38">
        <f t="shared" si="9"/>
        <v>1404.0795185477507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106</v>
      </c>
      <c r="M61" s="48"/>
      <c r="N61" s="48"/>
      <c r="O61" s="43">
        <v>5068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1680768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1680768</v>
      </c>
      <c r="O5" s="33">
        <f t="shared" ref="O5:O36" si="1">(N5/O$62)</f>
        <v>334.94778796333202</v>
      </c>
      <c r="P5" s="6"/>
    </row>
    <row r="6" spans="1:133">
      <c r="A6" s="12"/>
      <c r="B6" s="25">
        <v>311</v>
      </c>
      <c r="C6" s="20" t="s">
        <v>2</v>
      </c>
      <c r="D6" s="46">
        <v>920201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920201</v>
      </c>
      <c r="O6" s="47">
        <f t="shared" si="1"/>
        <v>183.38003188521324</v>
      </c>
      <c r="P6" s="9"/>
    </row>
    <row r="7" spans="1:133">
      <c r="A7" s="12"/>
      <c r="B7" s="25">
        <v>312.3</v>
      </c>
      <c r="C7" s="20" t="s">
        <v>11</v>
      </c>
      <c r="D7" s="46">
        <v>18090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18090</v>
      </c>
      <c r="O7" s="47">
        <f t="shared" si="1"/>
        <v>3.6050219210840972</v>
      </c>
      <c r="P7" s="9"/>
    </row>
    <row r="8" spans="1:133">
      <c r="A8" s="12"/>
      <c r="B8" s="25">
        <v>312.41000000000003</v>
      </c>
      <c r="C8" s="20" t="s">
        <v>13</v>
      </c>
      <c r="D8" s="46">
        <v>109006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109006</v>
      </c>
      <c r="O8" s="47">
        <f t="shared" si="1"/>
        <v>21.722997210043843</v>
      </c>
      <c r="P8" s="9"/>
    </row>
    <row r="9" spans="1:133">
      <c r="A9" s="12"/>
      <c r="B9" s="25">
        <v>312.42</v>
      </c>
      <c r="C9" s="20" t="s">
        <v>12</v>
      </c>
      <c r="D9" s="46">
        <v>68423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68423</v>
      </c>
      <c r="O9" s="47">
        <f t="shared" si="1"/>
        <v>13.635512156237544</v>
      </c>
      <c r="P9" s="9"/>
    </row>
    <row r="10" spans="1:133">
      <c r="A10" s="12"/>
      <c r="B10" s="25">
        <v>312.51</v>
      </c>
      <c r="C10" s="20" t="s">
        <v>89</v>
      </c>
      <c r="D10" s="46">
        <v>7706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7706</v>
      </c>
      <c r="O10" s="47">
        <f t="shared" si="1"/>
        <v>1.5356715823037066</v>
      </c>
      <c r="P10" s="9"/>
    </row>
    <row r="11" spans="1:133">
      <c r="A11" s="12"/>
      <c r="B11" s="25">
        <v>312.52</v>
      </c>
      <c r="C11" s="20" t="s">
        <v>90</v>
      </c>
      <c r="D11" s="46">
        <v>30876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30876</v>
      </c>
      <c r="O11" s="47">
        <f t="shared" si="1"/>
        <v>6.1530490235153446</v>
      </c>
      <c r="P11" s="9"/>
    </row>
    <row r="12" spans="1:133">
      <c r="A12" s="12"/>
      <c r="B12" s="25">
        <v>314.10000000000002</v>
      </c>
      <c r="C12" s="20" t="s">
        <v>14</v>
      </c>
      <c r="D12" s="46">
        <v>290107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290107</v>
      </c>
      <c r="O12" s="47">
        <f t="shared" si="1"/>
        <v>57.813272220007974</v>
      </c>
      <c r="P12" s="9"/>
    </row>
    <row r="13" spans="1:133">
      <c r="A13" s="12"/>
      <c r="B13" s="25">
        <v>314.3</v>
      </c>
      <c r="C13" s="20" t="s">
        <v>15</v>
      </c>
      <c r="D13" s="46">
        <v>48125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48125</v>
      </c>
      <c r="O13" s="47">
        <f t="shared" si="1"/>
        <v>9.5904742925468316</v>
      </c>
      <c r="P13" s="9"/>
    </row>
    <row r="14" spans="1:133">
      <c r="A14" s="12"/>
      <c r="B14" s="25">
        <v>314.8</v>
      </c>
      <c r="C14" s="20" t="s">
        <v>17</v>
      </c>
      <c r="D14" s="46">
        <v>14360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14360</v>
      </c>
      <c r="O14" s="47">
        <f t="shared" si="1"/>
        <v>2.8616978876046235</v>
      </c>
      <c r="P14" s="9"/>
    </row>
    <row r="15" spans="1:133">
      <c r="A15" s="12"/>
      <c r="B15" s="25">
        <v>315</v>
      </c>
      <c r="C15" s="20" t="s">
        <v>86</v>
      </c>
      <c r="D15" s="46">
        <v>158722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158722</v>
      </c>
      <c r="O15" s="47">
        <f t="shared" si="1"/>
        <v>31.630530091669989</v>
      </c>
      <c r="P15" s="9"/>
    </row>
    <row r="16" spans="1:133">
      <c r="A16" s="12"/>
      <c r="B16" s="25">
        <v>316</v>
      </c>
      <c r="C16" s="20" t="s">
        <v>18</v>
      </c>
      <c r="D16" s="46">
        <v>9989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9989</v>
      </c>
      <c r="O16" s="47">
        <f t="shared" si="1"/>
        <v>1.9906337186129932</v>
      </c>
      <c r="P16" s="9"/>
    </row>
    <row r="17" spans="1:16">
      <c r="A17" s="12"/>
      <c r="B17" s="25">
        <v>319</v>
      </c>
      <c r="C17" s="20" t="s">
        <v>19</v>
      </c>
      <c r="D17" s="46">
        <v>5163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5163</v>
      </c>
      <c r="O17" s="47">
        <f t="shared" si="1"/>
        <v>1.0288959744918293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SUM(D19:D26)</f>
        <v>329825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19106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348931</v>
      </c>
      <c r="O18" s="45">
        <f t="shared" si="1"/>
        <v>69.535870864886405</v>
      </c>
      <c r="P18" s="10"/>
    </row>
    <row r="19" spans="1:16">
      <c r="A19" s="12"/>
      <c r="B19" s="25">
        <v>322</v>
      </c>
      <c r="C19" s="20" t="s">
        <v>0</v>
      </c>
      <c r="D19" s="46">
        <v>24900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24900</v>
      </c>
      <c r="O19" s="47">
        <f t="shared" si="1"/>
        <v>4.962136309286568</v>
      </c>
      <c r="P19" s="9"/>
    </row>
    <row r="20" spans="1:16">
      <c r="A20" s="12"/>
      <c r="B20" s="25">
        <v>323.10000000000002</v>
      </c>
      <c r="C20" s="20" t="s">
        <v>21</v>
      </c>
      <c r="D20" s="46">
        <v>244282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244282</v>
      </c>
      <c r="O20" s="47">
        <f t="shared" si="1"/>
        <v>48.681147867676366</v>
      </c>
      <c r="P20" s="9"/>
    </row>
    <row r="21" spans="1:16">
      <c r="A21" s="12"/>
      <c r="B21" s="25">
        <v>323.39999999999998</v>
      </c>
      <c r="C21" s="20" t="s">
        <v>22</v>
      </c>
      <c r="D21" s="46">
        <v>20729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20729</v>
      </c>
      <c r="O21" s="47">
        <f t="shared" si="1"/>
        <v>4.1309286568353922</v>
      </c>
      <c r="P21" s="9"/>
    </row>
    <row r="22" spans="1:16">
      <c r="A22" s="12"/>
      <c r="B22" s="25">
        <v>323.7</v>
      </c>
      <c r="C22" s="20" t="s">
        <v>23</v>
      </c>
      <c r="D22" s="46">
        <v>21604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21604</v>
      </c>
      <c r="O22" s="47">
        <f t="shared" si="1"/>
        <v>4.3053009166998804</v>
      </c>
      <c r="P22" s="9"/>
    </row>
    <row r="23" spans="1:16">
      <c r="A23" s="12"/>
      <c r="B23" s="25">
        <v>324.11</v>
      </c>
      <c r="C23" s="20" t="s">
        <v>24</v>
      </c>
      <c r="D23" s="46">
        <v>650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650</v>
      </c>
      <c r="O23" s="47">
        <f t="shared" si="1"/>
        <v>0.12953367875647667</v>
      </c>
      <c r="P23" s="9"/>
    </row>
    <row r="24" spans="1:16">
      <c r="A24" s="12"/>
      <c r="B24" s="25">
        <v>324.61</v>
      </c>
      <c r="C24" s="20" t="s">
        <v>26</v>
      </c>
      <c r="D24" s="46">
        <v>220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220</v>
      </c>
      <c r="O24" s="47">
        <f t="shared" si="1"/>
        <v>4.3842168194499799E-2</v>
      </c>
      <c r="P24" s="9"/>
    </row>
    <row r="25" spans="1:16">
      <c r="A25" s="12"/>
      <c r="B25" s="25">
        <v>324.70999999999998</v>
      </c>
      <c r="C25" s="20" t="s">
        <v>27</v>
      </c>
      <c r="D25" s="46">
        <v>300</v>
      </c>
      <c r="E25" s="46">
        <v>0</v>
      </c>
      <c r="F25" s="46">
        <v>0</v>
      </c>
      <c r="G25" s="46">
        <v>0</v>
      </c>
      <c r="H25" s="46">
        <v>0</v>
      </c>
      <c r="I25" s="46">
        <v>19106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19406</v>
      </c>
      <c r="O25" s="47">
        <f t="shared" si="1"/>
        <v>3.867277799920287</v>
      </c>
      <c r="P25" s="9"/>
    </row>
    <row r="26" spans="1:16">
      <c r="A26" s="12"/>
      <c r="B26" s="25">
        <v>329</v>
      </c>
      <c r="C26" s="20" t="s">
        <v>28</v>
      </c>
      <c r="D26" s="46">
        <v>17140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5">SUM(D26:M26)</f>
        <v>17140</v>
      </c>
      <c r="O26" s="47">
        <f t="shared" si="1"/>
        <v>3.4157034675169391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SUM(D28:D33)</f>
        <v>590369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590369</v>
      </c>
      <c r="O27" s="45">
        <f t="shared" si="1"/>
        <v>117.65025906735751</v>
      </c>
      <c r="P27" s="10"/>
    </row>
    <row r="28" spans="1:16">
      <c r="A28" s="12"/>
      <c r="B28" s="25">
        <v>331.1</v>
      </c>
      <c r="C28" s="20" t="s">
        <v>29</v>
      </c>
      <c r="D28" s="46">
        <v>46498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46498</v>
      </c>
      <c r="O28" s="47">
        <f t="shared" si="1"/>
        <v>9.2662415304902357</v>
      </c>
      <c r="P28" s="9"/>
    </row>
    <row r="29" spans="1:16">
      <c r="A29" s="12"/>
      <c r="B29" s="25">
        <v>331.2</v>
      </c>
      <c r="C29" s="20" t="s">
        <v>30</v>
      </c>
      <c r="D29" s="46">
        <v>16459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16459</v>
      </c>
      <c r="O29" s="47">
        <f t="shared" si="1"/>
        <v>3.2799920286966917</v>
      </c>
      <c r="P29" s="9"/>
    </row>
    <row r="30" spans="1:16">
      <c r="A30" s="12"/>
      <c r="B30" s="25">
        <v>335.12</v>
      </c>
      <c r="C30" s="20" t="s">
        <v>33</v>
      </c>
      <c r="D30" s="46">
        <v>103437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103437</v>
      </c>
      <c r="O30" s="47">
        <f t="shared" si="1"/>
        <v>20.61319250697489</v>
      </c>
      <c r="P30" s="9"/>
    </row>
    <row r="31" spans="1:16">
      <c r="A31" s="12"/>
      <c r="B31" s="25">
        <v>335.18</v>
      </c>
      <c r="C31" s="20" t="s">
        <v>34</v>
      </c>
      <c r="D31" s="46">
        <v>247945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247945</v>
      </c>
      <c r="O31" s="47">
        <f t="shared" si="1"/>
        <v>49.411119968114789</v>
      </c>
      <c r="P31" s="9"/>
    </row>
    <row r="32" spans="1:16">
      <c r="A32" s="12"/>
      <c r="B32" s="25">
        <v>335.49</v>
      </c>
      <c r="C32" s="20" t="s">
        <v>35</v>
      </c>
      <c r="D32" s="46">
        <v>37582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37582</v>
      </c>
      <c r="O32" s="47">
        <f t="shared" si="1"/>
        <v>7.4894380231167794</v>
      </c>
      <c r="P32" s="9"/>
    </row>
    <row r="33" spans="1:16">
      <c r="A33" s="12"/>
      <c r="B33" s="25">
        <v>338</v>
      </c>
      <c r="C33" s="20" t="s">
        <v>36</v>
      </c>
      <c r="D33" s="46">
        <v>138448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138448</v>
      </c>
      <c r="O33" s="47">
        <f t="shared" si="1"/>
        <v>27.590275009964127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SUM(D35:D43)</f>
        <v>782127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2056237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2838364</v>
      </c>
      <c r="O34" s="45">
        <f t="shared" si="1"/>
        <v>565.63650856915103</v>
      </c>
      <c r="P34" s="10"/>
    </row>
    <row r="35" spans="1:16">
      <c r="A35" s="12"/>
      <c r="B35" s="25">
        <v>341.3</v>
      </c>
      <c r="C35" s="20" t="s">
        <v>44</v>
      </c>
      <c r="D35" s="46">
        <v>2971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2971</v>
      </c>
      <c r="O35" s="47">
        <f t="shared" si="1"/>
        <v>0.59206855320844953</v>
      </c>
      <c r="P35" s="9"/>
    </row>
    <row r="36" spans="1:16">
      <c r="A36" s="12"/>
      <c r="B36" s="25">
        <v>342.1</v>
      </c>
      <c r="C36" s="20" t="s">
        <v>45</v>
      </c>
      <c r="D36" s="46">
        <v>6754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6754</v>
      </c>
      <c r="O36" s="47">
        <f t="shared" si="1"/>
        <v>1.3459545635711438</v>
      </c>
      <c r="P36" s="9"/>
    </row>
    <row r="37" spans="1:16">
      <c r="A37" s="12"/>
      <c r="B37" s="25">
        <v>342.2</v>
      </c>
      <c r="C37" s="20" t="s">
        <v>46</v>
      </c>
      <c r="D37" s="46">
        <v>184919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184919</v>
      </c>
      <c r="O37" s="47">
        <f t="shared" ref="O37:O60" si="9">(N37/O$62)</f>
        <v>36.851135910721403</v>
      </c>
      <c r="P37" s="9"/>
    </row>
    <row r="38" spans="1:16">
      <c r="A38" s="12"/>
      <c r="B38" s="25">
        <v>343.3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831170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831170</v>
      </c>
      <c r="O38" s="47">
        <f t="shared" si="9"/>
        <v>165.63770426464728</v>
      </c>
      <c r="P38" s="9"/>
    </row>
    <row r="39" spans="1:16">
      <c r="A39" s="12"/>
      <c r="B39" s="25">
        <v>343.4</v>
      </c>
      <c r="C39" s="20" t="s">
        <v>49</v>
      </c>
      <c r="D39" s="46">
        <v>510942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510942</v>
      </c>
      <c r="O39" s="47">
        <f t="shared" si="9"/>
        <v>101.82184137106417</v>
      </c>
      <c r="P39" s="9"/>
    </row>
    <row r="40" spans="1:16">
      <c r="A40" s="12"/>
      <c r="B40" s="25">
        <v>343.5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1169788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1169788</v>
      </c>
      <c r="O40" s="47">
        <f t="shared" si="9"/>
        <v>233.11837385412514</v>
      </c>
      <c r="P40" s="9"/>
    </row>
    <row r="41" spans="1:16">
      <c r="A41" s="12"/>
      <c r="B41" s="25">
        <v>343.9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55279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55279</v>
      </c>
      <c r="O41" s="47">
        <f t="shared" si="9"/>
        <v>11.016141889198884</v>
      </c>
      <c r="P41" s="9"/>
    </row>
    <row r="42" spans="1:16">
      <c r="A42" s="12"/>
      <c r="B42" s="25">
        <v>344.9</v>
      </c>
      <c r="C42" s="20" t="s">
        <v>53</v>
      </c>
      <c r="D42" s="46">
        <v>57537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57537</v>
      </c>
      <c r="O42" s="47">
        <f t="shared" si="9"/>
        <v>11.466121960940614</v>
      </c>
      <c r="P42" s="9"/>
    </row>
    <row r="43" spans="1:16">
      <c r="A43" s="12"/>
      <c r="B43" s="25">
        <v>347.2</v>
      </c>
      <c r="C43" s="20" t="s">
        <v>54</v>
      </c>
      <c r="D43" s="46">
        <v>19004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19004</v>
      </c>
      <c r="O43" s="47">
        <f t="shared" si="9"/>
        <v>3.7871662016739736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SUM(D45:D47)</f>
        <v>50695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50695</v>
      </c>
      <c r="O44" s="45">
        <f t="shared" si="9"/>
        <v>10.10263053009167</v>
      </c>
      <c r="P44" s="10"/>
    </row>
    <row r="45" spans="1:16">
      <c r="A45" s="13"/>
      <c r="B45" s="39">
        <v>352</v>
      </c>
      <c r="C45" s="21" t="s">
        <v>58</v>
      </c>
      <c r="D45" s="46">
        <v>1261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1261</v>
      </c>
      <c r="O45" s="47">
        <f t="shared" si="9"/>
        <v>0.25129533678756477</v>
      </c>
      <c r="P45" s="9"/>
    </row>
    <row r="46" spans="1:16">
      <c r="A46" s="13"/>
      <c r="B46" s="39">
        <v>354</v>
      </c>
      <c r="C46" s="21" t="s">
        <v>59</v>
      </c>
      <c r="D46" s="46">
        <v>13838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13838</v>
      </c>
      <c r="O46" s="47">
        <f t="shared" si="9"/>
        <v>2.7576723794340374</v>
      </c>
      <c r="P46" s="9"/>
    </row>
    <row r="47" spans="1:16">
      <c r="A47" s="13"/>
      <c r="B47" s="39">
        <v>359</v>
      </c>
      <c r="C47" s="21" t="s">
        <v>91</v>
      </c>
      <c r="D47" s="46">
        <v>35596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35596</v>
      </c>
      <c r="O47" s="47">
        <f t="shared" si="9"/>
        <v>7.0936628138700675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SUM(D49:D56)</f>
        <v>235220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27826</v>
      </c>
      <c r="J48" s="32">
        <f t="shared" si="12"/>
        <v>0</v>
      </c>
      <c r="K48" s="32">
        <f t="shared" si="12"/>
        <v>1110852</v>
      </c>
      <c r="L48" s="32">
        <f t="shared" si="12"/>
        <v>0</v>
      </c>
      <c r="M48" s="32">
        <f t="shared" si="12"/>
        <v>0</v>
      </c>
      <c r="N48" s="32">
        <f t="shared" si="11"/>
        <v>1373898</v>
      </c>
      <c r="O48" s="45">
        <f t="shared" si="9"/>
        <v>273.79394180948583</v>
      </c>
      <c r="P48" s="10"/>
    </row>
    <row r="49" spans="1:119">
      <c r="A49" s="12"/>
      <c r="B49" s="25">
        <v>361.1</v>
      </c>
      <c r="C49" s="20" t="s">
        <v>60</v>
      </c>
      <c r="D49" s="46">
        <v>12030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12030</v>
      </c>
      <c r="O49" s="47">
        <f t="shared" si="9"/>
        <v>2.3973694699083299</v>
      </c>
      <c r="P49" s="9"/>
    </row>
    <row r="50" spans="1:119">
      <c r="A50" s="12"/>
      <c r="B50" s="25">
        <v>361.3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764796</v>
      </c>
      <c r="L50" s="46">
        <v>0</v>
      </c>
      <c r="M50" s="46">
        <v>0</v>
      </c>
      <c r="N50" s="46">
        <f t="shared" ref="N50:N56" si="13">SUM(D50:M50)</f>
        <v>764796</v>
      </c>
      <c r="O50" s="47">
        <f t="shared" si="9"/>
        <v>152.41052212036669</v>
      </c>
      <c r="P50" s="9"/>
    </row>
    <row r="51" spans="1:119">
      <c r="A51" s="12"/>
      <c r="B51" s="25">
        <v>362</v>
      </c>
      <c r="C51" s="20" t="s">
        <v>62</v>
      </c>
      <c r="D51" s="46">
        <v>153804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153804</v>
      </c>
      <c r="O51" s="47">
        <f t="shared" si="9"/>
        <v>30.650458349940216</v>
      </c>
      <c r="P51" s="9"/>
    </row>
    <row r="52" spans="1:119">
      <c r="A52" s="12"/>
      <c r="B52" s="25">
        <v>364</v>
      </c>
      <c r="C52" s="20" t="s">
        <v>78</v>
      </c>
      <c r="D52" s="46">
        <v>12815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12815</v>
      </c>
      <c r="O52" s="47">
        <f t="shared" si="9"/>
        <v>2.5538062973296132</v>
      </c>
      <c r="P52" s="9"/>
    </row>
    <row r="53" spans="1:119">
      <c r="A53" s="12"/>
      <c r="B53" s="25">
        <v>365</v>
      </c>
      <c r="C53" s="20" t="s">
        <v>63</v>
      </c>
      <c r="D53" s="46">
        <v>6167</v>
      </c>
      <c r="E53" s="46">
        <v>0</v>
      </c>
      <c r="F53" s="46">
        <v>0</v>
      </c>
      <c r="G53" s="46">
        <v>0</v>
      </c>
      <c r="H53" s="46">
        <v>0</v>
      </c>
      <c r="I53" s="46">
        <v>27826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33993</v>
      </c>
      <c r="O53" s="47">
        <f t="shared" si="9"/>
        <v>6.7742128337983258</v>
      </c>
      <c r="P53" s="9"/>
    </row>
    <row r="54" spans="1:119">
      <c r="A54" s="12"/>
      <c r="B54" s="25">
        <v>366</v>
      </c>
      <c r="C54" s="20" t="s">
        <v>64</v>
      </c>
      <c r="D54" s="46">
        <v>7897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7897</v>
      </c>
      <c r="O54" s="47">
        <f t="shared" si="9"/>
        <v>1.5737345555998405</v>
      </c>
      <c r="P54" s="9"/>
    </row>
    <row r="55" spans="1:119">
      <c r="A55" s="12"/>
      <c r="B55" s="25">
        <v>368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346056</v>
      </c>
      <c r="L55" s="46">
        <v>0</v>
      </c>
      <c r="M55" s="46">
        <v>0</v>
      </c>
      <c r="N55" s="46">
        <f t="shared" si="13"/>
        <v>346056</v>
      </c>
      <c r="O55" s="47">
        <f t="shared" si="9"/>
        <v>68.962933439617373</v>
      </c>
      <c r="P55" s="9"/>
    </row>
    <row r="56" spans="1:119">
      <c r="A56" s="12"/>
      <c r="B56" s="25">
        <v>369.9</v>
      </c>
      <c r="C56" s="20" t="s">
        <v>66</v>
      </c>
      <c r="D56" s="46">
        <v>42507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42507</v>
      </c>
      <c r="O56" s="47">
        <f t="shared" si="9"/>
        <v>8.4709047429254678</v>
      </c>
      <c r="P56" s="9"/>
    </row>
    <row r="57" spans="1:119" ht="15.75">
      <c r="A57" s="29" t="s">
        <v>43</v>
      </c>
      <c r="B57" s="30"/>
      <c r="C57" s="31"/>
      <c r="D57" s="32">
        <f t="shared" ref="D57:M57" si="14">SUM(D58:D59)</f>
        <v>0</v>
      </c>
      <c r="E57" s="32">
        <f t="shared" si="14"/>
        <v>0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36583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36583</v>
      </c>
      <c r="O57" s="45">
        <f t="shared" si="9"/>
        <v>7.2903547229972103</v>
      </c>
      <c r="P57" s="9"/>
    </row>
    <row r="58" spans="1:119">
      <c r="A58" s="12"/>
      <c r="B58" s="25">
        <v>389.1</v>
      </c>
      <c r="C58" s="20" t="s">
        <v>80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33481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33481</v>
      </c>
      <c r="O58" s="47">
        <f t="shared" si="9"/>
        <v>6.6721801514547625</v>
      </c>
      <c r="P58" s="9"/>
    </row>
    <row r="59" spans="1:119" ht="15.75" thickBot="1">
      <c r="A59" s="12"/>
      <c r="B59" s="25">
        <v>389.4</v>
      </c>
      <c r="C59" s="20" t="s">
        <v>92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3102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3102</v>
      </c>
      <c r="O59" s="47">
        <f t="shared" si="9"/>
        <v>0.61817457154244715</v>
      </c>
      <c r="P59" s="9"/>
    </row>
    <row r="60" spans="1:119" ht="16.5" thickBot="1">
      <c r="A60" s="14" t="s">
        <v>55</v>
      </c>
      <c r="B60" s="23"/>
      <c r="C60" s="22"/>
      <c r="D60" s="15">
        <f t="shared" ref="D60:M60" si="15">SUM(D5,D18,D27,D34,D44,D48,D57)</f>
        <v>3669004</v>
      </c>
      <c r="E60" s="15">
        <f t="shared" si="15"/>
        <v>0</v>
      </c>
      <c r="F60" s="15">
        <f t="shared" si="15"/>
        <v>0</v>
      </c>
      <c r="G60" s="15">
        <f t="shared" si="15"/>
        <v>0</v>
      </c>
      <c r="H60" s="15">
        <f t="shared" si="15"/>
        <v>0</v>
      </c>
      <c r="I60" s="15">
        <f t="shared" si="15"/>
        <v>2139752</v>
      </c>
      <c r="J60" s="15">
        <f t="shared" si="15"/>
        <v>0</v>
      </c>
      <c r="K60" s="15">
        <f t="shared" si="15"/>
        <v>1110852</v>
      </c>
      <c r="L60" s="15">
        <f t="shared" si="15"/>
        <v>0</v>
      </c>
      <c r="M60" s="15">
        <f t="shared" si="15"/>
        <v>0</v>
      </c>
      <c r="N60" s="15">
        <f>SUM(D60:M60)</f>
        <v>6919608</v>
      </c>
      <c r="O60" s="38">
        <f t="shared" si="9"/>
        <v>1378.9573535273016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93</v>
      </c>
      <c r="M62" s="48"/>
      <c r="N62" s="48"/>
      <c r="O62" s="43">
        <v>5018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84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1731210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1731210</v>
      </c>
      <c r="O5" s="33">
        <f t="shared" ref="O5:O36" si="1">(N5/O$61)</f>
        <v>344.65657973322715</v>
      </c>
      <c r="P5" s="6"/>
    </row>
    <row r="6" spans="1:133">
      <c r="A6" s="12"/>
      <c r="B6" s="25">
        <v>311</v>
      </c>
      <c r="C6" s="20" t="s">
        <v>2</v>
      </c>
      <c r="D6" s="46">
        <v>996810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996810</v>
      </c>
      <c r="O6" s="47">
        <f t="shared" si="1"/>
        <v>198.4491339836751</v>
      </c>
      <c r="P6" s="9"/>
    </row>
    <row r="7" spans="1:133">
      <c r="A7" s="12"/>
      <c r="B7" s="25">
        <v>312.3</v>
      </c>
      <c r="C7" s="20" t="s">
        <v>11</v>
      </c>
      <c r="D7" s="46">
        <v>21784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21784</v>
      </c>
      <c r="O7" s="47">
        <f t="shared" si="1"/>
        <v>4.3368504877563208</v>
      </c>
      <c r="P7" s="9"/>
    </row>
    <row r="8" spans="1:133">
      <c r="A8" s="12"/>
      <c r="B8" s="25">
        <v>312.41000000000003</v>
      </c>
      <c r="C8" s="20" t="s">
        <v>13</v>
      </c>
      <c r="D8" s="46">
        <v>111327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111327</v>
      </c>
      <c r="O8" s="47">
        <f t="shared" si="1"/>
        <v>22.163448138562611</v>
      </c>
      <c r="P8" s="9"/>
    </row>
    <row r="9" spans="1:133">
      <c r="A9" s="12"/>
      <c r="B9" s="25">
        <v>312.42</v>
      </c>
      <c r="C9" s="20" t="s">
        <v>12</v>
      </c>
      <c r="D9" s="46">
        <v>69347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69347</v>
      </c>
      <c r="O9" s="47">
        <f t="shared" si="1"/>
        <v>13.80589289269361</v>
      </c>
      <c r="P9" s="9"/>
    </row>
    <row r="10" spans="1:133">
      <c r="A10" s="12"/>
      <c r="B10" s="25">
        <v>314.10000000000002</v>
      </c>
      <c r="C10" s="20" t="s">
        <v>14</v>
      </c>
      <c r="D10" s="46">
        <v>304900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304900</v>
      </c>
      <c r="O10" s="47">
        <f t="shared" si="1"/>
        <v>60.700776428429222</v>
      </c>
      <c r="P10" s="9"/>
    </row>
    <row r="11" spans="1:133">
      <c r="A11" s="12"/>
      <c r="B11" s="25">
        <v>314.3</v>
      </c>
      <c r="C11" s="20" t="s">
        <v>15</v>
      </c>
      <c r="D11" s="46">
        <v>49798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49798</v>
      </c>
      <c r="O11" s="47">
        <f t="shared" si="1"/>
        <v>9.9139956201473218</v>
      </c>
      <c r="P11" s="9"/>
    </row>
    <row r="12" spans="1:133">
      <c r="A12" s="12"/>
      <c r="B12" s="25">
        <v>314.8</v>
      </c>
      <c r="C12" s="20" t="s">
        <v>17</v>
      </c>
      <c r="D12" s="46">
        <v>4868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4868</v>
      </c>
      <c r="O12" s="47">
        <f t="shared" si="1"/>
        <v>0.96914194704359946</v>
      </c>
      <c r="P12" s="9"/>
    </row>
    <row r="13" spans="1:133">
      <c r="A13" s="12"/>
      <c r="B13" s="25">
        <v>315</v>
      </c>
      <c r="C13" s="20" t="s">
        <v>86</v>
      </c>
      <c r="D13" s="46">
        <v>158371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158371</v>
      </c>
      <c r="O13" s="47">
        <f t="shared" si="1"/>
        <v>31.529165837149115</v>
      </c>
      <c r="P13" s="9"/>
    </row>
    <row r="14" spans="1:133">
      <c r="A14" s="12"/>
      <c r="B14" s="25">
        <v>316</v>
      </c>
      <c r="C14" s="20" t="s">
        <v>18</v>
      </c>
      <c r="D14" s="46">
        <v>10167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10167</v>
      </c>
      <c r="O14" s="47">
        <f t="shared" si="1"/>
        <v>2.0240891897272548</v>
      </c>
      <c r="P14" s="9"/>
    </row>
    <row r="15" spans="1:133">
      <c r="A15" s="12"/>
      <c r="B15" s="25">
        <v>319</v>
      </c>
      <c r="C15" s="20" t="s">
        <v>19</v>
      </c>
      <c r="D15" s="46">
        <v>3838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3838</v>
      </c>
      <c r="O15" s="47">
        <f t="shared" si="1"/>
        <v>0.76408520804300217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SUM(D17:D22)</f>
        <v>351620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5148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2" si="4">SUM(D16:M16)</f>
        <v>356768</v>
      </c>
      <c r="O16" s="45">
        <f t="shared" si="1"/>
        <v>71.026876368703967</v>
      </c>
      <c r="P16" s="10"/>
    </row>
    <row r="17" spans="1:16">
      <c r="A17" s="12"/>
      <c r="B17" s="25">
        <v>322</v>
      </c>
      <c r="C17" s="20" t="s">
        <v>0</v>
      </c>
      <c r="D17" s="46">
        <v>36857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36857</v>
      </c>
      <c r="O17" s="47">
        <f t="shared" si="1"/>
        <v>7.3376468246068089</v>
      </c>
      <c r="P17" s="9"/>
    </row>
    <row r="18" spans="1:16">
      <c r="A18" s="12"/>
      <c r="B18" s="25">
        <v>323.10000000000002</v>
      </c>
      <c r="C18" s="20" t="s">
        <v>21</v>
      </c>
      <c r="D18" s="46">
        <v>259539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259539</v>
      </c>
      <c r="O18" s="47">
        <f t="shared" si="1"/>
        <v>51.67011745968545</v>
      </c>
      <c r="P18" s="9"/>
    </row>
    <row r="19" spans="1:16">
      <c r="A19" s="12"/>
      <c r="B19" s="25">
        <v>323.39999999999998</v>
      </c>
      <c r="C19" s="20" t="s">
        <v>22</v>
      </c>
      <c r="D19" s="46">
        <v>20125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20125</v>
      </c>
      <c r="O19" s="47">
        <f t="shared" si="1"/>
        <v>4.006569779016524</v>
      </c>
      <c r="P19" s="9"/>
    </row>
    <row r="20" spans="1:16">
      <c r="A20" s="12"/>
      <c r="B20" s="25">
        <v>323.7</v>
      </c>
      <c r="C20" s="20" t="s">
        <v>23</v>
      </c>
      <c r="D20" s="46">
        <v>16342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16342</v>
      </c>
      <c r="O20" s="47">
        <f t="shared" si="1"/>
        <v>3.2534342026677283</v>
      </c>
      <c r="P20" s="9"/>
    </row>
    <row r="21" spans="1:16">
      <c r="A21" s="12"/>
      <c r="B21" s="25">
        <v>324.70999999999998</v>
      </c>
      <c r="C21" s="20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5148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5148</v>
      </c>
      <c r="O21" s="47">
        <f t="shared" si="1"/>
        <v>1.0248855265777423</v>
      </c>
      <c r="P21" s="9"/>
    </row>
    <row r="22" spans="1:16">
      <c r="A22" s="12"/>
      <c r="B22" s="25">
        <v>329</v>
      </c>
      <c r="C22" s="20" t="s">
        <v>28</v>
      </c>
      <c r="D22" s="46">
        <v>18757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18757</v>
      </c>
      <c r="O22" s="47">
        <f t="shared" si="1"/>
        <v>3.7342225761497114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SUM(D24:D31)</f>
        <v>554527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554527</v>
      </c>
      <c r="O23" s="45">
        <f t="shared" si="1"/>
        <v>110.39757117260601</v>
      </c>
      <c r="P23" s="10"/>
    </row>
    <row r="24" spans="1:16">
      <c r="A24" s="12"/>
      <c r="B24" s="25">
        <v>331.1</v>
      </c>
      <c r="C24" s="20" t="s">
        <v>29</v>
      </c>
      <c r="D24" s="46">
        <v>32865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32865</v>
      </c>
      <c r="O24" s="47">
        <f t="shared" si="1"/>
        <v>6.5429026478200276</v>
      </c>
      <c r="P24" s="9"/>
    </row>
    <row r="25" spans="1:16">
      <c r="A25" s="12"/>
      <c r="B25" s="25">
        <v>331.2</v>
      </c>
      <c r="C25" s="20" t="s">
        <v>30</v>
      </c>
      <c r="D25" s="46">
        <v>15516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15516</v>
      </c>
      <c r="O25" s="47">
        <f t="shared" si="1"/>
        <v>3.0889906430420067</v>
      </c>
      <c r="P25" s="9"/>
    </row>
    <row r="26" spans="1:16">
      <c r="A26" s="12"/>
      <c r="B26" s="25">
        <v>334.7</v>
      </c>
      <c r="C26" s="20" t="s">
        <v>32</v>
      </c>
      <c r="D26" s="46">
        <v>9611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9611</v>
      </c>
      <c r="O26" s="47">
        <f t="shared" si="1"/>
        <v>1.9133983675094566</v>
      </c>
      <c r="P26" s="9"/>
    </row>
    <row r="27" spans="1:16">
      <c r="A27" s="12"/>
      <c r="B27" s="25">
        <v>335.12</v>
      </c>
      <c r="C27" s="20" t="s">
        <v>33</v>
      </c>
      <c r="D27" s="46">
        <v>90292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90292</v>
      </c>
      <c r="O27" s="47">
        <f t="shared" si="1"/>
        <v>17.975711726060123</v>
      </c>
      <c r="P27" s="9"/>
    </row>
    <row r="28" spans="1:16">
      <c r="A28" s="12"/>
      <c r="B28" s="25">
        <v>335.18</v>
      </c>
      <c r="C28" s="20" t="s">
        <v>34</v>
      </c>
      <c r="D28" s="46">
        <v>221281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221281</v>
      </c>
      <c r="O28" s="47">
        <f t="shared" si="1"/>
        <v>44.053553653195301</v>
      </c>
      <c r="P28" s="9"/>
    </row>
    <row r="29" spans="1:16">
      <c r="A29" s="12"/>
      <c r="B29" s="25">
        <v>335.49</v>
      </c>
      <c r="C29" s="20" t="s">
        <v>35</v>
      </c>
      <c r="D29" s="46">
        <v>34185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34185</v>
      </c>
      <c r="O29" s="47">
        <f t="shared" si="1"/>
        <v>6.8056938084809877</v>
      </c>
      <c r="P29" s="9"/>
    </row>
    <row r="30" spans="1:16">
      <c r="A30" s="12"/>
      <c r="B30" s="25">
        <v>336</v>
      </c>
      <c r="C30" s="20" t="s">
        <v>3</v>
      </c>
      <c r="D30" s="46">
        <v>31532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31532</v>
      </c>
      <c r="O30" s="47">
        <f t="shared" si="1"/>
        <v>6.2775233923949827</v>
      </c>
      <c r="P30" s="9"/>
    </row>
    <row r="31" spans="1:16">
      <c r="A31" s="12"/>
      <c r="B31" s="25">
        <v>338</v>
      </c>
      <c r="C31" s="20" t="s">
        <v>36</v>
      </c>
      <c r="D31" s="46">
        <v>119245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119245</v>
      </c>
      <c r="O31" s="47">
        <f t="shared" si="1"/>
        <v>23.739796934103126</v>
      </c>
      <c r="P31" s="9"/>
    </row>
    <row r="32" spans="1:16" ht="15.75">
      <c r="A32" s="29" t="s">
        <v>41</v>
      </c>
      <c r="B32" s="30"/>
      <c r="C32" s="31"/>
      <c r="D32" s="32">
        <f t="shared" ref="D32:M32" si="6">SUM(D33:D41)</f>
        <v>661388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2045787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2707175</v>
      </c>
      <c r="O32" s="45">
        <f t="shared" si="1"/>
        <v>538.95580330479788</v>
      </c>
      <c r="P32" s="10"/>
    </row>
    <row r="33" spans="1:16">
      <c r="A33" s="12"/>
      <c r="B33" s="25">
        <v>341.3</v>
      </c>
      <c r="C33" s="20" t="s">
        <v>44</v>
      </c>
      <c r="D33" s="46">
        <v>2622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7">SUM(D33:M33)</f>
        <v>2622</v>
      </c>
      <c r="O33" s="47">
        <f t="shared" si="1"/>
        <v>0.52199880549472422</v>
      </c>
      <c r="P33" s="9"/>
    </row>
    <row r="34" spans="1:16">
      <c r="A34" s="12"/>
      <c r="B34" s="25">
        <v>342.1</v>
      </c>
      <c r="C34" s="20" t="s">
        <v>45</v>
      </c>
      <c r="D34" s="46">
        <v>1699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1699</v>
      </c>
      <c r="O34" s="47">
        <f t="shared" si="1"/>
        <v>0.33824407724467448</v>
      </c>
      <c r="P34" s="9"/>
    </row>
    <row r="35" spans="1:16">
      <c r="A35" s="12"/>
      <c r="B35" s="25">
        <v>342.2</v>
      </c>
      <c r="C35" s="20" t="s">
        <v>46</v>
      </c>
      <c r="D35" s="46">
        <v>127959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127959</v>
      </c>
      <c r="O35" s="47">
        <f t="shared" si="1"/>
        <v>25.474616762890705</v>
      </c>
      <c r="P35" s="9"/>
    </row>
    <row r="36" spans="1:16">
      <c r="A36" s="12"/>
      <c r="B36" s="25">
        <v>343.3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831457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831457</v>
      </c>
      <c r="O36" s="47">
        <f t="shared" si="1"/>
        <v>165.52996217399959</v>
      </c>
      <c r="P36" s="9"/>
    </row>
    <row r="37" spans="1:16">
      <c r="A37" s="12"/>
      <c r="B37" s="25">
        <v>343.4</v>
      </c>
      <c r="C37" s="20" t="s">
        <v>49</v>
      </c>
      <c r="D37" s="46">
        <v>479833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479833</v>
      </c>
      <c r="O37" s="47">
        <f t="shared" ref="O37:O59" si="8">(N37/O$61)</f>
        <v>95.527174995022889</v>
      </c>
      <c r="P37" s="9"/>
    </row>
    <row r="38" spans="1:16">
      <c r="A38" s="12"/>
      <c r="B38" s="25">
        <v>343.5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1159105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1159105</v>
      </c>
      <c r="O38" s="47">
        <f t="shared" si="8"/>
        <v>230.7595062711527</v>
      </c>
      <c r="P38" s="9"/>
    </row>
    <row r="39" spans="1:16">
      <c r="A39" s="12"/>
      <c r="B39" s="25">
        <v>343.9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55225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55225</v>
      </c>
      <c r="O39" s="47">
        <f t="shared" si="8"/>
        <v>10.994425642046586</v>
      </c>
      <c r="P39" s="9"/>
    </row>
    <row r="40" spans="1:16">
      <c r="A40" s="12"/>
      <c r="B40" s="25">
        <v>344.9</v>
      </c>
      <c r="C40" s="20" t="s">
        <v>53</v>
      </c>
      <c r="D40" s="46">
        <v>35277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35277</v>
      </c>
      <c r="O40" s="47">
        <f t="shared" si="8"/>
        <v>7.023093768664145</v>
      </c>
      <c r="P40" s="9"/>
    </row>
    <row r="41" spans="1:16">
      <c r="A41" s="12"/>
      <c r="B41" s="25">
        <v>347.2</v>
      </c>
      <c r="C41" s="20" t="s">
        <v>54</v>
      </c>
      <c r="D41" s="46">
        <v>13998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13998</v>
      </c>
      <c r="O41" s="47">
        <f t="shared" si="8"/>
        <v>2.7867808082819034</v>
      </c>
      <c r="P41" s="9"/>
    </row>
    <row r="42" spans="1:16" ht="15.75">
      <c r="A42" s="29" t="s">
        <v>42</v>
      </c>
      <c r="B42" s="30"/>
      <c r="C42" s="31"/>
      <c r="D42" s="32">
        <f t="shared" ref="D42:M42" si="9">SUM(D43:D45)</f>
        <v>53796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47" si="10">SUM(D42:M42)</f>
        <v>53796</v>
      </c>
      <c r="O42" s="45">
        <f t="shared" si="8"/>
        <v>10.709934302209835</v>
      </c>
      <c r="P42" s="10"/>
    </row>
    <row r="43" spans="1:16">
      <c r="A43" s="13"/>
      <c r="B43" s="39">
        <v>351.1</v>
      </c>
      <c r="C43" s="21" t="s">
        <v>57</v>
      </c>
      <c r="D43" s="46">
        <v>41981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41981</v>
      </c>
      <c r="O43" s="47">
        <f t="shared" si="8"/>
        <v>8.3577543300816242</v>
      </c>
      <c r="P43" s="9"/>
    </row>
    <row r="44" spans="1:16">
      <c r="A44" s="13"/>
      <c r="B44" s="39">
        <v>352</v>
      </c>
      <c r="C44" s="21" t="s">
        <v>58</v>
      </c>
      <c r="D44" s="46">
        <v>1572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1572</v>
      </c>
      <c r="O44" s="47">
        <f t="shared" si="8"/>
        <v>0.31296038224168821</v>
      </c>
      <c r="P44" s="9"/>
    </row>
    <row r="45" spans="1:16">
      <c r="A45" s="13"/>
      <c r="B45" s="39">
        <v>354</v>
      </c>
      <c r="C45" s="21" t="s">
        <v>59</v>
      </c>
      <c r="D45" s="46">
        <v>10243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10243</v>
      </c>
      <c r="O45" s="47">
        <f t="shared" si="8"/>
        <v>2.039219589886522</v>
      </c>
      <c r="P45" s="9"/>
    </row>
    <row r="46" spans="1:16" ht="15.75">
      <c r="A46" s="29" t="s">
        <v>4</v>
      </c>
      <c r="B46" s="30"/>
      <c r="C46" s="31"/>
      <c r="D46" s="32">
        <f t="shared" ref="D46:M46" si="11">SUM(D47:D54)</f>
        <v>121634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9191</v>
      </c>
      <c r="J46" s="32">
        <f t="shared" si="11"/>
        <v>0</v>
      </c>
      <c r="K46" s="32">
        <f t="shared" si="11"/>
        <v>381954</v>
      </c>
      <c r="L46" s="32">
        <f t="shared" si="11"/>
        <v>0</v>
      </c>
      <c r="M46" s="32">
        <f t="shared" si="11"/>
        <v>0</v>
      </c>
      <c r="N46" s="32">
        <f t="shared" si="10"/>
        <v>512779</v>
      </c>
      <c r="O46" s="45">
        <f t="shared" si="8"/>
        <v>102.08620346406531</v>
      </c>
      <c r="P46" s="10"/>
    </row>
    <row r="47" spans="1:16">
      <c r="A47" s="12"/>
      <c r="B47" s="25">
        <v>361.1</v>
      </c>
      <c r="C47" s="20" t="s">
        <v>60</v>
      </c>
      <c r="D47" s="46">
        <v>16289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16289</v>
      </c>
      <c r="O47" s="47">
        <f t="shared" si="8"/>
        <v>3.2428827393987656</v>
      </c>
      <c r="P47" s="9"/>
    </row>
    <row r="48" spans="1:16">
      <c r="A48" s="12"/>
      <c r="B48" s="25">
        <v>361.3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7979</v>
      </c>
      <c r="L48" s="46">
        <v>0</v>
      </c>
      <c r="M48" s="46">
        <v>0</v>
      </c>
      <c r="N48" s="46">
        <f t="shared" ref="N48:N54" si="12">SUM(D48:M48)</f>
        <v>7979</v>
      </c>
      <c r="O48" s="47">
        <f t="shared" si="8"/>
        <v>1.588492932510452</v>
      </c>
      <c r="P48" s="9"/>
    </row>
    <row r="49" spans="1:119">
      <c r="A49" s="12"/>
      <c r="B49" s="25">
        <v>362</v>
      </c>
      <c r="C49" s="20" t="s">
        <v>62</v>
      </c>
      <c r="D49" s="46">
        <v>54043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54043</v>
      </c>
      <c r="O49" s="47">
        <f t="shared" si="8"/>
        <v>10.759108102727454</v>
      </c>
      <c r="P49" s="9"/>
    </row>
    <row r="50" spans="1:119">
      <c r="A50" s="12"/>
      <c r="B50" s="25">
        <v>364</v>
      </c>
      <c r="C50" s="20" t="s">
        <v>78</v>
      </c>
      <c r="D50" s="46">
        <v>1275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1275</v>
      </c>
      <c r="O50" s="47">
        <f t="shared" si="8"/>
        <v>0.25383237109297235</v>
      </c>
      <c r="P50" s="9"/>
    </row>
    <row r="51" spans="1:119">
      <c r="A51" s="12"/>
      <c r="B51" s="25">
        <v>365</v>
      </c>
      <c r="C51" s="20" t="s">
        <v>63</v>
      </c>
      <c r="D51" s="46">
        <v>20311</v>
      </c>
      <c r="E51" s="46">
        <v>0</v>
      </c>
      <c r="F51" s="46">
        <v>0</v>
      </c>
      <c r="G51" s="46">
        <v>0</v>
      </c>
      <c r="H51" s="46">
        <v>0</v>
      </c>
      <c r="I51" s="46">
        <v>9191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29502</v>
      </c>
      <c r="O51" s="47">
        <f t="shared" si="8"/>
        <v>5.8733824407724464</v>
      </c>
      <c r="P51" s="9"/>
    </row>
    <row r="52" spans="1:119">
      <c r="A52" s="12"/>
      <c r="B52" s="25">
        <v>366</v>
      </c>
      <c r="C52" s="20" t="s">
        <v>64</v>
      </c>
      <c r="D52" s="46">
        <v>12389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12389</v>
      </c>
      <c r="O52" s="47">
        <f t="shared" si="8"/>
        <v>2.4664543101732033</v>
      </c>
      <c r="P52" s="9"/>
    </row>
    <row r="53" spans="1:119">
      <c r="A53" s="12"/>
      <c r="B53" s="25">
        <v>368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373975</v>
      </c>
      <c r="L53" s="46">
        <v>0</v>
      </c>
      <c r="M53" s="46">
        <v>0</v>
      </c>
      <c r="N53" s="46">
        <f t="shared" si="12"/>
        <v>373975</v>
      </c>
      <c r="O53" s="47">
        <f t="shared" si="8"/>
        <v>74.452518415289674</v>
      </c>
      <c r="P53" s="9"/>
    </row>
    <row r="54" spans="1:119">
      <c r="A54" s="12"/>
      <c r="B54" s="25">
        <v>369.9</v>
      </c>
      <c r="C54" s="20" t="s">
        <v>66</v>
      </c>
      <c r="D54" s="46">
        <v>17327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17327</v>
      </c>
      <c r="O54" s="47">
        <f t="shared" si="8"/>
        <v>3.4495321521003386</v>
      </c>
      <c r="P54" s="9"/>
    </row>
    <row r="55" spans="1:119" ht="15.75">
      <c r="A55" s="29" t="s">
        <v>43</v>
      </c>
      <c r="B55" s="30"/>
      <c r="C55" s="31"/>
      <c r="D55" s="32">
        <f t="shared" ref="D55:M55" si="13">SUM(D56:D58)</f>
        <v>404979</v>
      </c>
      <c r="E55" s="32">
        <f t="shared" si="13"/>
        <v>0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100898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505877</v>
      </c>
      <c r="O55" s="45">
        <f t="shared" si="8"/>
        <v>100.71212422854867</v>
      </c>
      <c r="P55" s="9"/>
    </row>
    <row r="56" spans="1:119">
      <c r="A56" s="12"/>
      <c r="B56" s="25">
        <v>382</v>
      </c>
      <c r="C56" s="20" t="s">
        <v>79</v>
      </c>
      <c r="D56" s="46">
        <v>404979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404979</v>
      </c>
      <c r="O56" s="47">
        <f t="shared" si="8"/>
        <v>80.624925343420273</v>
      </c>
      <c r="P56" s="9"/>
    </row>
    <row r="57" spans="1:119">
      <c r="A57" s="12"/>
      <c r="B57" s="25">
        <v>389.1</v>
      </c>
      <c r="C57" s="20" t="s">
        <v>80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39362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39362</v>
      </c>
      <c r="O57" s="47">
        <f t="shared" si="8"/>
        <v>7.8363527772247661</v>
      </c>
      <c r="P57" s="9"/>
    </row>
    <row r="58" spans="1:119" ht="15.75" thickBot="1">
      <c r="A58" s="12"/>
      <c r="B58" s="25">
        <v>389.2</v>
      </c>
      <c r="C58" s="20" t="s">
        <v>81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61536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61536</v>
      </c>
      <c r="O58" s="47">
        <f t="shared" si="8"/>
        <v>12.250846107903643</v>
      </c>
      <c r="P58" s="9"/>
    </row>
    <row r="59" spans="1:119" ht="16.5" thickBot="1">
      <c r="A59" s="14" t="s">
        <v>55</v>
      </c>
      <c r="B59" s="23"/>
      <c r="C59" s="22"/>
      <c r="D59" s="15">
        <f t="shared" ref="D59:M59" si="14">SUM(D5,D16,D23,D32,D42,D46,D55)</f>
        <v>3879154</v>
      </c>
      <c r="E59" s="15">
        <f t="shared" si="14"/>
        <v>0</v>
      </c>
      <c r="F59" s="15">
        <f t="shared" si="14"/>
        <v>0</v>
      </c>
      <c r="G59" s="15">
        <f t="shared" si="14"/>
        <v>0</v>
      </c>
      <c r="H59" s="15">
        <f t="shared" si="14"/>
        <v>0</v>
      </c>
      <c r="I59" s="15">
        <f t="shared" si="14"/>
        <v>2161024</v>
      </c>
      <c r="J59" s="15">
        <f t="shared" si="14"/>
        <v>0</v>
      </c>
      <c r="K59" s="15">
        <f t="shared" si="14"/>
        <v>381954</v>
      </c>
      <c r="L59" s="15">
        <f t="shared" si="14"/>
        <v>0</v>
      </c>
      <c r="M59" s="15">
        <f t="shared" si="14"/>
        <v>0</v>
      </c>
      <c r="N59" s="15">
        <f>SUM(D59:M59)</f>
        <v>6422132</v>
      </c>
      <c r="O59" s="38">
        <f t="shared" si="8"/>
        <v>1278.5450925741588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87</v>
      </c>
      <c r="M61" s="48"/>
      <c r="N61" s="48"/>
      <c r="O61" s="43">
        <v>5023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SUM(D6:D15)</f>
        <v>1950190</v>
      </c>
      <c r="E5" s="27">
        <f t="shared" ref="E5:M5" si="0">SUM(E6:E15)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1950190</v>
      </c>
      <c r="O5" s="33">
        <f t="shared" ref="O5:O36" si="1">(N5/O$66)</f>
        <v>388.87138584247259</v>
      </c>
      <c r="P5" s="6"/>
    </row>
    <row r="6" spans="1:133">
      <c r="A6" s="12"/>
      <c r="B6" s="25">
        <v>311</v>
      </c>
      <c r="C6" s="20" t="s">
        <v>2</v>
      </c>
      <c r="D6" s="46">
        <v>1196679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1196679</v>
      </c>
      <c r="O6" s="47">
        <f t="shared" si="1"/>
        <v>238.61994017946162</v>
      </c>
      <c r="P6" s="9"/>
    </row>
    <row r="7" spans="1:133">
      <c r="A7" s="12"/>
      <c r="B7" s="25">
        <v>312.3</v>
      </c>
      <c r="C7" s="20" t="s">
        <v>11</v>
      </c>
      <c r="D7" s="46">
        <v>20614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20614</v>
      </c>
      <c r="O7" s="47">
        <f t="shared" si="1"/>
        <v>4.1104685942173482</v>
      </c>
      <c r="P7" s="9"/>
    </row>
    <row r="8" spans="1:133">
      <c r="A8" s="12"/>
      <c r="B8" s="25">
        <v>312.41000000000003</v>
      </c>
      <c r="C8" s="20" t="s">
        <v>13</v>
      </c>
      <c r="D8" s="46">
        <v>113872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113872</v>
      </c>
      <c r="O8" s="47">
        <f t="shared" si="1"/>
        <v>22.706281156530409</v>
      </c>
      <c r="P8" s="9"/>
    </row>
    <row r="9" spans="1:133">
      <c r="A9" s="12"/>
      <c r="B9" s="25">
        <v>312.42</v>
      </c>
      <c r="C9" s="20" t="s">
        <v>12</v>
      </c>
      <c r="D9" s="46">
        <v>70984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70984</v>
      </c>
      <c r="O9" s="47">
        <f t="shared" si="1"/>
        <v>14.154336989032901</v>
      </c>
      <c r="P9" s="9"/>
    </row>
    <row r="10" spans="1:133">
      <c r="A10" s="12"/>
      <c r="B10" s="25">
        <v>314.10000000000002</v>
      </c>
      <c r="C10" s="20" t="s">
        <v>14</v>
      </c>
      <c r="D10" s="46">
        <v>324124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324124</v>
      </c>
      <c r="O10" s="47">
        <f t="shared" si="1"/>
        <v>64.630907278165509</v>
      </c>
      <c r="P10" s="9"/>
    </row>
    <row r="11" spans="1:133">
      <c r="A11" s="12"/>
      <c r="B11" s="25">
        <v>314.2</v>
      </c>
      <c r="C11" s="20" t="s">
        <v>16</v>
      </c>
      <c r="D11" s="46">
        <v>153249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153249</v>
      </c>
      <c r="O11" s="47">
        <f t="shared" si="1"/>
        <v>30.558125623130607</v>
      </c>
      <c r="P11" s="9"/>
    </row>
    <row r="12" spans="1:133">
      <c r="A12" s="12"/>
      <c r="B12" s="25">
        <v>314.3</v>
      </c>
      <c r="C12" s="20" t="s">
        <v>15</v>
      </c>
      <c r="D12" s="46">
        <v>46673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46673</v>
      </c>
      <c r="O12" s="47">
        <f t="shared" si="1"/>
        <v>9.3066799601196415</v>
      </c>
      <c r="P12" s="9"/>
    </row>
    <row r="13" spans="1:133">
      <c r="A13" s="12"/>
      <c r="B13" s="25">
        <v>314.8</v>
      </c>
      <c r="C13" s="20" t="s">
        <v>17</v>
      </c>
      <c r="D13" s="46">
        <v>4363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4363</v>
      </c>
      <c r="O13" s="47">
        <f t="shared" si="1"/>
        <v>0.86999002991026919</v>
      </c>
      <c r="P13" s="9"/>
    </row>
    <row r="14" spans="1:133">
      <c r="A14" s="12"/>
      <c r="B14" s="25">
        <v>316</v>
      </c>
      <c r="C14" s="20" t="s">
        <v>18</v>
      </c>
      <c r="D14" s="46">
        <v>15375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15375</v>
      </c>
      <c r="O14" s="47">
        <f t="shared" si="1"/>
        <v>3.0658025922233301</v>
      </c>
      <c r="P14" s="9"/>
    </row>
    <row r="15" spans="1:133">
      <c r="A15" s="12"/>
      <c r="B15" s="25">
        <v>319</v>
      </c>
      <c r="C15" s="20" t="s">
        <v>19</v>
      </c>
      <c r="D15" s="46">
        <v>4257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4257</v>
      </c>
      <c r="O15" s="47">
        <f t="shared" si="1"/>
        <v>0.84885343968095717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SUM(D17:D25)</f>
        <v>356739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78619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435358</v>
      </c>
      <c r="O16" s="45">
        <f t="shared" si="1"/>
        <v>86.811166500498501</v>
      </c>
      <c r="P16" s="10"/>
    </row>
    <row r="17" spans="1:16">
      <c r="A17" s="12"/>
      <c r="B17" s="25">
        <v>322</v>
      </c>
      <c r="C17" s="20" t="s">
        <v>0</v>
      </c>
      <c r="D17" s="46">
        <v>28652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28652</v>
      </c>
      <c r="O17" s="47">
        <f t="shared" si="1"/>
        <v>5.7132602193419739</v>
      </c>
      <c r="P17" s="9"/>
    </row>
    <row r="18" spans="1:16">
      <c r="A18" s="12"/>
      <c r="B18" s="25">
        <v>323.10000000000002</v>
      </c>
      <c r="C18" s="20" t="s">
        <v>21</v>
      </c>
      <c r="D18" s="46">
        <v>287578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287578</v>
      </c>
      <c r="O18" s="47">
        <f t="shared" si="1"/>
        <v>57.343569292123632</v>
      </c>
      <c r="P18" s="9"/>
    </row>
    <row r="19" spans="1:16">
      <c r="A19" s="12"/>
      <c r="B19" s="25">
        <v>323.39999999999998</v>
      </c>
      <c r="C19" s="20" t="s">
        <v>22</v>
      </c>
      <c r="D19" s="46">
        <v>17636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17636</v>
      </c>
      <c r="O19" s="47">
        <f t="shared" si="1"/>
        <v>3.5166500498504485</v>
      </c>
      <c r="P19" s="9"/>
    </row>
    <row r="20" spans="1:16">
      <c r="A20" s="12"/>
      <c r="B20" s="25">
        <v>323.7</v>
      </c>
      <c r="C20" s="20" t="s">
        <v>23</v>
      </c>
      <c r="D20" s="46">
        <v>4763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4763</v>
      </c>
      <c r="O20" s="47">
        <f t="shared" si="1"/>
        <v>0.94975074775672985</v>
      </c>
      <c r="P20" s="9"/>
    </row>
    <row r="21" spans="1:16">
      <c r="A21" s="12"/>
      <c r="B21" s="25">
        <v>324.11</v>
      </c>
      <c r="C21" s="20" t="s">
        <v>24</v>
      </c>
      <c r="D21" s="46">
        <v>650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650</v>
      </c>
      <c r="O21" s="47">
        <f t="shared" si="1"/>
        <v>0.1296111665004985</v>
      </c>
      <c r="P21" s="9"/>
    </row>
    <row r="22" spans="1:16">
      <c r="A22" s="12"/>
      <c r="B22" s="25">
        <v>324.61</v>
      </c>
      <c r="C22" s="20" t="s">
        <v>26</v>
      </c>
      <c r="D22" s="46">
        <v>220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220</v>
      </c>
      <c r="O22" s="47">
        <f t="shared" si="1"/>
        <v>4.3868394815553338E-2</v>
      </c>
      <c r="P22" s="9"/>
    </row>
    <row r="23" spans="1:16">
      <c r="A23" s="12"/>
      <c r="B23" s="25">
        <v>324.70999999999998</v>
      </c>
      <c r="C23" s="20" t="s">
        <v>27</v>
      </c>
      <c r="D23" s="46">
        <v>300</v>
      </c>
      <c r="E23" s="46">
        <v>0</v>
      </c>
      <c r="F23" s="46">
        <v>0</v>
      </c>
      <c r="G23" s="46">
        <v>0</v>
      </c>
      <c r="H23" s="46">
        <v>0</v>
      </c>
      <c r="I23" s="46">
        <v>7074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7374</v>
      </c>
      <c r="O23" s="47">
        <f t="shared" si="1"/>
        <v>1.4703888334995014</v>
      </c>
      <c r="P23" s="9"/>
    </row>
    <row r="24" spans="1:16">
      <c r="A24" s="12"/>
      <c r="B24" s="25">
        <v>325.10000000000002</v>
      </c>
      <c r="C24" s="20" t="s">
        <v>77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71545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71545</v>
      </c>
      <c r="O24" s="47">
        <f t="shared" si="1"/>
        <v>14.266201395812562</v>
      </c>
      <c r="P24" s="9"/>
    </row>
    <row r="25" spans="1:16">
      <c r="A25" s="12"/>
      <c r="B25" s="25">
        <v>329</v>
      </c>
      <c r="C25" s="20" t="s">
        <v>28</v>
      </c>
      <c r="D25" s="46">
        <v>16940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5" si="5">SUM(D25:M25)</f>
        <v>16940</v>
      </c>
      <c r="O25" s="47">
        <f t="shared" si="1"/>
        <v>3.3778664007976071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SUM(D27:D34)</f>
        <v>675000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30804</v>
      </c>
      <c r="L26" s="32">
        <f t="shared" si="6"/>
        <v>0</v>
      </c>
      <c r="M26" s="32">
        <f t="shared" si="6"/>
        <v>0</v>
      </c>
      <c r="N26" s="44">
        <f t="shared" si="5"/>
        <v>705804</v>
      </c>
      <c r="O26" s="45">
        <f t="shared" si="1"/>
        <v>140.73858424725822</v>
      </c>
      <c r="P26" s="10"/>
    </row>
    <row r="27" spans="1:16">
      <c r="A27" s="12"/>
      <c r="B27" s="25">
        <v>331.1</v>
      </c>
      <c r="C27" s="20" t="s">
        <v>29</v>
      </c>
      <c r="D27" s="46">
        <v>70473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70473</v>
      </c>
      <c r="O27" s="47">
        <f t="shared" si="1"/>
        <v>14.052442671984048</v>
      </c>
      <c r="P27" s="9"/>
    </row>
    <row r="28" spans="1:16">
      <c r="A28" s="12"/>
      <c r="B28" s="25">
        <v>331.2</v>
      </c>
      <c r="C28" s="20" t="s">
        <v>30</v>
      </c>
      <c r="D28" s="46">
        <v>93180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93180</v>
      </c>
      <c r="O28" s="47">
        <f t="shared" si="1"/>
        <v>18.580259222333002</v>
      </c>
      <c r="P28" s="9"/>
    </row>
    <row r="29" spans="1:16">
      <c r="A29" s="12"/>
      <c r="B29" s="25">
        <v>334.7</v>
      </c>
      <c r="C29" s="20" t="s">
        <v>32</v>
      </c>
      <c r="D29" s="46">
        <v>29716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29716</v>
      </c>
      <c r="O29" s="47">
        <f t="shared" si="1"/>
        <v>5.9254237288135592</v>
      </c>
      <c r="P29" s="9"/>
    </row>
    <row r="30" spans="1:16">
      <c r="A30" s="12"/>
      <c r="B30" s="25">
        <v>335.12</v>
      </c>
      <c r="C30" s="20" t="s">
        <v>33</v>
      </c>
      <c r="D30" s="46">
        <v>89307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89307</v>
      </c>
      <c r="O30" s="47">
        <f t="shared" si="1"/>
        <v>17.807976071784648</v>
      </c>
      <c r="P30" s="9"/>
    </row>
    <row r="31" spans="1:16">
      <c r="A31" s="12"/>
      <c r="B31" s="25">
        <v>335.18</v>
      </c>
      <c r="C31" s="20" t="s">
        <v>34</v>
      </c>
      <c r="D31" s="46">
        <v>209204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209204</v>
      </c>
      <c r="O31" s="47">
        <f t="shared" si="1"/>
        <v>41.71565304087737</v>
      </c>
      <c r="P31" s="9"/>
    </row>
    <row r="32" spans="1:16">
      <c r="A32" s="12"/>
      <c r="B32" s="25">
        <v>335.49</v>
      </c>
      <c r="C32" s="20" t="s">
        <v>35</v>
      </c>
      <c r="D32" s="46">
        <v>32412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32412</v>
      </c>
      <c r="O32" s="47">
        <f t="shared" si="1"/>
        <v>6.4630109670987039</v>
      </c>
      <c r="P32" s="9"/>
    </row>
    <row r="33" spans="1:16">
      <c r="A33" s="12"/>
      <c r="B33" s="25">
        <v>336</v>
      </c>
      <c r="C33" s="20" t="s">
        <v>3</v>
      </c>
      <c r="D33" s="46">
        <v>30804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30804</v>
      </c>
      <c r="L33" s="46">
        <v>0</v>
      </c>
      <c r="M33" s="46">
        <v>0</v>
      </c>
      <c r="N33" s="46">
        <f t="shared" si="5"/>
        <v>61608</v>
      </c>
      <c r="O33" s="47">
        <f t="shared" si="1"/>
        <v>12.284745762711864</v>
      </c>
      <c r="P33" s="9"/>
    </row>
    <row r="34" spans="1:16">
      <c r="A34" s="12"/>
      <c r="B34" s="25">
        <v>338</v>
      </c>
      <c r="C34" s="20" t="s">
        <v>36</v>
      </c>
      <c r="D34" s="46">
        <v>119904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119904</v>
      </c>
      <c r="O34" s="47">
        <f t="shared" si="1"/>
        <v>23.909072781655034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SUM(D36:D45)</f>
        <v>180385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2511380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2691765</v>
      </c>
      <c r="O35" s="45">
        <f t="shared" si="1"/>
        <v>536.74277168494518</v>
      </c>
      <c r="P35" s="10"/>
    </row>
    <row r="36" spans="1:16">
      <c r="A36" s="12"/>
      <c r="B36" s="25">
        <v>341.3</v>
      </c>
      <c r="C36" s="20" t="s">
        <v>44</v>
      </c>
      <c r="D36" s="46">
        <v>1287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8">SUM(D36:M36)</f>
        <v>1287</v>
      </c>
      <c r="O36" s="47">
        <f t="shared" si="1"/>
        <v>0.25663010967098704</v>
      </c>
      <c r="P36" s="9"/>
    </row>
    <row r="37" spans="1:16">
      <c r="A37" s="12"/>
      <c r="B37" s="25">
        <v>342.1</v>
      </c>
      <c r="C37" s="20" t="s">
        <v>45</v>
      </c>
      <c r="D37" s="46">
        <v>2472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2472</v>
      </c>
      <c r="O37" s="47">
        <f t="shared" ref="O37:O64" si="9">(N37/O$66)</f>
        <v>0.49292123629112661</v>
      </c>
      <c r="P37" s="9"/>
    </row>
    <row r="38" spans="1:16">
      <c r="A38" s="12"/>
      <c r="B38" s="25">
        <v>342.2</v>
      </c>
      <c r="C38" s="20" t="s">
        <v>46</v>
      </c>
      <c r="D38" s="46">
        <v>128230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128230</v>
      </c>
      <c r="O38" s="47">
        <f t="shared" si="9"/>
        <v>25.569292123629111</v>
      </c>
      <c r="P38" s="9"/>
    </row>
    <row r="39" spans="1:16">
      <c r="A39" s="12"/>
      <c r="B39" s="25">
        <v>342.5</v>
      </c>
      <c r="C39" s="20" t="s">
        <v>47</v>
      </c>
      <c r="D39" s="46">
        <v>350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350</v>
      </c>
      <c r="O39" s="47">
        <f t="shared" si="9"/>
        <v>6.9790628115653036E-2</v>
      </c>
      <c r="P39" s="9"/>
    </row>
    <row r="40" spans="1:16">
      <c r="A40" s="12"/>
      <c r="B40" s="25">
        <v>343.3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816457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816457</v>
      </c>
      <c r="O40" s="47">
        <f t="shared" si="9"/>
        <v>162.80299102691924</v>
      </c>
      <c r="P40" s="9"/>
    </row>
    <row r="41" spans="1:16">
      <c r="A41" s="12"/>
      <c r="B41" s="25">
        <v>343.4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477040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477040</v>
      </c>
      <c r="O41" s="47">
        <f t="shared" si="9"/>
        <v>95.122632103688929</v>
      </c>
      <c r="P41" s="9"/>
    </row>
    <row r="42" spans="1:16">
      <c r="A42" s="12"/>
      <c r="B42" s="25">
        <v>343.5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1162391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1162391</v>
      </c>
      <c r="O42" s="47">
        <f t="shared" si="9"/>
        <v>231.782851445663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55492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55492</v>
      </c>
      <c r="O43" s="47">
        <f t="shared" si="9"/>
        <v>11.065204386839481</v>
      </c>
      <c r="P43" s="9"/>
    </row>
    <row r="44" spans="1:16">
      <c r="A44" s="12"/>
      <c r="B44" s="25">
        <v>344.9</v>
      </c>
      <c r="C44" s="20" t="s">
        <v>53</v>
      </c>
      <c r="D44" s="46">
        <v>36283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36283</v>
      </c>
      <c r="O44" s="47">
        <f t="shared" si="9"/>
        <v>7.2348953140578267</v>
      </c>
      <c r="P44" s="9"/>
    </row>
    <row r="45" spans="1:16">
      <c r="A45" s="12"/>
      <c r="B45" s="25">
        <v>347.2</v>
      </c>
      <c r="C45" s="20" t="s">
        <v>54</v>
      </c>
      <c r="D45" s="46">
        <v>11763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11763</v>
      </c>
      <c r="O45" s="47">
        <f t="shared" si="9"/>
        <v>2.3455633100697906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SUM(D47:D49)</f>
        <v>38021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1" si="11">SUM(D46:M46)</f>
        <v>38021</v>
      </c>
      <c r="O46" s="45">
        <f t="shared" si="9"/>
        <v>7.5814556331006981</v>
      </c>
      <c r="P46" s="10"/>
    </row>
    <row r="47" spans="1:16">
      <c r="A47" s="13"/>
      <c r="B47" s="39">
        <v>351.1</v>
      </c>
      <c r="C47" s="21" t="s">
        <v>57</v>
      </c>
      <c r="D47" s="46">
        <v>26570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26570</v>
      </c>
      <c r="O47" s="47">
        <f t="shared" si="9"/>
        <v>5.2981056829511468</v>
      </c>
      <c r="P47" s="9"/>
    </row>
    <row r="48" spans="1:16">
      <c r="A48" s="13"/>
      <c r="B48" s="39">
        <v>352</v>
      </c>
      <c r="C48" s="21" t="s">
        <v>58</v>
      </c>
      <c r="D48" s="46">
        <v>675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675</v>
      </c>
      <c r="O48" s="47">
        <f t="shared" si="9"/>
        <v>0.1345962113659023</v>
      </c>
      <c r="P48" s="9"/>
    </row>
    <row r="49" spans="1:119">
      <c r="A49" s="13"/>
      <c r="B49" s="39">
        <v>354</v>
      </c>
      <c r="C49" s="21" t="s">
        <v>59</v>
      </c>
      <c r="D49" s="46">
        <v>10776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10776</v>
      </c>
      <c r="O49" s="47">
        <f t="shared" si="9"/>
        <v>2.1487537387836491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SUM(D51:D58)</f>
        <v>190193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2417</v>
      </c>
      <c r="J50" s="32">
        <f t="shared" si="12"/>
        <v>0</v>
      </c>
      <c r="K50" s="32">
        <f t="shared" si="12"/>
        <v>720210</v>
      </c>
      <c r="L50" s="32">
        <f t="shared" si="12"/>
        <v>0</v>
      </c>
      <c r="M50" s="32">
        <f t="shared" si="12"/>
        <v>0</v>
      </c>
      <c r="N50" s="32">
        <f t="shared" si="11"/>
        <v>912820</v>
      </c>
      <c r="O50" s="45">
        <f t="shared" si="9"/>
        <v>182.01794616151545</v>
      </c>
      <c r="P50" s="10"/>
    </row>
    <row r="51" spans="1:119">
      <c r="A51" s="12"/>
      <c r="B51" s="25">
        <v>361.1</v>
      </c>
      <c r="C51" s="20" t="s">
        <v>60</v>
      </c>
      <c r="D51" s="46">
        <v>19263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19263</v>
      </c>
      <c r="O51" s="47">
        <f t="shared" si="9"/>
        <v>3.8410767696909272</v>
      </c>
      <c r="P51" s="9"/>
    </row>
    <row r="52" spans="1:119">
      <c r="A52" s="12"/>
      <c r="B52" s="25">
        <v>361.3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431845</v>
      </c>
      <c r="L52" s="46">
        <v>0</v>
      </c>
      <c r="M52" s="46">
        <v>0</v>
      </c>
      <c r="N52" s="46">
        <f t="shared" ref="N52:N58" si="13">SUM(D52:M52)</f>
        <v>431845</v>
      </c>
      <c r="O52" s="47">
        <f t="shared" si="9"/>
        <v>86.110667996011969</v>
      </c>
      <c r="P52" s="9"/>
    </row>
    <row r="53" spans="1:119">
      <c r="A53" s="12"/>
      <c r="B53" s="25">
        <v>362</v>
      </c>
      <c r="C53" s="20" t="s">
        <v>62</v>
      </c>
      <c r="D53" s="46">
        <v>149350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149350</v>
      </c>
      <c r="O53" s="47">
        <f t="shared" si="9"/>
        <v>29.780658025922232</v>
      </c>
      <c r="P53" s="9"/>
    </row>
    <row r="54" spans="1:119">
      <c r="A54" s="12"/>
      <c r="B54" s="25">
        <v>364</v>
      </c>
      <c r="C54" s="20" t="s">
        <v>78</v>
      </c>
      <c r="D54" s="46">
        <v>9100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9100</v>
      </c>
      <c r="O54" s="47">
        <f t="shared" si="9"/>
        <v>1.814556331006979</v>
      </c>
      <c r="P54" s="9"/>
    </row>
    <row r="55" spans="1:119">
      <c r="A55" s="12"/>
      <c r="B55" s="25">
        <v>365</v>
      </c>
      <c r="C55" s="20" t="s">
        <v>63</v>
      </c>
      <c r="D55" s="46">
        <v>718</v>
      </c>
      <c r="E55" s="46">
        <v>0</v>
      </c>
      <c r="F55" s="46">
        <v>0</v>
      </c>
      <c r="G55" s="46">
        <v>0</v>
      </c>
      <c r="H55" s="46">
        <v>0</v>
      </c>
      <c r="I55" s="46">
        <v>2417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3135</v>
      </c>
      <c r="O55" s="47">
        <f t="shared" si="9"/>
        <v>0.62512462612163511</v>
      </c>
      <c r="P55" s="9"/>
    </row>
    <row r="56" spans="1:119">
      <c r="A56" s="12"/>
      <c r="B56" s="25">
        <v>366</v>
      </c>
      <c r="C56" s="20" t="s">
        <v>64</v>
      </c>
      <c r="D56" s="46">
        <v>4762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4762</v>
      </c>
      <c r="O56" s="47">
        <f t="shared" si="9"/>
        <v>0.94955134596211366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288365</v>
      </c>
      <c r="L57" s="46">
        <v>0</v>
      </c>
      <c r="M57" s="46">
        <v>0</v>
      </c>
      <c r="N57" s="46">
        <f t="shared" si="13"/>
        <v>288365</v>
      </c>
      <c r="O57" s="47">
        <f t="shared" si="9"/>
        <v>57.500498504486544</v>
      </c>
      <c r="P57" s="9"/>
    </row>
    <row r="58" spans="1:119">
      <c r="A58" s="12"/>
      <c r="B58" s="25">
        <v>369.9</v>
      </c>
      <c r="C58" s="20" t="s">
        <v>66</v>
      </c>
      <c r="D58" s="46">
        <v>7000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7000</v>
      </c>
      <c r="O58" s="47">
        <f t="shared" si="9"/>
        <v>1.3958125623130608</v>
      </c>
      <c r="P58" s="9"/>
    </row>
    <row r="59" spans="1:119" ht="15.75">
      <c r="A59" s="29" t="s">
        <v>43</v>
      </c>
      <c r="B59" s="30"/>
      <c r="C59" s="31"/>
      <c r="D59" s="32">
        <f t="shared" ref="D59:M59" si="14">SUM(D60:D63)</f>
        <v>35000</v>
      </c>
      <c r="E59" s="32">
        <f t="shared" si="14"/>
        <v>0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125509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ref="N59:N64" si="15">SUM(D59:M59)</f>
        <v>160509</v>
      </c>
      <c r="O59" s="45">
        <f t="shared" si="9"/>
        <v>32.00578265204387</v>
      </c>
      <c r="P59" s="9"/>
    </row>
    <row r="60" spans="1:119">
      <c r="A60" s="12"/>
      <c r="B60" s="25">
        <v>382</v>
      </c>
      <c r="C60" s="20" t="s">
        <v>79</v>
      </c>
      <c r="D60" s="46">
        <v>35000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35000</v>
      </c>
      <c r="O60" s="47">
        <f t="shared" si="9"/>
        <v>6.9790628115653037</v>
      </c>
      <c r="P60" s="9"/>
    </row>
    <row r="61" spans="1:119">
      <c r="A61" s="12"/>
      <c r="B61" s="25">
        <v>389.1</v>
      </c>
      <c r="C61" s="20" t="s">
        <v>80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55012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55012</v>
      </c>
      <c r="O61" s="47">
        <f t="shared" si="9"/>
        <v>10.969491525423729</v>
      </c>
      <c r="P61" s="9"/>
    </row>
    <row r="62" spans="1:119">
      <c r="A62" s="12"/>
      <c r="B62" s="25">
        <v>389.2</v>
      </c>
      <c r="C62" s="20" t="s">
        <v>81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54097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54097</v>
      </c>
      <c r="O62" s="47">
        <f t="shared" si="9"/>
        <v>10.78703888334995</v>
      </c>
      <c r="P62" s="9"/>
    </row>
    <row r="63" spans="1:119" ht="15.75" thickBot="1">
      <c r="A63" s="12"/>
      <c r="B63" s="25">
        <v>389.6</v>
      </c>
      <c r="C63" s="20" t="s">
        <v>82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16400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16400</v>
      </c>
      <c r="O63" s="47">
        <f t="shared" si="9"/>
        <v>3.2701894317048854</v>
      </c>
      <c r="P63" s="9"/>
    </row>
    <row r="64" spans="1:119" ht="16.5" thickBot="1">
      <c r="A64" s="14" t="s">
        <v>55</v>
      </c>
      <c r="B64" s="23"/>
      <c r="C64" s="22"/>
      <c r="D64" s="15">
        <f t="shared" ref="D64:M64" si="16">SUM(D5,D16,D26,D35,D46,D50,D59)</f>
        <v>3425528</v>
      </c>
      <c r="E64" s="15">
        <f t="shared" si="16"/>
        <v>0</v>
      </c>
      <c r="F64" s="15">
        <f t="shared" si="16"/>
        <v>0</v>
      </c>
      <c r="G64" s="15">
        <f t="shared" si="16"/>
        <v>0</v>
      </c>
      <c r="H64" s="15">
        <f t="shared" si="16"/>
        <v>0</v>
      </c>
      <c r="I64" s="15">
        <f t="shared" si="16"/>
        <v>2717925</v>
      </c>
      <c r="J64" s="15">
        <f t="shared" si="16"/>
        <v>0</v>
      </c>
      <c r="K64" s="15">
        <f t="shared" si="16"/>
        <v>751014</v>
      </c>
      <c r="L64" s="15">
        <f t="shared" si="16"/>
        <v>0</v>
      </c>
      <c r="M64" s="15">
        <f t="shared" si="16"/>
        <v>0</v>
      </c>
      <c r="N64" s="15">
        <f t="shared" si="15"/>
        <v>6894467</v>
      </c>
      <c r="O64" s="38">
        <f t="shared" si="9"/>
        <v>1374.7690927218346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83</v>
      </c>
      <c r="M66" s="48"/>
      <c r="N66" s="48"/>
      <c r="O66" s="43">
        <v>5015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thickBot="1">
      <c r="A68" s="52" t="s">
        <v>84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SUM(D6:D15)</f>
        <v>2184705</v>
      </c>
      <c r="E5" s="27">
        <f t="shared" ref="E5:M5" si="0">SUM(E6:E15)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2184705</v>
      </c>
      <c r="O5" s="33">
        <f t="shared" ref="O5:O36" si="1">(N5/O$63)</f>
        <v>472.16446941862978</v>
      </c>
      <c r="P5" s="6"/>
    </row>
    <row r="6" spans="1:133">
      <c r="A6" s="12"/>
      <c r="B6" s="25">
        <v>311</v>
      </c>
      <c r="C6" s="20" t="s">
        <v>2</v>
      </c>
      <c r="D6" s="46">
        <v>1462058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1462058</v>
      </c>
      <c r="O6" s="47">
        <f t="shared" si="1"/>
        <v>315.98400691592826</v>
      </c>
      <c r="P6" s="9"/>
    </row>
    <row r="7" spans="1:133">
      <c r="A7" s="12"/>
      <c r="B7" s="25">
        <v>312.3</v>
      </c>
      <c r="C7" s="20" t="s">
        <v>11</v>
      </c>
      <c r="D7" s="46">
        <v>20791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20791</v>
      </c>
      <c r="O7" s="47">
        <f t="shared" si="1"/>
        <v>4.4934082558893449</v>
      </c>
      <c r="P7" s="9"/>
    </row>
    <row r="8" spans="1:133">
      <c r="A8" s="12"/>
      <c r="B8" s="25">
        <v>312.41000000000003</v>
      </c>
      <c r="C8" s="20" t="s">
        <v>13</v>
      </c>
      <c r="D8" s="46">
        <v>114313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114313</v>
      </c>
      <c r="O8" s="47">
        <f t="shared" si="1"/>
        <v>24.70564080397666</v>
      </c>
      <c r="P8" s="9"/>
    </row>
    <row r="9" spans="1:133">
      <c r="A9" s="12"/>
      <c r="B9" s="25">
        <v>312.42</v>
      </c>
      <c r="C9" s="20" t="s">
        <v>12</v>
      </c>
      <c r="D9" s="46">
        <v>72409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72409</v>
      </c>
      <c r="O9" s="47">
        <f t="shared" si="1"/>
        <v>15.649232764210071</v>
      </c>
      <c r="P9" s="9"/>
    </row>
    <row r="10" spans="1:133">
      <c r="A10" s="12"/>
      <c r="B10" s="25">
        <v>314.10000000000002</v>
      </c>
      <c r="C10" s="20" t="s">
        <v>14</v>
      </c>
      <c r="D10" s="46">
        <v>279075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279075</v>
      </c>
      <c r="O10" s="47">
        <f t="shared" si="1"/>
        <v>60.314458612491897</v>
      </c>
      <c r="P10" s="9"/>
    </row>
    <row r="11" spans="1:133">
      <c r="A11" s="12"/>
      <c r="B11" s="25">
        <v>314.2</v>
      </c>
      <c r="C11" s="20" t="s">
        <v>16</v>
      </c>
      <c r="D11" s="46">
        <v>170303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170303</v>
      </c>
      <c r="O11" s="47">
        <f t="shared" si="1"/>
        <v>36.806354009077154</v>
      </c>
      <c r="P11" s="9"/>
    </row>
    <row r="12" spans="1:133">
      <c r="A12" s="12"/>
      <c r="B12" s="25">
        <v>314.3</v>
      </c>
      <c r="C12" s="20" t="s">
        <v>15</v>
      </c>
      <c r="D12" s="46">
        <v>48598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48598</v>
      </c>
      <c r="O12" s="47">
        <f t="shared" si="1"/>
        <v>10.503133779987033</v>
      </c>
      <c r="P12" s="9"/>
    </row>
    <row r="13" spans="1:133">
      <c r="A13" s="12"/>
      <c r="B13" s="25">
        <v>314.8</v>
      </c>
      <c r="C13" s="20" t="s">
        <v>17</v>
      </c>
      <c r="D13" s="46">
        <v>4067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4067</v>
      </c>
      <c r="O13" s="47">
        <f t="shared" si="1"/>
        <v>0.87897125567322243</v>
      </c>
      <c r="P13" s="9"/>
    </row>
    <row r="14" spans="1:133">
      <c r="A14" s="12"/>
      <c r="B14" s="25">
        <v>316</v>
      </c>
      <c r="C14" s="20" t="s">
        <v>18</v>
      </c>
      <c r="D14" s="46">
        <v>8731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8731</v>
      </c>
      <c r="O14" s="47">
        <f t="shared" si="1"/>
        <v>1.8869677977090988</v>
      </c>
      <c r="P14" s="9"/>
    </row>
    <row r="15" spans="1:133">
      <c r="A15" s="12"/>
      <c r="B15" s="25">
        <v>319</v>
      </c>
      <c r="C15" s="20" t="s">
        <v>19</v>
      </c>
      <c r="D15" s="46">
        <v>4360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4360</v>
      </c>
      <c r="O15" s="47">
        <f t="shared" si="1"/>
        <v>0.94229522368705421</v>
      </c>
      <c r="P15" s="9"/>
    </row>
    <row r="16" spans="1:133" ht="15.75">
      <c r="A16" s="29" t="s">
        <v>20</v>
      </c>
      <c r="B16" s="30"/>
      <c r="C16" s="31"/>
      <c r="D16" s="32">
        <f t="shared" ref="D16:M16" si="3">SUM(D17:D25)</f>
        <v>361373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22185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383558</v>
      </c>
      <c r="O16" s="45">
        <f t="shared" si="1"/>
        <v>82.895612708018149</v>
      </c>
      <c r="P16" s="10"/>
    </row>
    <row r="17" spans="1:16">
      <c r="A17" s="12"/>
      <c r="B17" s="25">
        <v>322</v>
      </c>
      <c r="C17" s="20" t="s">
        <v>0</v>
      </c>
      <c r="D17" s="46">
        <v>31098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31098</v>
      </c>
      <c r="O17" s="47">
        <f t="shared" si="1"/>
        <v>6.7209855197752324</v>
      </c>
      <c r="P17" s="9"/>
    </row>
    <row r="18" spans="1:16">
      <c r="A18" s="12"/>
      <c r="B18" s="25">
        <v>323.10000000000002</v>
      </c>
      <c r="C18" s="20" t="s">
        <v>21</v>
      </c>
      <c r="D18" s="46">
        <v>287299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287299</v>
      </c>
      <c r="O18" s="47">
        <f t="shared" si="1"/>
        <v>62.091852172033718</v>
      </c>
      <c r="P18" s="9"/>
    </row>
    <row r="19" spans="1:16">
      <c r="A19" s="12"/>
      <c r="B19" s="25">
        <v>323.39999999999998</v>
      </c>
      <c r="C19" s="20" t="s">
        <v>22</v>
      </c>
      <c r="D19" s="46">
        <v>15557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15557</v>
      </c>
      <c r="O19" s="47">
        <f t="shared" si="1"/>
        <v>3.3622217419494271</v>
      </c>
      <c r="P19" s="9"/>
    </row>
    <row r="20" spans="1:16">
      <c r="A20" s="12"/>
      <c r="B20" s="25">
        <v>323.7</v>
      </c>
      <c r="C20" s="20" t="s">
        <v>23</v>
      </c>
      <c r="D20" s="46">
        <v>4865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4865</v>
      </c>
      <c r="O20" s="47">
        <f t="shared" si="1"/>
        <v>1.0514372163388805</v>
      </c>
      <c r="P20" s="9"/>
    </row>
    <row r="21" spans="1:16">
      <c r="A21" s="12"/>
      <c r="B21" s="25">
        <v>324.11</v>
      </c>
      <c r="C21" s="20" t="s">
        <v>24</v>
      </c>
      <c r="D21" s="46">
        <v>3250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3250</v>
      </c>
      <c r="O21" s="47">
        <f t="shared" si="1"/>
        <v>0.70239896261076296</v>
      </c>
      <c r="P21" s="9"/>
    </row>
    <row r="22" spans="1:16">
      <c r="A22" s="12"/>
      <c r="B22" s="25">
        <v>324.20999999999998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22185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22185</v>
      </c>
      <c r="O22" s="47">
        <f t="shared" si="1"/>
        <v>4.7946833801599311</v>
      </c>
      <c r="P22" s="9"/>
    </row>
    <row r="23" spans="1:16">
      <c r="A23" s="12"/>
      <c r="B23" s="25">
        <v>324.61</v>
      </c>
      <c r="C23" s="20" t="s">
        <v>26</v>
      </c>
      <c r="D23" s="46">
        <v>1100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1100</v>
      </c>
      <c r="O23" s="47">
        <f t="shared" si="1"/>
        <v>0.23773503349902744</v>
      </c>
      <c r="P23" s="9"/>
    </row>
    <row r="24" spans="1:16">
      <c r="A24" s="12"/>
      <c r="B24" s="25">
        <v>324.70999999999998</v>
      </c>
      <c r="C24" s="20" t="s">
        <v>27</v>
      </c>
      <c r="D24" s="46">
        <v>1500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1500</v>
      </c>
      <c r="O24" s="47">
        <f t="shared" si="1"/>
        <v>0.32418413658958289</v>
      </c>
      <c r="P24" s="9"/>
    </row>
    <row r="25" spans="1:16">
      <c r="A25" s="12"/>
      <c r="B25" s="25">
        <v>329</v>
      </c>
      <c r="C25" s="20" t="s">
        <v>28</v>
      </c>
      <c r="D25" s="46">
        <v>16704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16704</v>
      </c>
      <c r="O25" s="47">
        <f t="shared" si="1"/>
        <v>3.6101145450615948</v>
      </c>
      <c r="P25" s="9"/>
    </row>
    <row r="26" spans="1:16" ht="15.75">
      <c r="A26" s="29" t="s">
        <v>31</v>
      </c>
      <c r="B26" s="30"/>
      <c r="C26" s="31"/>
      <c r="D26" s="32">
        <f t="shared" ref="D26:M26" si="5">SUM(D27:D34)</f>
        <v>643918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29685</v>
      </c>
      <c r="L26" s="32">
        <f t="shared" si="5"/>
        <v>0</v>
      </c>
      <c r="M26" s="32">
        <f t="shared" si="5"/>
        <v>0</v>
      </c>
      <c r="N26" s="44">
        <f>SUM(D26:M26)</f>
        <v>673603</v>
      </c>
      <c r="O26" s="45">
        <f t="shared" si="1"/>
        <v>145.58093797276854</v>
      </c>
      <c r="P26" s="10"/>
    </row>
    <row r="27" spans="1:16">
      <c r="A27" s="12"/>
      <c r="B27" s="25">
        <v>331.1</v>
      </c>
      <c r="C27" s="20" t="s">
        <v>29</v>
      </c>
      <c r="D27" s="46">
        <v>10018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10018</v>
      </c>
      <c r="O27" s="47">
        <f t="shared" si="1"/>
        <v>2.165117786902961</v>
      </c>
      <c r="P27" s="9"/>
    </row>
    <row r="28" spans="1:16">
      <c r="A28" s="12"/>
      <c r="B28" s="25">
        <v>331.2</v>
      </c>
      <c r="C28" s="20" t="s">
        <v>30</v>
      </c>
      <c r="D28" s="46">
        <v>6109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6109</v>
      </c>
      <c r="O28" s="47">
        <f t="shared" si="1"/>
        <v>1.3202939269505078</v>
      </c>
      <c r="P28" s="9"/>
    </row>
    <row r="29" spans="1:16">
      <c r="A29" s="12"/>
      <c r="B29" s="25">
        <v>334.7</v>
      </c>
      <c r="C29" s="20" t="s">
        <v>32</v>
      </c>
      <c r="D29" s="46">
        <v>139460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139460</v>
      </c>
      <c r="O29" s="47">
        <f t="shared" si="1"/>
        <v>30.140479792522154</v>
      </c>
      <c r="P29" s="9"/>
    </row>
    <row r="30" spans="1:16">
      <c r="A30" s="12"/>
      <c r="B30" s="25">
        <v>335.12</v>
      </c>
      <c r="C30" s="20" t="s">
        <v>33</v>
      </c>
      <c r="D30" s="46">
        <v>88994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88994</v>
      </c>
      <c r="O30" s="47">
        <f t="shared" si="1"/>
        <v>19.233628701102226</v>
      </c>
      <c r="P30" s="9"/>
    </row>
    <row r="31" spans="1:16">
      <c r="A31" s="12"/>
      <c r="B31" s="25">
        <v>335.18</v>
      </c>
      <c r="C31" s="20" t="s">
        <v>34</v>
      </c>
      <c r="D31" s="46">
        <v>216569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216569</v>
      </c>
      <c r="O31" s="47">
        <f t="shared" si="1"/>
        <v>46.805489518046251</v>
      </c>
      <c r="P31" s="9"/>
    </row>
    <row r="32" spans="1:16">
      <c r="A32" s="12"/>
      <c r="B32" s="25">
        <v>335.49</v>
      </c>
      <c r="C32" s="20" t="s">
        <v>35</v>
      </c>
      <c r="D32" s="46">
        <v>32284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32284</v>
      </c>
      <c r="O32" s="47">
        <f t="shared" si="1"/>
        <v>6.977307110438729</v>
      </c>
      <c r="P32" s="9"/>
    </row>
    <row r="33" spans="1:16">
      <c r="A33" s="12"/>
      <c r="B33" s="25">
        <v>336</v>
      </c>
      <c r="C33" s="20" t="s">
        <v>3</v>
      </c>
      <c r="D33" s="46">
        <v>29685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29685</v>
      </c>
      <c r="L33" s="46">
        <v>0</v>
      </c>
      <c r="M33" s="46">
        <v>0</v>
      </c>
      <c r="N33" s="46">
        <f t="shared" si="6"/>
        <v>59370</v>
      </c>
      <c r="O33" s="47">
        <f t="shared" si="1"/>
        <v>12.831208126215691</v>
      </c>
      <c r="P33" s="9"/>
    </row>
    <row r="34" spans="1:16">
      <c r="A34" s="12"/>
      <c r="B34" s="25">
        <v>338</v>
      </c>
      <c r="C34" s="20" t="s">
        <v>36</v>
      </c>
      <c r="D34" s="46">
        <v>120799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120799</v>
      </c>
      <c r="O34" s="47">
        <f t="shared" si="1"/>
        <v>26.107413010590015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SUM(D36:D46)</f>
        <v>188685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2494194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2682879</v>
      </c>
      <c r="O35" s="45">
        <f t="shared" si="1"/>
        <v>579.83120812621564</v>
      </c>
      <c r="P35" s="10"/>
    </row>
    <row r="36" spans="1:16">
      <c r="A36" s="12"/>
      <c r="B36" s="25">
        <v>341.3</v>
      </c>
      <c r="C36" s="20" t="s">
        <v>44</v>
      </c>
      <c r="D36" s="46">
        <v>5489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5489</v>
      </c>
      <c r="O36" s="47">
        <f t="shared" si="1"/>
        <v>1.186297817160147</v>
      </c>
      <c r="P36" s="9"/>
    </row>
    <row r="37" spans="1:16">
      <c r="A37" s="12"/>
      <c r="B37" s="25">
        <v>342.1</v>
      </c>
      <c r="C37" s="20" t="s">
        <v>45</v>
      </c>
      <c r="D37" s="46">
        <v>3122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3122</v>
      </c>
      <c r="O37" s="47">
        <f t="shared" ref="O37:O61" si="9">(N37/O$63)</f>
        <v>0.67473524962178522</v>
      </c>
      <c r="P37" s="9"/>
    </row>
    <row r="38" spans="1:16">
      <c r="A38" s="12"/>
      <c r="B38" s="25">
        <v>342.2</v>
      </c>
      <c r="C38" s="20" t="s">
        <v>46</v>
      </c>
      <c r="D38" s="46">
        <v>128038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128038</v>
      </c>
      <c r="O38" s="47">
        <f t="shared" si="9"/>
        <v>27.671925653771343</v>
      </c>
      <c r="P38" s="9"/>
    </row>
    <row r="39" spans="1:16">
      <c r="A39" s="12"/>
      <c r="B39" s="25">
        <v>342.5</v>
      </c>
      <c r="C39" s="20" t="s">
        <v>47</v>
      </c>
      <c r="D39" s="46">
        <v>498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498</v>
      </c>
      <c r="O39" s="47">
        <f t="shared" si="9"/>
        <v>0.10762913334774152</v>
      </c>
      <c r="P39" s="9"/>
    </row>
    <row r="40" spans="1:16">
      <c r="A40" s="12"/>
      <c r="B40" s="25">
        <v>343.3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823266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823266</v>
      </c>
      <c r="O40" s="47">
        <f t="shared" si="9"/>
        <v>177.92651826237304</v>
      </c>
      <c r="P40" s="9"/>
    </row>
    <row r="41" spans="1:16">
      <c r="A41" s="12"/>
      <c r="B41" s="25">
        <v>343.4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470216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470216</v>
      </c>
      <c r="O41" s="47">
        <f t="shared" si="9"/>
        <v>101.62437864707154</v>
      </c>
      <c r="P41" s="9"/>
    </row>
    <row r="42" spans="1:16">
      <c r="A42" s="12"/>
      <c r="B42" s="25">
        <v>343.5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1144915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1144915</v>
      </c>
      <c r="O42" s="47">
        <f t="shared" si="9"/>
        <v>247.44218716230819</v>
      </c>
      <c r="P42" s="9"/>
    </row>
    <row r="43" spans="1:16">
      <c r="A43" s="12"/>
      <c r="B43" s="25">
        <v>343.8</v>
      </c>
      <c r="C43" s="20" t="s">
        <v>51</v>
      </c>
      <c r="D43" s="46">
        <v>5710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5710</v>
      </c>
      <c r="O43" s="47">
        <f t="shared" si="9"/>
        <v>1.2340609466176788</v>
      </c>
      <c r="P43" s="9"/>
    </row>
    <row r="44" spans="1:16">
      <c r="A44" s="12"/>
      <c r="B44" s="25">
        <v>343.9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55797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55797</v>
      </c>
      <c r="O44" s="47">
        <f t="shared" si="9"/>
        <v>12.059001512859304</v>
      </c>
      <c r="P44" s="9"/>
    </row>
    <row r="45" spans="1:16">
      <c r="A45" s="12"/>
      <c r="B45" s="25">
        <v>344.9</v>
      </c>
      <c r="C45" s="20" t="s">
        <v>53</v>
      </c>
      <c r="D45" s="46">
        <v>35375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35375</v>
      </c>
      <c r="O45" s="47">
        <f t="shared" si="9"/>
        <v>7.6453425545709965</v>
      </c>
      <c r="P45" s="9"/>
    </row>
    <row r="46" spans="1:16">
      <c r="A46" s="12"/>
      <c r="B46" s="25">
        <v>347.2</v>
      </c>
      <c r="C46" s="20" t="s">
        <v>54</v>
      </c>
      <c r="D46" s="46">
        <v>10453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10453</v>
      </c>
      <c r="O46" s="47">
        <f t="shared" si="9"/>
        <v>2.2591311865139398</v>
      </c>
      <c r="P46" s="9"/>
    </row>
    <row r="47" spans="1:16" ht="15.75">
      <c r="A47" s="29" t="s">
        <v>42</v>
      </c>
      <c r="B47" s="30"/>
      <c r="C47" s="31"/>
      <c r="D47" s="32">
        <f t="shared" ref="D47:M47" si="10">SUM(D48:D50)</f>
        <v>45494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45494</v>
      </c>
      <c r="O47" s="45">
        <f t="shared" si="9"/>
        <v>9.8322887400043228</v>
      </c>
      <c r="P47" s="10"/>
    </row>
    <row r="48" spans="1:16">
      <c r="A48" s="13"/>
      <c r="B48" s="39">
        <v>351.1</v>
      </c>
      <c r="C48" s="21" t="s">
        <v>57</v>
      </c>
      <c r="D48" s="46">
        <v>40545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40545</v>
      </c>
      <c r="O48" s="47">
        <f t="shared" si="9"/>
        <v>8.762697212016425</v>
      </c>
      <c r="P48" s="9"/>
    </row>
    <row r="49" spans="1:119">
      <c r="A49" s="13"/>
      <c r="B49" s="39">
        <v>352</v>
      </c>
      <c r="C49" s="21" t="s">
        <v>58</v>
      </c>
      <c r="D49" s="46">
        <v>1231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1231</v>
      </c>
      <c r="O49" s="47">
        <f t="shared" si="9"/>
        <v>0.26604711476118437</v>
      </c>
      <c r="P49" s="9"/>
    </row>
    <row r="50" spans="1:119">
      <c r="A50" s="13"/>
      <c r="B50" s="39">
        <v>354</v>
      </c>
      <c r="C50" s="21" t="s">
        <v>59</v>
      </c>
      <c r="D50" s="46">
        <v>3718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3718</v>
      </c>
      <c r="O50" s="47">
        <f t="shared" si="9"/>
        <v>0.80354441322671277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SUM(D52:D58)</f>
        <v>211511</v>
      </c>
      <c r="E51" s="32">
        <f t="shared" si="12"/>
        <v>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1000018</v>
      </c>
      <c r="J51" s="32">
        <f t="shared" si="12"/>
        <v>0</v>
      </c>
      <c r="K51" s="32">
        <f t="shared" si="12"/>
        <v>496034</v>
      </c>
      <c r="L51" s="32">
        <f t="shared" si="12"/>
        <v>0</v>
      </c>
      <c r="M51" s="32">
        <f t="shared" si="12"/>
        <v>0</v>
      </c>
      <c r="N51" s="32">
        <f t="shared" si="11"/>
        <v>1707563</v>
      </c>
      <c r="O51" s="45">
        <f t="shared" si="9"/>
        <v>369.04322455154528</v>
      </c>
      <c r="P51" s="10"/>
    </row>
    <row r="52" spans="1:119">
      <c r="A52" s="12"/>
      <c r="B52" s="25">
        <v>361.1</v>
      </c>
      <c r="C52" s="20" t="s">
        <v>60</v>
      </c>
      <c r="D52" s="46">
        <v>34483</v>
      </c>
      <c r="E52" s="46">
        <v>0</v>
      </c>
      <c r="F52" s="46">
        <v>0</v>
      </c>
      <c r="G52" s="46">
        <v>0</v>
      </c>
      <c r="H52" s="46">
        <v>0</v>
      </c>
      <c r="I52" s="46">
        <v>109132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143615</v>
      </c>
      <c r="O52" s="47">
        <f t="shared" si="9"/>
        <v>31.038469850875298</v>
      </c>
      <c r="P52" s="9"/>
    </row>
    <row r="53" spans="1:119">
      <c r="A53" s="12"/>
      <c r="B53" s="25">
        <v>361.3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70533</v>
      </c>
      <c r="J53" s="46">
        <v>0</v>
      </c>
      <c r="K53" s="46">
        <v>199096</v>
      </c>
      <c r="L53" s="46">
        <v>0</v>
      </c>
      <c r="M53" s="46">
        <v>0</v>
      </c>
      <c r="N53" s="46">
        <f t="shared" ref="N53:N58" si="13">SUM(D53:M53)</f>
        <v>269629</v>
      </c>
      <c r="O53" s="47">
        <f t="shared" si="9"/>
        <v>58.272963043008431</v>
      </c>
      <c r="P53" s="9"/>
    </row>
    <row r="54" spans="1:119">
      <c r="A54" s="12"/>
      <c r="B54" s="25">
        <v>362</v>
      </c>
      <c r="C54" s="20" t="s">
        <v>62</v>
      </c>
      <c r="D54" s="46">
        <v>136698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136698</v>
      </c>
      <c r="O54" s="47">
        <f t="shared" si="9"/>
        <v>29.543548735681867</v>
      </c>
      <c r="P54" s="9"/>
    </row>
    <row r="55" spans="1:119">
      <c r="A55" s="12"/>
      <c r="B55" s="25">
        <v>365</v>
      </c>
      <c r="C55" s="20" t="s">
        <v>63</v>
      </c>
      <c r="D55" s="46">
        <v>11087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11087</v>
      </c>
      <c r="O55" s="47">
        <f t="shared" si="9"/>
        <v>2.3961530149124703</v>
      </c>
      <c r="P55" s="9"/>
    </row>
    <row r="56" spans="1:119">
      <c r="A56" s="12"/>
      <c r="B56" s="25">
        <v>366</v>
      </c>
      <c r="C56" s="20" t="s">
        <v>64</v>
      </c>
      <c r="D56" s="46">
        <v>4501</v>
      </c>
      <c r="E56" s="46">
        <v>0</v>
      </c>
      <c r="F56" s="46">
        <v>0</v>
      </c>
      <c r="G56" s="46">
        <v>0</v>
      </c>
      <c r="H56" s="46">
        <v>0</v>
      </c>
      <c r="I56" s="46">
        <v>819663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824164</v>
      </c>
      <c r="O56" s="47">
        <f t="shared" si="9"/>
        <v>178.12059649881132</v>
      </c>
      <c r="P56" s="9"/>
    </row>
    <row r="57" spans="1:119">
      <c r="A57" s="12"/>
      <c r="B57" s="25">
        <v>368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296938</v>
      </c>
      <c r="L57" s="46">
        <v>0</v>
      </c>
      <c r="M57" s="46">
        <v>0</v>
      </c>
      <c r="N57" s="46">
        <f t="shared" si="13"/>
        <v>296938</v>
      </c>
      <c r="O57" s="47">
        <f t="shared" si="9"/>
        <v>64.175059433758378</v>
      </c>
      <c r="P57" s="9"/>
    </row>
    <row r="58" spans="1:119">
      <c r="A58" s="12"/>
      <c r="B58" s="25">
        <v>369.9</v>
      </c>
      <c r="C58" s="20" t="s">
        <v>66</v>
      </c>
      <c r="D58" s="46">
        <v>24742</v>
      </c>
      <c r="E58" s="46">
        <v>0</v>
      </c>
      <c r="F58" s="46">
        <v>0</v>
      </c>
      <c r="G58" s="46">
        <v>0</v>
      </c>
      <c r="H58" s="46">
        <v>0</v>
      </c>
      <c r="I58" s="46">
        <v>690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25432</v>
      </c>
      <c r="O58" s="47">
        <f t="shared" si="9"/>
        <v>5.4964339744975144</v>
      </c>
      <c r="P58" s="9"/>
    </row>
    <row r="59" spans="1:119" ht="15.75">
      <c r="A59" s="29" t="s">
        <v>43</v>
      </c>
      <c r="B59" s="30"/>
      <c r="C59" s="31"/>
      <c r="D59" s="32">
        <f t="shared" ref="D59:M59" si="14">SUM(D60:D60)</f>
        <v>38265</v>
      </c>
      <c r="E59" s="32">
        <f t="shared" si="14"/>
        <v>0</v>
      </c>
      <c r="F59" s="32">
        <f t="shared" si="14"/>
        <v>0</v>
      </c>
      <c r="G59" s="32">
        <f t="shared" si="14"/>
        <v>0</v>
      </c>
      <c r="H59" s="32">
        <f t="shared" si="14"/>
        <v>0</v>
      </c>
      <c r="I59" s="32">
        <f t="shared" si="14"/>
        <v>0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38265</v>
      </c>
      <c r="O59" s="45">
        <f t="shared" si="9"/>
        <v>8.2699373244002601</v>
      </c>
      <c r="P59" s="9"/>
    </row>
    <row r="60" spans="1:119" ht="15.75" thickBot="1">
      <c r="A60" s="12"/>
      <c r="B60" s="25">
        <v>384</v>
      </c>
      <c r="C60" s="20" t="s">
        <v>67</v>
      </c>
      <c r="D60" s="46">
        <v>38265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38265</v>
      </c>
      <c r="O60" s="47">
        <f t="shared" si="9"/>
        <v>8.2699373244002601</v>
      </c>
      <c r="P60" s="9"/>
    </row>
    <row r="61" spans="1:119" ht="16.5" thickBot="1">
      <c r="A61" s="14" t="s">
        <v>55</v>
      </c>
      <c r="B61" s="23"/>
      <c r="C61" s="22"/>
      <c r="D61" s="15">
        <f t="shared" ref="D61:M61" si="15">SUM(D5,D16,D26,D35,D47,D51,D59)</f>
        <v>3673951</v>
      </c>
      <c r="E61" s="15">
        <f t="shared" si="15"/>
        <v>0</v>
      </c>
      <c r="F61" s="15">
        <f t="shared" si="15"/>
        <v>0</v>
      </c>
      <c r="G61" s="15">
        <f t="shared" si="15"/>
        <v>0</v>
      </c>
      <c r="H61" s="15">
        <f t="shared" si="15"/>
        <v>0</v>
      </c>
      <c r="I61" s="15">
        <f t="shared" si="15"/>
        <v>3516397</v>
      </c>
      <c r="J61" s="15">
        <f t="shared" si="15"/>
        <v>0</v>
      </c>
      <c r="K61" s="15">
        <f t="shared" si="15"/>
        <v>525719</v>
      </c>
      <c r="L61" s="15">
        <f t="shared" si="15"/>
        <v>0</v>
      </c>
      <c r="M61" s="15">
        <f t="shared" si="15"/>
        <v>0</v>
      </c>
      <c r="N61" s="15">
        <f>SUM(D61:M61)</f>
        <v>7716067</v>
      </c>
      <c r="O61" s="38">
        <f t="shared" si="9"/>
        <v>1667.6176788415821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74</v>
      </c>
      <c r="M63" s="48"/>
      <c r="N63" s="48"/>
      <c r="O63" s="43">
        <v>4627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thickBot="1">
      <c r="A65" s="52" t="s">
        <v>84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2255383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2255383</v>
      </c>
      <c r="O5" s="33">
        <f t="shared" ref="O5:O36" si="1">(N5/O$62)</f>
        <v>494.38469969311706</v>
      </c>
      <c r="P5" s="6"/>
    </row>
    <row r="6" spans="1:133">
      <c r="A6" s="12"/>
      <c r="B6" s="25">
        <v>311</v>
      </c>
      <c r="C6" s="20" t="s">
        <v>2</v>
      </c>
      <c r="D6" s="46">
        <v>1570257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1570257</v>
      </c>
      <c r="O6" s="47">
        <f t="shared" si="1"/>
        <v>344.20363875493206</v>
      </c>
      <c r="P6" s="9"/>
    </row>
    <row r="7" spans="1:133">
      <c r="A7" s="12"/>
      <c r="B7" s="25">
        <v>312.3</v>
      </c>
      <c r="C7" s="20" t="s">
        <v>11</v>
      </c>
      <c r="D7" s="46">
        <v>19844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19844</v>
      </c>
      <c r="O7" s="47">
        <f t="shared" si="1"/>
        <v>4.3498465585269619</v>
      </c>
      <c r="P7" s="9"/>
    </row>
    <row r="8" spans="1:133">
      <c r="A8" s="12"/>
      <c r="B8" s="25">
        <v>312.41000000000003</v>
      </c>
      <c r="C8" s="20" t="s">
        <v>13</v>
      </c>
      <c r="D8" s="46">
        <v>105047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105047</v>
      </c>
      <c r="O8" s="47">
        <f t="shared" si="1"/>
        <v>23.026523454625163</v>
      </c>
      <c r="P8" s="9"/>
    </row>
    <row r="9" spans="1:133">
      <c r="A9" s="12"/>
      <c r="B9" s="25">
        <v>312.42</v>
      </c>
      <c r="C9" s="20" t="s">
        <v>12</v>
      </c>
      <c r="D9" s="46">
        <v>83000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83000</v>
      </c>
      <c r="O9" s="47">
        <f t="shared" si="1"/>
        <v>18.193774660236738</v>
      </c>
      <c r="P9" s="9"/>
    </row>
    <row r="10" spans="1:133">
      <c r="A10" s="12"/>
      <c r="B10" s="25">
        <v>314.10000000000002</v>
      </c>
      <c r="C10" s="20" t="s">
        <v>14</v>
      </c>
      <c r="D10" s="46">
        <v>255580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255580</v>
      </c>
      <c r="O10" s="47">
        <f t="shared" si="1"/>
        <v>56.023673827268745</v>
      </c>
      <c r="P10" s="9"/>
    </row>
    <row r="11" spans="1:133">
      <c r="A11" s="12"/>
      <c r="B11" s="25">
        <v>314.3</v>
      </c>
      <c r="C11" s="20" t="s">
        <v>15</v>
      </c>
      <c r="D11" s="46">
        <v>48552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48552</v>
      </c>
      <c r="O11" s="47">
        <f t="shared" si="1"/>
        <v>10.642700569925472</v>
      </c>
      <c r="P11" s="9"/>
    </row>
    <row r="12" spans="1:133">
      <c r="A12" s="12"/>
      <c r="B12" s="25">
        <v>314.8</v>
      </c>
      <c r="C12" s="20" t="s">
        <v>17</v>
      </c>
      <c r="D12" s="46">
        <v>4091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4091</v>
      </c>
      <c r="O12" s="47">
        <f t="shared" si="1"/>
        <v>0.896755808855765</v>
      </c>
      <c r="P12" s="9"/>
    </row>
    <row r="13" spans="1:133">
      <c r="A13" s="12"/>
      <c r="B13" s="25">
        <v>315</v>
      </c>
      <c r="C13" s="20" t="s">
        <v>86</v>
      </c>
      <c r="D13" s="46">
        <v>164322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164322</v>
      </c>
      <c r="O13" s="47">
        <f t="shared" si="1"/>
        <v>36.019728189390619</v>
      </c>
      <c r="P13" s="9"/>
    </row>
    <row r="14" spans="1:133">
      <c r="A14" s="12"/>
      <c r="B14" s="25">
        <v>319</v>
      </c>
      <c r="C14" s="20" t="s">
        <v>19</v>
      </c>
      <c r="D14" s="46">
        <v>4690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4690</v>
      </c>
      <c r="O14" s="47">
        <f t="shared" si="1"/>
        <v>1.0280578693555458</v>
      </c>
      <c r="P14" s="9"/>
    </row>
    <row r="15" spans="1:133" ht="15.75">
      <c r="A15" s="29" t="s">
        <v>108</v>
      </c>
      <c r="B15" s="30"/>
      <c r="C15" s="31"/>
      <c r="D15" s="32">
        <f t="shared" ref="D15:M15" si="3">SUM(D16:D19)</f>
        <v>451044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451044</v>
      </c>
      <c r="O15" s="45">
        <f t="shared" si="1"/>
        <v>98.869793950021915</v>
      </c>
      <c r="P15" s="10"/>
    </row>
    <row r="16" spans="1:133">
      <c r="A16" s="12"/>
      <c r="B16" s="25">
        <v>322</v>
      </c>
      <c r="C16" s="20" t="s">
        <v>0</v>
      </c>
      <c r="D16" s="46">
        <v>174899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174899</v>
      </c>
      <c r="O16" s="47">
        <f t="shared" si="1"/>
        <v>38.338228846996934</v>
      </c>
      <c r="P16" s="9"/>
    </row>
    <row r="17" spans="1:16">
      <c r="A17" s="12"/>
      <c r="B17" s="25">
        <v>323.10000000000002</v>
      </c>
      <c r="C17" s="20" t="s">
        <v>21</v>
      </c>
      <c r="D17" s="46">
        <v>260197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260197</v>
      </c>
      <c r="O17" s="47">
        <f t="shared" si="1"/>
        <v>57.035729943007453</v>
      </c>
      <c r="P17" s="9"/>
    </row>
    <row r="18" spans="1:16">
      <c r="A18" s="12"/>
      <c r="B18" s="25">
        <v>323.7</v>
      </c>
      <c r="C18" s="20" t="s">
        <v>23</v>
      </c>
      <c r="D18" s="46">
        <v>5314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5314</v>
      </c>
      <c r="O18" s="47">
        <f t="shared" si="1"/>
        <v>1.1648399824638316</v>
      </c>
      <c r="P18" s="9"/>
    </row>
    <row r="19" spans="1:16">
      <c r="A19" s="12"/>
      <c r="B19" s="25">
        <v>329</v>
      </c>
      <c r="C19" s="20" t="s">
        <v>109</v>
      </c>
      <c r="D19" s="46">
        <v>10634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10634</v>
      </c>
      <c r="O19" s="47">
        <f t="shared" si="1"/>
        <v>2.3309951775537043</v>
      </c>
      <c r="P19" s="9"/>
    </row>
    <row r="20" spans="1:16" ht="15.75">
      <c r="A20" s="29" t="s">
        <v>31</v>
      </c>
      <c r="B20" s="30"/>
      <c r="C20" s="31"/>
      <c r="D20" s="32">
        <f t="shared" ref="D20:M20" si="5">SUM(D21:D29)</f>
        <v>791442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791442</v>
      </c>
      <c r="O20" s="45">
        <f t="shared" si="1"/>
        <v>173.4857518632179</v>
      </c>
      <c r="P20" s="10"/>
    </row>
    <row r="21" spans="1:16">
      <c r="A21" s="12"/>
      <c r="B21" s="25">
        <v>331.1</v>
      </c>
      <c r="C21" s="20" t="s">
        <v>29</v>
      </c>
      <c r="D21" s="46">
        <v>-2431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-2431</v>
      </c>
      <c r="O21" s="47">
        <f t="shared" si="1"/>
        <v>-0.53288031565103022</v>
      </c>
      <c r="P21" s="9"/>
    </row>
    <row r="22" spans="1:16">
      <c r="A22" s="12"/>
      <c r="B22" s="25">
        <v>331.2</v>
      </c>
      <c r="C22" s="20" t="s">
        <v>30</v>
      </c>
      <c r="D22" s="46">
        <v>39372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39372</v>
      </c>
      <c r="O22" s="47">
        <f t="shared" si="1"/>
        <v>8.6304252520824196</v>
      </c>
      <c r="P22" s="9"/>
    </row>
    <row r="23" spans="1:16">
      <c r="A23" s="12"/>
      <c r="B23" s="25">
        <v>334.2</v>
      </c>
      <c r="C23" s="20" t="s">
        <v>110</v>
      </c>
      <c r="D23" s="46">
        <v>-22334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-22334</v>
      </c>
      <c r="O23" s="47">
        <f t="shared" si="1"/>
        <v>-4.895659798334064</v>
      </c>
      <c r="P23" s="9"/>
    </row>
    <row r="24" spans="1:16">
      <c r="A24" s="12"/>
      <c r="B24" s="25">
        <v>334.7</v>
      </c>
      <c r="C24" s="20" t="s">
        <v>32</v>
      </c>
      <c r="D24" s="46">
        <v>261834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261834</v>
      </c>
      <c r="O24" s="47">
        <f t="shared" si="1"/>
        <v>57.394563787812366</v>
      </c>
      <c r="P24" s="9"/>
    </row>
    <row r="25" spans="1:16">
      <c r="A25" s="12"/>
      <c r="B25" s="25">
        <v>335.12</v>
      </c>
      <c r="C25" s="20" t="s">
        <v>33</v>
      </c>
      <c r="D25" s="46">
        <v>375971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375971</v>
      </c>
      <c r="O25" s="47">
        <f t="shared" si="1"/>
        <v>82.413634370889966</v>
      </c>
      <c r="P25" s="9"/>
    </row>
    <row r="26" spans="1:16">
      <c r="A26" s="12"/>
      <c r="B26" s="25">
        <v>335.14</v>
      </c>
      <c r="C26" s="20" t="s">
        <v>111</v>
      </c>
      <c r="D26" s="46">
        <v>11958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11958</v>
      </c>
      <c r="O26" s="47">
        <f t="shared" si="1"/>
        <v>2.6212187637001314</v>
      </c>
      <c r="P26" s="9"/>
    </row>
    <row r="27" spans="1:16">
      <c r="A27" s="12"/>
      <c r="B27" s="25">
        <v>335.15</v>
      </c>
      <c r="C27" s="20" t="s">
        <v>112</v>
      </c>
      <c r="D27" s="46">
        <v>5198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5198</v>
      </c>
      <c r="O27" s="47">
        <f t="shared" si="1"/>
        <v>1.1394125383603682</v>
      </c>
      <c r="P27" s="9"/>
    </row>
    <row r="28" spans="1:16">
      <c r="A28" s="12"/>
      <c r="B28" s="25">
        <v>337.2</v>
      </c>
      <c r="C28" s="20" t="s">
        <v>113</v>
      </c>
      <c r="D28" s="46">
        <v>90387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90387</v>
      </c>
      <c r="O28" s="47">
        <f t="shared" si="1"/>
        <v>19.813020604997806</v>
      </c>
      <c r="P28" s="9"/>
    </row>
    <row r="29" spans="1:16">
      <c r="A29" s="12"/>
      <c r="B29" s="25">
        <v>337.7</v>
      </c>
      <c r="C29" s="20" t="s">
        <v>114</v>
      </c>
      <c r="D29" s="46">
        <v>31487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31487</v>
      </c>
      <c r="O29" s="47">
        <f t="shared" si="1"/>
        <v>6.9020166593599299</v>
      </c>
      <c r="P29" s="9"/>
    </row>
    <row r="30" spans="1:16" ht="15.75">
      <c r="A30" s="29" t="s">
        <v>41</v>
      </c>
      <c r="B30" s="30"/>
      <c r="C30" s="31"/>
      <c r="D30" s="32">
        <f t="shared" ref="D30:M30" si="7">SUM(D31:D39)</f>
        <v>204100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2541888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2745988</v>
      </c>
      <c r="O30" s="45">
        <f t="shared" si="1"/>
        <v>601.92634809294168</v>
      </c>
      <c r="P30" s="10"/>
    </row>
    <row r="31" spans="1:16">
      <c r="A31" s="12"/>
      <c r="B31" s="25">
        <v>341.9</v>
      </c>
      <c r="C31" s="20" t="s">
        <v>115</v>
      </c>
      <c r="D31" s="46">
        <v>22122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2" si="8">SUM(D31:M31)</f>
        <v>22122</v>
      </c>
      <c r="O31" s="47">
        <f t="shared" si="1"/>
        <v>4.8491889522139413</v>
      </c>
      <c r="P31" s="9"/>
    </row>
    <row r="32" spans="1:16">
      <c r="A32" s="12"/>
      <c r="B32" s="25">
        <v>342.1</v>
      </c>
      <c r="C32" s="20" t="s">
        <v>45</v>
      </c>
      <c r="D32" s="46">
        <v>2040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2040</v>
      </c>
      <c r="O32" s="47">
        <f t="shared" si="1"/>
        <v>0.44717229285401139</v>
      </c>
      <c r="P32" s="9"/>
    </row>
    <row r="33" spans="1:16">
      <c r="A33" s="12"/>
      <c r="B33" s="25">
        <v>342.2</v>
      </c>
      <c r="C33" s="20" t="s">
        <v>46</v>
      </c>
      <c r="D33" s="46">
        <v>130248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130248</v>
      </c>
      <c r="O33" s="47">
        <f t="shared" si="1"/>
        <v>28.550635686102588</v>
      </c>
      <c r="P33" s="9"/>
    </row>
    <row r="34" spans="1:16">
      <c r="A34" s="12"/>
      <c r="B34" s="25">
        <v>342.9</v>
      </c>
      <c r="C34" s="20" t="s">
        <v>116</v>
      </c>
      <c r="D34" s="46">
        <v>32715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32715</v>
      </c>
      <c r="O34" s="47">
        <f t="shared" si="1"/>
        <v>7.1711968434896978</v>
      </c>
      <c r="P34" s="9"/>
    </row>
    <row r="35" spans="1:16">
      <c r="A35" s="12"/>
      <c r="B35" s="25">
        <v>343.3</v>
      </c>
      <c r="C35" s="20" t="s">
        <v>48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877346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877346</v>
      </c>
      <c r="O35" s="47">
        <f t="shared" si="1"/>
        <v>192.31608943445858</v>
      </c>
      <c r="P35" s="9"/>
    </row>
    <row r="36" spans="1:16">
      <c r="A36" s="12"/>
      <c r="B36" s="25">
        <v>343.4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470008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470008</v>
      </c>
      <c r="O36" s="47">
        <f t="shared" si="1"/>
        <v>103.02674265672951</v>
      </c>
      <c r="P36" s="9"/>
    </row>
    <row r="37" spans="1:16">
      <c r="A37" s="12"/>
      <c r="B37" s="25">
        <v>343.5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1139607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1139607</v>
      </c>
      <c r="O37" s="47">
        <f t="shared" ref="O37:O60" si="9">(N37/O$62)</f>
        <v>249.80425252082421</v>
      </c>
      <c r="P37" s="9"/>
    </row>
    <row r="38" spans="1:16">
      <c r="A38" s="12"/>
      <c r="B38" s="25">
        <v>343.9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54927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54927</v>
      </c>
      <c r="O38" s="47">
        <f t="shared" si="9"/>
        <v>12.040113985094257</v>
      </c>
      <c r="P38" s="9"/>
    </row>
    <row r="39" spans="1:16">
      <c r="A39" s="12"/>
      <c r="B39" s="25">
        <v>347.2</v>
      </c>
      <c r="C39" s="20" t="s">
        <v>54</v>
      </c>
      <c r="D39" s="46">
        <v>16975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16975</v>
      </c>
      <c r="O39" s="47">
        <f t="shared" si="9"/>
        <v>3.7209557211749233</v>
      </c>
      <c r="P39" s="9"/>
    </row>
    <row r="40" spans="1:16" ht="15.75">
      <c r="A40" s="29" t="s">
        <v>42</v>
      </c>
      <c r="B40" s="30"/>
      <c r="C40" s="31"/>
      <c r="D40" s="32">
        <f t="shared" ref="D40:M40" si="10">SUM(D41:D43)</f>
        <v>46877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46877</v>
      </c>
      <c r="O40" s="45">
        <f t="shared" si="9"/>
        <v>10.275537045155634</v>
      </c>
      <c r="P40" s="10"/>
    </row>
    <row r="41" spans="1:16">
      <c r="A41" s="13"/>
      <c r="B41" s="39">
        <v>351.9</v>
      </c>
      <c r="C41" s="21" t="s">
        <v>117</v>
      </c>
      <c r="D41" s="46">
        <v>35837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35837</v>
      </c>
      <c r="O41" s="47">
        <f t="shared" si="9"/>
        <v>7.8555458132398073</v>
      </c>
      <c r="P41" s="9"/>
    </row>
    <row r="42" spans="1:16">
      <c r="A42" s="13"/>
      <c r="B42" s="39">
        <v>352</v>
      </c>
      <c r="C42" s="21" t="s">
        <v>58</v>
      </c>
      <c r="D42" s="46">
        <v>918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918</v>
      </c>
      <c r="O42" s="47">
        <f t="shared" si="9"/>
        <v>0.20122753178430514</v>
      </c>
      <c r="P42" s="9"/>
    </row>
    <row r="43" spans="1:16">
      <c r="A43" s="13"/>
      <c r="B43" s="39">
        <v>359</v>
      </c>
      <c r="C43" s="21" t="s">
        <v>91</v>
      </c>
      <c r="D43" s="46">
        <v>10122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10122</v>
      </c>
      <c r="O43" s="47">
        <f t="shared" si="9"/>
        <v>2.2187637001315212</v>
      </c>
      <c r="P43" s="9"/>
    </row>
    <row r="44" spans="1:16" ht="15.75">
      <c r="A44" s="29" t="s">
        <v>4</v>
      </c>
      <c r="B44" s="30"/>
      <c r="C44" s="31"/>
      <c r="D44" s="32">
        <f t="shared" ref="D44:M44" si="11">SUM(D45:D54)</f>
        <v>316561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507010</v>
      </c>
      <c r="J44" s="32">
        <f t="shared" si="11"/>
        <v>0</v>
      </c>
      <c r="K44" s="32">
        <f t="shared" si="11"/>
        <v>-299581</v>
      </c>
      <c r="L44" s="32">
        <f t="shared" si="11"/>
        <v>0</v>
      </c>
      <c r="M44" s="32">
        <f t="shared" si="11"/>
        <v>0</v>
      </c>
      <c r="N44" s="32">
        <f>SUM(D44:M44)</f>
        <v>523990</v>
      </c>
      <c r="O44" s="45">
        <f t="shared" si="9"/>
        <v>114.85971065322227</v>
      </c>
      <c r="P44" s="10"/>
    </row>
    <row r="45" spans="1:16">
      <c r="A45" s="12"/>
      <c r="B45" s="25">
        <v>361.1</v>
      </c>
      <c r="C45" s="20" t="s">
        <v>60</v>
      </c>
      <c r="D45" s="46">
        <v>56764</v>
      </c>
      <c r="E45" s="46">
        <v>0</v>
      </c>
      <c r="F45" s="46">
        <v>0</v>
      </c>
      <c r="G45" s="46">
        <v>0</v>
      </c>
      <c r="H45" s="46">
        <v>0</v>
      </c>
      <c r="I45" s="46">
        <v>165748</v>
      </c>
      <c r="J45" s="46">
        <v>0</v>
      </c>
      <c r="K45" s="46">
        <v>96518</v>
      </c>
      <c r="L45" s="46">
        <v>0</v>
      </c>
      <c r="M45" s="46">
        <v>0</v>
      </c>
      <c r="N45" s="46">
        <f>SUM(D45:M45)</f>
        <v>319030</v>
      </c>
      <c r="O45" s="47">
        <f t="shared" si="9"/>
        <v>69.932047347654532</v>
      </c>
      <c r="P45" s="9"/>
    </row>
    <row r="46" spans="1:16">
      <c r="A46" s="12"/>
      <c r="B46" s="25">
        <v>361.3</v>
      </c>
      <c r="C46" s="20" t="s">
        <v>61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-714216</v>
      </c>
      <c r="L46" s="46">
        <v>0</v>
      </c>
      <c r="M46" s="46">
        <v>0</v>
      </c>
      <c r="N46" s="46">
        <f t="shared" ref="N46:N54" si="12">SUM(D46:M46)</f>
        <v>-714216</v>
      </c>
      <c r="O46" s="47">
        <f t="shared" si="9"/>
        <v>-156.55765015344147</v>
      </c>
      <c r="P46" s="9"/>
    </row>
    <row r="47" spans="1:16">
      <c r="A47" s="12"/>
      <c r="B47" s="25">
        <v>362</v>
      </c>
      <c r="C47" s="20" t="s">
        <v>62</v>
      </c>
      <c r="D47" s="46">
        <v>134937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134937</v>
      </c>
      <c r="O47" s="47">
        <f t="shared" si="9"/>
        <v>29.578474353353791</v>
      </c>
      <c r="P47" s="9"/>
    </row>
    <row r="48" spans="1:16">
      <c r="A48" s="12"/>
      <c r="B48" s="25">
        <v>363.22</v>
      </c>
      <c r="C48" s="20" t="s">
        <v>118</v>
      </c>
      <c r="D48" s="46">
        <v>42900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42900</v>
      </c>
      <c r="O48" s="47">
        <f t="shared" si="9"/>
        <v>9.4037702761946509</v>
      </c>
      <c r="P48" s="9"/>
    </row>
    <row r="49" spans="1:119">
      <c r="A49" s="12"/>
      <c r="B49" s="25">
        <v>363.27</v>
      </c>
      <c r="C49" s="20" t="s">
        <v>119</v>
      </c>
      <c r="D49" s="46">
        <v>14520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14520</v>
      </c>
      <c r="O49" s="47">
        <f t="shared" si="9"/>
        <v>3.182814555019728</v>
      </c>
      <c r="P49" s="9"/>
    </row>
    <row r="50" spans="1:119">
      <c r="A50" s="12"/>
      <c r="B50" s="25">
        <v>363.29</v>
      </c>
      <c r="C50" s="20" t="s">
        <v>120</v>
      </c>
      <c r="D50" s="46">
        <v>19800</v>
      </c>
      <c r="E50" s="46">
        <v>0</v>
      </c>
      <c r="F50" s="46">
        <v>0</v>
      </c>
      <c r="G50" s="46">
        <v>0</v>
      </c>
      <c r="H50" s="46">
        <v>0</v>
      </c>
      <c r="I50" s="46">
        <v>331962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351762</v>
      </c>
      <c r="O50" s="47">
        <f t="shared" si="9"/>
        <v>77.106970626918013</v>
      </c>
      <c r="P50" s="9"/>
    </row>
    <row r="51" spans="1:119">
      <c r="A51" s="12"/>
      <c r="B51" s="25">
        <v>365</v>
      </c>
      <c r="C51" s="20" t="s">
        <v>63</v>
      </c>
      <c r="D51" s="46">
        <v>25138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25138</v>
      </c>
      <c r="O51" s="47">
        <f t="shared" si="9"/>
        <v>5.5103024989039895</v>
      </c>
      <c r="P51" s="9"/>
    </row>
    <row r="52" spans="1:119">
      <c r="A52" s="12"/>
      <c r="B52" s="25">
        <v>366</v>
      </c>
      <c r="C52" s="20" t="s">
        <v>64</v>
      </c>
      <c r="D52" s="46">
        <v>10563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10563</v>
      </c>
      <c r="O52" s="47">
        <f t="shared" si="9"/>
        <v>2.3154318281455502</v>
      </c>
      <c r="P52" s="9"/>
    </row>
    <row r="53" spans="1:119">
      <c r="A53" s="12"/>
      <c r="B53" s="25">
        <v>368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318117</v>
      </c>
      <c r="L53" s="46">
        <v>0</v>
      </c>
      <c r="M53" s="46">
        <v>0</v>
      </c>
      <c r="N53" s="46">
        <f t="shared" si="12"/>
        <v>318117</v>
      </c>
      <c r="O53" s="47">
        <f t="shared" si="9"/>
        <v>69.731915826391926</v>
      </c>
      <c r="P53" s="9"/>
    </row>
    <row r="54" spans="1:119">
      <c r="A54" s="12"/>
      <c r="B54" s="25">
        <v>369.9</v>
      </c>
      <c r="C54" s="20" t="s">
        <v>66</v>
      </c>
      <c r="D54" s="46">
        <v>11939</v>
      </c>
      <c r="E54" s="46">
        <v>0</v>
      </c>
      <c r="F54" s="46">
        <v>0</v>
      </c>
      <c r="G54" s="46">
        <v>0</v>
      </c>
      <c r="H54" s="46">
        <v>0</v>
      </c>
      <c r="I54" s="46">
        <v>9300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21239</v>
      </c>
      <c r="O54" s="47">
        <f t="shared" si="9"/>
        <v>4.6556334940815436</v>
      </c>
      <c r="P54" s="9"/>
    </row>
    <row r="55" spans="1:119" ht="15.75">
      <c r="A55" s="29" t="s">
        <v>43</v>
      </c>
      <c r="B55" s="30"/>
      <c r="C55" s="31"/>
      <c r="D55" s="32">
        <f t="shared" ref="D55:M55" si="13">SUM(D56:D59)</f>
        <v>113300</v>
      </c>
      <c r="E55" s="32">
        <f t="shared" si="13"/>
        <v>0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1210992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ref="N55:N60" si="14">SUM(D55:M55)</f>
        <v>1324292</v>
      </c>
      <c r="O55" s="45">
        <f t="shared" si="9"/>
        <v>290.28759316089435</v>
      </c>
      <c r="P55" s="9"/>
    </row>
    <row r="56" spans="1:119">
      <c r="A56" s="12"/>
      <c r="B56" s="25">
        <v>381</v>
      </c>
      <c r="C56" s="20" t="s">
        <v>121</v>
      </c>
      <c r="D56" s="46">
        <v>113300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113300</v>
      </c>
      <c r="O56" s="47">
        <f t="shared" si="9"/>
        <v>24.835598421744848</v>
      </c>
      <c r="P56" s="9"/>
    </row>
    <row r="57" spans="1:119">
      <c r="A57" s="12"/>
      <c r="B57" s="25">
        <v>384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-10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-10</v>
      </c>
      <c r="O57" s="47">
        <f t="shared" si="9"/>
        <v>-2.1920210434020165E-3</v>
      </c>
      <c r="P57" s="9"/>
    </row>
    <row r="58" spans="1:119">
      <c r="A58" s="12"/>
      <c r="B58" s="25">
        <v>389.2</v>
      </c>
      <c r="C58" s="20" t="s">
        <v>81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123653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123653</v>
      </c>
      <c r="O58" s="47">
        <f t="shared" si="9"/>
        <v>27.104997807978958</v>
      </c>
      <c r="P58" s="9"/>
    </row>
    <row r="59" spans="1:119" ht="15.75" thickBot="1">
      <c r="A59" s="12"/>
      <c r="B59" s="25">
        <v>389.8</v>
      </c>
      <c r="C59" s="20" t="s">
        <v>122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1087349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1087349</v>
      </c>
      <c r="O59" s="47">
        <f t="shared" si="9"/>
        <v>238.34918895221395</v>
      </c>
      <c r="P59" s="9"/>
    </row>
    <row r="60" spans="1:119" ht="16.5" thickBot="1">
      <c r="A60" s="14" t="s">
        <v>55</v>
      </c>
      <c r="B60" s="23"/>
      <c r="C60" s="22"/>
      <c r="D60" s="15">
        <f t="shared" ref="D60:M60" si="15">SUM(D5,D15,D20,D30,D40,D44,D55)</f>
        <v>4178707</v>
      </c>
      <c r="E60" s="15">
        <f t="shared" si="15"/>
        <v>0</v>
      </c>
      <c r="F60" s="15">
        <f t="shared" si="15"/>
        <v>0</v>
      </c>
      <c r="G60" s="15">
        <f t="shared" si="15"/>
        <v>0</v>
      </c>
      <c r="H60" s="15">
        <f t="shared" si="15"/>
        <v>0</v>
      </c>
      <c r="I60" s="15">
        <f t="shared" si="15"/>
        <v>4259890</v>
      </c>
      <c r="J60" s="15">
        <f t="shared" si="15"/>
        <v>0</v>
      </c>
      <c r="K60" s="15">
        <f t="shared" si="15"/>
        <v>-299581</v>
      </c>
      <c r="L60" s="15">
        <f t="shared" si="15"/>
        <v>0</v>
      </c>
      <c r="M60" s="15">
        <f t="shared" si="15"/>
        <v>0</v>
      </c>
      <c r="N60" s="15">
        <f t="shared" si="14"/>
        <v>8139016</v>
      </c>
      <c r="O60" s="38">
        <f t="shared" si="9"/>
        <v>1784.0894344585708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123</v>
      </c>
      <c r="M62" s="48"/>
      <c r="N62" s="48"/>
      <c r="O62" s="43">
        <v>4562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84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154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155</v>
      </c>
      <c r="N4" s="35" t="s">
        <v>10</v>
      </c>
      <c r="O4" s="35" t="s">
        <v>156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157</v>
      </c>
      <c r="B5" s="26"/>
      <c r="C5" s="26"/>
      <c r="D5" s="27">
        <f t="shared" ref="D5:N5" si="0">SUM(D6:D15)</f>
        <v>2820810</v>
      </c>
      <c r="E5" s="27">
        <f t="shared" si="0"/>
        <v>276870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3097680</v>
      </c>
      <c r="P5" s="33">
        <f t="shared" ref="P5:P36" si="1">(O5/P$77)</f>
        <v>458.10115350488019</v>
      </c>
      <c r="Q5" s="6"/>
    </row>
    <row r="6" spans="1:134">
      <c r="A6" s="12"/>
      <c r="B6" s="25">
        <v>311</v>
      </c>
      <c r="C6" s="20" t="s">
        <v>2</v>
      </c>
      <c r="D6" s="46">
        <v>1686754</v>
      </c>
      <c r="E6" s="46">
        <v>276870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1963624</v>
      </c>
      <c r="P6" s="47">
        <f t="shared" si="1"/>
        <v>290.391008577344</v>
      </c>
      <c r="Q6" s="9"/>
    </row>
    <row r="7" spans="1:134">
      <c r="A7" s="12"/>
      <c r="B7" s="25">
        <v>312.41000000000003</v>
      </c>
      <c r="C7" s="20" t="s">
        <v>158</v>
      </c>
      <c r="D7" s="46">
        <v>179777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179777</v>
      </c>
      <c r="P7" s="47">
        <f t="shared" si="1"/>
        <v>26.586364980774917</v>
      </c>
      <c r="Q7" s="9"/>
    </row>
    <row r="8" spans="1:134">
      <c r="A8" s="12"/>
      <c r="B8" s="25">
        <v>312.43</v>
      </c>
      <c r="C8" s="20" t="s">
        <v>159</v>
      </c>
      <c r="D8" s="46">
        <v>113463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113463</v>
      </c>
      <c r="P8" s="47">
        <f t="shared" si="1"/>
        <v>16.779503105590063</v>
      </c>
      <c r="Q8" s="9"/>
    </row>
    <row r="9" spans="1:134">
      <c r="A9" s="12"/>
      <c r="B9" s="25">
        <v>312.51</v>
      </c>
      <c r="C9" s="20" t="s">
        <v>95</v>
      </c>
      <c r="D9" s="46">
        <v>28956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28956</v>
      </c>
      <c r="P9" s="47">
        <f t="shared" si="1"/>
        <v>4.2821650399290148</v>
      </c>
      <c r="Q9" s="9"/>
    </row>
    <row r="10" spans="1:134">
      <c r="A10" s="12"/>
      <c r="B10" s="25">
        <v>312.52</v>
      </c>
      <c r="C10" s="20" t="s">
        <v>96</v>
      </c>
      <c r="D10" s="46">
        <v>57266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57266</v>
      </c>
      <c r="P10" s="47">
        <f t="shared" si="1"/>
        <v>8.4687962141378286</v>
      </c>
      <c r="Q10" s="9"/>
    </row>
    <row r="11" spans="1:134">
      <c r="A11" s="12"/>
      <c r="B11" s="25">
        <v>314.10000000000002</v>
      </c>
      <c r="C11" s="20" t="s">
        <v>14</v>
      </c>
      <c r="D11" s="46">
        <v>493379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493379</v>
      </c>
      <c r="P11" s="47">
        <f t="shared" si="1"/>
        <v>72.96347234545992</v>
      </c>
      <c r="Q11" s="9"/>
    </row>
    <row r="12" spans="1:134">
      <c r="A12" s="12"/>
      <c r="B12" s="25">
        <v>314.3</v>
      </c>
      <c r="C12" s="20" t="s">
        <v>15</v>
      </c>
      <c r="D12" s="46">
        <v>89017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89017</v>
      </c>
      <c r="P12" s="47">
        <f t="shared" si="1"/>
        <v>13.164300502809819</v>
      </c>
      <c r="Q12" s="9"/>
    </row>
    <row r="13" spans="1:134">
      <c r="A13" s="12"/>
      <c r="B13" s="25">
        <v>314.8</v>
      </c>
      <c r="C13" s="20" t="s">
        <v>17</v>
      </c>
      <c r="D13" s="46">
        <v>12372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12372</v>
      </c>
      <c r="P13" s="47">
        <f t="shared" si="1"/>
        <v>1.8296362023070099</v>
      </c>
      <c r="Q13" s="9"/>
    </row>
    <row r="14" spans="1:134">
      <c r="A14" s="12"/>
      <c r="B14" s="25">
        <v>315.10000000000002</v>
      </c>
      <c r="C14" s="20" t="s">
        <v>160</v>
      </c>
      <c r="D14" s="46">
        <v>146138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146138</v>
      </c>
      <c r="P14" s="47">
        <f t="shared" si="1"/>
        <v>21.611653356994971</v>
      </c>
      <c r="Q14" s="9"/>
    </row>
    <row r="15" spans="1:134">
      <c r="A15" s="12"/>
      <c r="B15" s="25">
        <v>316</v>
      </c>
      <c r="C15" s="20" t="s">
        <v>98</v>
      </c>
      <c r="D15" s="46">
        <v>13688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13688</v>
      </c>
      <c r="P15" s="47">
        <f t="shared" si="1"/>
        <v>2.0242531795326828</v>
      </c>
      <c r="Q15" s="9"/>
    </row>
    <row r="16" spans="1:134" ht="15.75">
      <c r="A16" s="29" t="s">
        <v>20</v>
      </c>
      <c r="B16" s="30"/>
      <c r="C16" s="31"/>
      <c r="D16" s="32">
        <f t="shared" ref="D16:N16" si="3">SUM(D17:D28)</f>
        <v>1134619</v>
      </c>
      <c r="E16" s="32">
        <f t="shared" si="3"/>
        <v>270822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647460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1065702</v>
      </c>
      <c r="N16" s="32">
        <f t="shared" si="3"/>
        <v>0</v>
      </c>
      <c r="O16" s="44">
        <f>SUM(D16:N16)</f>
        <v>3118603</v>
      </c>
      <c r="P16" s="45">
        <f t="shared" si="1"/>
        <v>461.19535640343094</v>
      </c>
      <c r="Q16" s="10"/>
    </row>
    <row r="17" spans="1:17">
      <c r="A17" s="12"/>
      <c r="B17" s="25">
        <v>322</v>
      </c>
      <c r="C17" s="20" t="s">
        <v>161</v>
      </c>
      <c r="D17" s="46">
        <v>502131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502131</v>
      </c>
      <c r="P17" s="47">
        <f t="shared" si="1"/>
        <v>74.257763975155285</v>
      </c>
      <c r="Q17" s="9"/>
    </row>
    <row r="18" spans="1:17">
      <c r="A18" s="12"/>
      <c r="B18" s="25">
        <v>323.10000000000002</v>
      </c>
      <c r="C18" s="20" t="s">
        <v>21</v>
      </c>
      <c r="D18" s="46">
        <v>482873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482873</v>
      </c>
      <c r="P18" s="47">
        <f t="shared" si="1"/>
        <v>71.409790002957706</v>
      </c>
      <c r="Q18" s="9"/>
    </row>
    <row r="19" spans="1:17">
      <c r="A19" s="12"/>
      <c r="B19" s="25">
        <v>323.39999999999998</v>
      </c>
      <c r="C19" s="20" t="s">
        <v>22</v>
      </c>
      <c r="D19" s="46">
        <v>51095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51095</v>
      </c>
      <c r="P19" s="47">
        <f t="shared" si="1"/>
        <v>7.5561963916001185</v>
      </c>
      <c r="Q19" s="9"/>
    </row>
    <row r="20" spans="1:17">
      <c r="A20" s="12"/>
      <c r="B20" s="25">
        <v>323.7</v>
      </c>
      <c r="C20" s="20" t="s">
        <v>23</v>
      </c>
      <c r="D20" s="46">
        <v>36312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36312</v>
      </c>
      <c r="P20" s="47">
        <f t="shared" si="1"/>
        <v>5.3700088731144628</v>
      </c>
      <c r="Q20" s="9"/>
    </row>
    <row r="21" spans="1:17">
      <c r="A21" s="12"/>
      <c r="B21" s="25">
        <v>324.11</v>
      </c>
      <c r="C21" s="20" t="s">
        <v>24</v>
      </c>
      <c r="D21" s="46">
        <v>0</v>
      </c>
      <c r="E21" s="46">
        <v>67901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67901</v>
      </c>
      <c r="P21" s="47">
        <f t="shared" si="1"/>
        <v>10.041555752735876</v>
      </c>
      <c r="Q21" s="9"/>
    </row>
    <row r="22" spans="1:17">
      <c r="A22" s="12"/>
      <c r="B22" s="25">
        <v>324.12</v>
      </c>
      <c r="C22" s="20" t="s">
        <v>148</v>
      </c>
      <c r="D22" s="46">
        <v>0</v>
      </c>
      <c r="E22" s="46">
        <v>3859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3859</v>
      </c>
      <c r="P22" s="47">
        <f t="shared" si="1"/>
        <v>0.57068914522330672</v>
      </c>
      <c r="Q22" s="9"/>
    </row>
    <row r="23" spans="1:17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612228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612228</v>
      </c>
      <c r="P23" s="47">
        <f t="shared" si="1"/>
        <v>90.539485359361137</v>
      </c>
      <c r="Q23" s="9"/>
    </row>
    <row r="24" spans="1:17">
      <c r="A24" s="12"/>
      <c r="B24" s="25">
        <v>324.22000000000003</v>
      </c>
      <c r="C24" s="20" t="s">
        <v>149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35232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35232</v>
      </c>
      <c r="P24" s="47">
        <f t="shared" si="1"/>
        <v>5.2102928127772845</v>
      </c>
      <c r="Q24" s="9"/>
    </row>
    <row r="25" spans="1:17">
      <c r="A25" s="12"/>
      <c r="B25" s="25">
        <v>324.61</v>
      </c>
      <c r="C25" s="20" t="s">
        <v>26</v>
      </c>
      <c r="D25" s="46">
        <v>0</v>
      </c>
      <c r="E25" s="46">
        <v>167526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167526</v>
      </c>
      <c r="P25" s="47">
        <f t="shared" si="1"/>
        <v>24.774622892635314</v>
      </c>
      <c r="Q25" s="9"/>
    </row>
    <row r="26" spans="1:17">
      <c r="A26" s="12"/>
      <c r="B26" s="25">
        <v>324.91000000000003</v>
      </c>
      <c r="C26" s="20" t="s">
        <v>27</v>
      </c>
      <c r="D26" s="46">
        <v>0</v>
      </c>
      <c r="E26" s="46">
        <v>30444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30444</v>
      </c>
      <c r="P26" s="47">
        <f t="shared" si="1"/>
        <v>4.5022182786157945</v>
      </c>
      <c r="Q26" s="9"/>
    </row>
    <row r="27" spans="1:17">
      <c r="A27" s="12"/>
      <c r="B27" s="25">
        <v>324.92</v>
      </c>
      <c r="C27" s="20" t="s">
        <v>150</v>
      </c>
      <c r="D27" s="46">
        <v>0</v>
      </c>
      <c r="E27" s="46">
        <v>1092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1092</v>
      </c>
      <c r="P27" s="47">
        <f t="shared" si="1"/>
        <v>0.16149068322981366</v>
      </c>
      <c r="Q27" s="9"/>
    </row>
    <row r="28" spans="1:17">
      <c r="A28" s="12"/>
      <c r="B28" s="25">
        <v>329.5</v>
      </c>
      <c r="C28" s="20" t="s">
        <v>162</v>
      </c>
      <c r="D28" s="46">
        <v>62208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1065702</v>
      </c>
      <c r="N28" s="46">
        <v>0</v>
      </c>
      <c r="O28" s="46">
        <f t="shared" si="4"/>
        <v>1127910</v>
      </c>
      <c r="P28" s="47">
        <f t="shared" si="1"/>
        <v>166.80124223602485</v>
      </c>
      <c r="Q28" s="9"/>
    </row>
    <row r="29" spans="1:17" ht="15.75">
      <c r="A29" s="29" t="s">
        <v>163</v>
      </c>
      <c r="B29" s="30"/>
      <c r="C29" s="31"/>
      <c r="D29" s="32">
        <f t="shared" ref="D29:N29" si="5">SUM(D30:D42)</f>
        <v>1324315</v>
      </c>
      <c r="E29" s="32">
        <f t="shared" si="5"/>
        <v>3133841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95760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4553916</v>
      </c>
      <c r="P29" s="45">
        <f t="shared" si="1"/>
        <v>673.45696539485357</v>
      </c>
      <c r="Q29" s="10"/>
    </row>
    <row r="30" spans="1:17">
      <c r="A30" s="12"/>
      <c r="B30" s="25">
        <v>331.1</v>
      </c>
      <c r="C30" s="20" t="s">
        <v>29</v>
      </c>
      <c r="D30" s="46">
        <v>0</v>
      </c>
      <c r="E30" s="46">
        <v>3133841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3133841</v>
      </c>
      <c r="P30" s="47">
        <f t="shared" si="1"/>
        <v>463.44883170659568</v>
      </c>
      <c r="Q30" s="9"/>
    </row>
    <row r="31" spans="1:17">
      <c r="A31" s="12"/>
      <c r="B31" s="25">
        <v>331.2</v>
      </c>
      <c r="C31" s="20" t="s">
        <v>30</v>
      </c>
      <c r="D31" s="46">
        <v>28670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28670</v>
      </c>
      <c r="P31" s="47">
        <f t="shared" si="1"/>
        <v>4.2398698609878736</v>
      </c>
      <c r="Q31" s="9"/>
    </row>
    <row r="32" spans="1:17">
      <c r="A32" s="12"/>
      <c r="B32" s="25">
        <v>331.35</v>
      </c>
      <c r="C32" s="20" t="s">
        <v>140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95760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8" si="6">SUM(D32:N32)</f>
        <v>95760</v>
      </c>
      <c r="P32" s="47">
        <f t="shared" si="1"/>
        <v>14.161490683229813</v>
      </c>
      <c r="Q32" s="9"/>
    </row>
    <row r="33" spans="1:17">
      <c r="A33" s="12"/>
      <c r="B33" s="25">
        <v>331.7</v>
      </c>
      <c r="C33" s="20" t="s">
        <v>144</v>
      </c>
      <c r="D33" s="46">
        <v>23980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23980</v>
      </c>
      <c r="P33" s="47">
        <f t="shared" si="1"/>
        <v>3.5462880804495711</v>
      </c>
      <c r="Q33" s="9"/>
    </row>
    <row r="34" spans="1:17">
      <c r="A34" s="12"/>
      <c r="B34" s="25">
        <v>334.1</v>
      </c>
      <c r="C34" s="20" t="s">
        <v>141</v>
      </c>
      <c r="D34" s="46">
        <v>32991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32991</v>
      </c>
      <c r="P34" s="47">
        <f t="shared" si="1"/>
        <v>4.8788819875776399</v>
      </c>
      <c r="Q34" s="9"/>
    </row>
    <row r="35" spans="1:17">
      <c r="A35" s="12"/>
      <c r="B35" s="25">
        <v>335.125</v>
      </c>
      <c r="C35" s="20" t="s">
        <v>164</v>
      </c>
      <c r="D35" s="46">
        <v>369012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369012</v>
      </c>
      <c r="P35" s="47">
        <f t="shared" si="1"/>
        <v>54.571428571428569</v>
      </c>
      <c r="Q35" s="9"/>
    </row>
    <row r="36" spans="1:17">
      <c r="A36" s="12"/>
      <c r="B36" s="25">
        <v>335.14</v>
      </c>
      <c r="C36" s="20" t="s">
        <v>129</v>
      </c>
      <c r="D36" s="46">
        <v>21950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21950</v>
      </c>
      <c r="P36" s="47">
        <f t="shared" si="1"/>
        <v>3.2460810411120971</v>
      </c>
      <c r="Q36" s="9"/>
    </row>
    <row r="37" spans="1:17">
      <c r="A37" s="12"/>
      <c r="B37" s="25">
        <v>335.15</v>
      </c>
      <c r="C37" s="20" t="s">
        <v>130</v>
      </c>
      <c r="D37" s="46">
        <v>3302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3302</v>
      </c>
      <c r="P37" s="47">
        <f t="shared" ref="P37:P68" si="7">(O37/P$77)</f>
        <v>0.48831706595681751</v>
      </c>
      <c r="Q37" s="9"/>
    </row>
    <row r="38" spans="1:17">
      <c r="A38" s="12"/>
      <c r="B38" s="25">
        <v>335.18</v>
      </c>
      <c r="C38" s="20" t="s">
        <v>165</v>
      </c>
      <c r="D38" s="46">
        <v>530673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530673</v>
      </c>
      <c r="P38" s="47">
        <f t="shared" si="7"/>
        <v>78.478704525288379</v>
      </c>
      <c r="Q38" s="9"/>
    </row>
    <row r="39" spans="1:17">
      <c r="A39" s="12"/>
      <c r="B39" s="25">
        <v>335.48</v>
      </c>
      <c r="C39" s="20" t="s">
        <v>35</v>
      </c>
      <c r="D39" s="46">
        <v>7426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1" si="8">SUM(D39:N39)</f>
        <v>7426</v>
      </c>
      <c r="P39" s="47">
        <f t="shared" si="7"/>
        <v>1.0981958000591541</v>
      </c>
      <c r="Q39" s="9"/>
    </row>
    <row r="40" spans="1:17">
      <c r="A40" s="12"/>
      <c r="B40" s="25">
        <v>337.2</v>
      </c>
      <c r="C40" s="20" t="s">
        <v>113</v>
      </c>
      <c r="D40" s="46">
        <v>217365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217365</v>
      </c>
      <c r="P40" s="47">
        <f t="shared" si="7"/>
        <v>32.145075421472939</v>
      </c>
      <c r="Q40" s="9"/>
    </row>
    <row r="41" spans="1:17">
      <c r="A41" s="12"/>
      <c r="B41" s="25">
        <v>337.7</v>
      </c>
      <c r="C41" s="20" t="s">
        <v>114</v>
      </c>
      <c r="D41" s="46">
        <v>59823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59823</v>
      </c>
      <c r="P41" s="47">
        <f t="shared" si="7"/>
        <v>8.8469387755102034</v>
      </c>
      <c r="Q41" s="9"/>
    </row>
    <row r="42" spans="1:17">
      <c r="A42" s="12"/>
      <c r="B42" s="25">
        <v>338</v>
      </c>
      <c r="C42" s="20" t="s">
        <v>36</v>
      </c>
      <c r="D42" s="46">
        <v>29123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29123</v>
      </c>
      <c r="P42" s="47">
        <f t="shared" si="7"/>
        <v>4.3068618751848566</v>
      </c>
      <c r="Q42" s="9"/>
    </row>
    <row r="43" spans="1:17" ht="15.75">
      <c r="A43" s="29" t="s">
        <v>41</v>
      </c>
      <c r="B43" s="30"/>
      <c r="C43" s="31"/>
      <c r="D43" s="32">
        <f t="shared" ref="D43:N43" si="9">SUM(D44:D53)</f>
        <v>927801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3154450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4082251</v>
      </c>
      <c r="P43" s="45">
        <f t="shared" si="7"/>
        <v>603.70467317361727</v>
      </c>
      <c r="Q43" s="10"/>
    </row>
    <row r="44" spans="1:17">
      <c r="A44" s="12"/>
      <c r="B44" s="25">
        <v>341.9</v>
      </c>
      <c r="C44" s="20" t="s">
        <v>135</v>
      </c>
      <c r="D44" s="46">
        <v>62695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3" si="10">SUM(D44:N44)</f>
        <v>62695</v>
      </c>
      <c r="P44" s="47">
        <f t="shared" si="7"/>
        <v>9.2716651878142553</v>
      </c>
      <c r="Q44" s="9"/>
    </row>
    <row r="45" spans="1:17">
      <c r="A45" s="12"/>
      <c r="B45" s="25">
        <v>342.1</v>
      </c>
      <c r="C45" s="20" t="s">
        <v>45</v>
      </c>
      <c r="D45" s="46">
        <v>14323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14323</v>
      </c>
      <c r="P45" s="47">
        <f t="shared" si="7"/>
        <v>2.1181603076013014</v>
      </c>
      <c r="Q45" s="9"/>
    </row>
    <row r="46" spans="1:17">
      <c r="A46" s="12"/>
      <c r="B46" s="25">
        <v>342.5</v>
      </c>
      <c r="C46" s="20" t="s">
        <v>47</v>
      </c>
      <c r="D46" s="46">
        <v>983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983</v>
      </c>
      <c r="P46" s="47">
        <f t="shared" si="7"/>
        <v>0.14537119195504289</v>
      </c>
      <c r="Q46" s="9"/>
    </row>
    <row r="47" spans="1:17">
      <c r="A47" s="12"/>
      <c r="B47" s="25">
        <v>343.3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1387087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1387087</v>
      </c>
      <c r="P47" s="47">
        <f t="shared" si="7"/>
        <v>205.12969535640343</v>
      </c>
      <c r="Q47" s="9"/>
    </row>
    <row r="48" spans="1:17">
      <c r="A48" s="12"/>
      <c r="B48" s="25">
        <v>343.4</v>
      </c>
      <c r="C48" s="20" t="s">
        <v>49</v>
      </c>
      <c r="D48" s="46">
        <v>753244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753244</v>
      </c>
      <c r="P48" s="47">
        <f t="shared" si="7"/>
        <v>111.39367051168293</v>
      </c>
      <c r="Q48" s="9"/>
    </row>
    <row r="49" spans="1:17">
      <c r="A49" s="12"/>
      <c r="B49" s="25">
        <v>343.5</v>
      </c>
      <c r="C49" s="20" t="s">
        <v>50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1697698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1697698</v>
      </c>
      <c r="P49" s="47">
        <f t="shared" si="7"/>
        <v>251.06447796509909</v>
      </c>
      <c r="Q49" s="9"/>
    </row>
    <row r="50" spans="1:17">
      <c r="A50" s="12"/>
      <c r="B50" s="25">
        <v>343.9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69665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69665</v>
      </c>
      <c r="P50" s="47">
        <f t="shared" si="7"/>
        <v>10.302425317953269</v>
      </c>
      <c r="Q50" s="9"/>
    </row>
    <row r="51" spans="1:17">
      <c r="A51" s="12"/>
      <c r="B51" s="25">
        <v>344.9</v>
      </c>
      <c r="C51" s="20" t="s">
        <v>102</v>
      </c>
      <c r="D51" s="46">
        <v>64031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64031</v>
      </c>
      <c r="P51" s="47">
        <f t="shared" si="7"/>
        <v>9.4692398698609885</v>
      </c>
      <c r="Q51" s="9"/>
    </row>
    <row r="52" spans="1:17">
      <c r="A52" s="12"/>
      <c r="B52" s="25">
        <v>347.1</v>
      </c>
      <c r="C52" s="20" t="s">
        <v>132</v>
      </c>
      <c r="D52" s="46">
        <v>4065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4065</v>
      </c>
      <c r="P52" s="47">
        <f t="shared" si="7"/>
        <v>0.60115350488021291</v>
      </c>
      <c r="Q52" s="9"/>
    </row>
    <row r="53" spans="1:17">
      <c r="A53" s="12"/>
      <c r="B53" s="25">
        <v>347.2</v>
      </c>
      <c r="C53" s="20" t="s">
        <v>54</v>
      </c>
      <c r="D53" s="46">
        <v>28460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28460</v>
      </c>
      <c r="P53" s="47">
        <f t="shared" si="7"/>
        <v>4.2088139603667551</v>
      </c>
      <c r="Q53" s="9"/>
    </row>
    <row r="54" spans="1:17" ht="15.75">
      <c r="A54" s="29" t="s">
        <v>42</v>
      </c>
      <c r="B54" s="30"/>
      <c r="C54" s="31"/>
      <c r="D54" s="32">
        <f t="shared" ref="D54:N54" si="11">SUM(D55:D58)</f>
        <v>44094</v>
      </c>
      <c r="E54" s="32">
        <f t="shared" si="11"/>
        <v>0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44094</v>
      </c>
      <c r="P54" s="45">
        <f t="shared" si="7"/>
        <v>6.520851818988465</v>
      </c>
      <c r="Q54" s="10"/>
    </row>
    <row r="55" spans="1:17">
      <c r="A55" s="13"/>
      <c r="B55" s="39">
        <v>351.1</v>
      </c>
      <c r="C55" s="21" t="s">
        <v>57</v>
      </c>
      <c r="D55" s="46">
        <v>9541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9541</v>
      </c>
      <c r="P55" s="47">
        <f t="shared" si="7"/>
        <v>1.4109730848861284</v>
      </c>
      <c r="Q55" s="9"/>
    </row>
    <row r="56" spans="1:17">
      <c r="A56" s="13"/>
      <c r="B56" s="39">
        <v>354</v>
      </c>
      <c r="C56" s="21" t="s">
        <v>59</v>
      </c>
      <c r="D56" s="46">
        <v>32196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8" si="12">SUM(D56:N56)</f>
        <v>32196</v>
      </c>
      <c r="P56" s="47">
        <f t="shared" si="7"/>
        <v>4.7613132209405498</v>
      </c>
      <c r="Q56" s="9"/>
    </row>
    <row r="57" spans="1:17">
      <c r="A57" s="13"/>
      <c r="B57" s="39">
        <v>358.2</v>
      </c>
      <c r="C57" s="21" t="s">
        <v>136</v>
      </c>
      <c r="D57" s="46">
        <v>1883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1883</v>
      </c>
      <c r="P57" s="47">
        <f t="shared" si="7"/>
        <v>0.27846790890269152</v>
      </c>
      <c r="Q57" s="9"/>
    </row>
    <row r="58" spans="1:17">
      <c r="A58" s="13"/>
      <c r="B58" s="39">
        <v>359</v>
      </c>
      <c r="C58" s="21" t="s">
        <v>91</v>
      </c>
      <c r="D58" s="46">
        <v>474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474</v>
      </c>
      <c r="P58" s="47">
        <f t="shared" si="7"/>
        <v>7.0097604259094948E-2</v>
      </c>
      <c r="Q58" s="9"/>
    </row>
    <row r="59" spans="1:17" ht="15.75">
      <c r="A59" s="29" t="s">
        <v>4</v>
      </c>
      <c r="B59" s="30"/>
      <c r="C59" s="31"/>
      <c r="D59" s="32">
        <f t="shared" ref="D59:N59" si="13">SUM(D60:D69)</f>
        <v>263511</v>
      </c>
      <c r="E59" s="32">
        <f t="shared" si="13"/>
        <v>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-10608</v>
      </c>
      <c r="J59" s="32">
        <f t="shared" si="13"/>
        <v>0</v>
      </c>
      <c r="K59" s="32">
        <f t="shared" si="13"/>
        <v>-1440128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>SUM(D59:N59)</f>
        <v>-1187225</v>
      </c>
      <c r="P59" s="45">
        <f t="shared" si="7"/>
        <v>-175.57305530908016</v>
      </c>
      <c r="Q59" s="10"/>
    </row>
    <row r="60" spans="1:17">
      <c r="A60" s="12"/>
      <c r="B60" s="25">
        <v>361.1</v>
      </c>
      <c r="C60" s="20" t="s">
        <v>60</v>
      </c>
      <c r="D60" s="46">
        <v>65975</v>
      </c>
      <c r="E60" s="46">
        <v>0</v>
      </c>
      <c r="F60" s="46">
        <v>0</v>
      </c>
      <c r="G60" s="46">
        <v>0</v>
      </c>
      <c r="H60" s="46">
        <v>0</v>
      </c>
      <c r="I60" s="46">
        <v>7695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73670</v>
      </c>
      <c r="P60" s="47">
        <f t="shared" si="7"/>
        <v>10.894705708370305</v>
      </c>
      <c r="Q60" s="9"/>
    </row>
    <row r="61" spans="1:17">
      <c r="A61" s="12"/>
      <c r="B61" s="25">
        <v>361.3</v>
      </c>
      <c r="C61" s="20" t="s">
        <v>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-23433</v>
      </c>
      <c r="J61" s="46">
        <v>0</v>
      </c>
      <c r="K61" s="46">
        <v>-2020088</v>
      </c>
      <c r="L61" s="46">
        <v>0</v>
      </c>
      <c r="M61" s="46">
        <v>0</v>
      </c>
      <c r="N61" s="46">
        <v>0</v>
      </c>
      <c r="O61" s="46">
        <f t="shared" ref="O61:O74" si="14">SUM(D61:N61)</f>
        <v>-2043521</v>
      </c>
      <c r="P61" s="47">
        <f t="shared" si="7"/>
        <v>-302.20659568175097</v>
      </c>
      <c r="Q61" s="9"/>
    </row>
    <row r="62" spans="1:17">
      <c r="A62" s="12"/>
      <c r="B62" s="25">
        <v>361.4</v>
      </c>
      <c r="C62" s="20" t="s">
        <v>168</v>
      </c>
      <c r="D62" s="46">
        <v>2133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2133</v>
      </c>
      <c r="P62" s="47">
        <f t="shared" si="7"/>
        <v>0.31543921916592726</v>
      </c>
      <c r="Q62" s="9"/>
    </row>
    <row r="63" spans="1:17">
      <c r="A63" s="12"/>
      <c r="B63" s="25">
        <v>362</v>
      </c>
      <c r="C63" s="20" t="s">
        <v>62</v>
      </c>
      <c r="D63" s="46">
        <v>148834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148834</v>
      </c>
      <c r="P63" s="47">
        <f t="shared" si="7"/>
        <v>22.010351966873706</v>
      </c>
      <c r="Q63" s="9"/>
    </row>
    <row r="64" spans="1:17">
      <c r="A64" s="12"/>
      <c r="B64" s="25">
        <v>364</v>
      </c>
      <c r="C64" s="20" t="s">
        <v>103</v>
      </c>
      <c r="D64" s="46">
        <v>5850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5850</v>
      </c>
      <c r="P64" s="47">
        <f t="shared" si="7"/>
        <v>0.86512866015971601</v>
      </c>
      <c r="Q64" s="9"/>
    </row>
    <row r="65" spans="1:120">
      <c r="A65" s="12"/>
      <c r="B65" s="25">
        <v>365</v>
      </c>
      <c r="C65" s="20" t="s">
        <v>104</v>
      </c>
      <c r="D65" s="46">
        <v>4180</v>
      </c>
      <c r="E65" s="46">
        <v>0</v>
      </c>
      <c r="F65" s="46">
        <v>0</v>
      </c>
      <c r="G65" s="46">
        <v>0</v>
      </c>
      <c r="H65" s="46">
        <v>0</v>
      </c>
      <c r="I65" s="46">
        <v>5130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9310</v>
      </c>
      <c r="P65" s="47">
        <f t="shared" si="7"/>
        <v>1.3768115942028984</v>
      </c>
      <c r="Q65" s="9"/>
    </row>
    <row r="66" spans="1:120">
      <c r="A66" s="12"/>
      <c r="B66" s="25">
        <v>366</v>
      </c>
      <c r="C66" s="20" t="s">
        <v>64</v>
      </c>
      <c r="D66" s="46">
        <v>3873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3873</v>
      </c>
      <c r="P66" s="47">
        <f t="shared" si="7"/>
        <v>0.57275953859804796</v>
      </c>
      <c r="Q66" s="9"/>
    </row>
    <row r="67" spans="1:120">
      <c r="A67" s="12"/>
      <c r="B67" s="25">
        <v>368</v>
      </c>
      <c r="C67" s="20" t="s">
        <v>65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579960</v>
      </c>
      <c r="L67" s="46">
        <v>0</v>
      </c>
      <c r="M67" s="46">
        <v>0</v>
      </c>
      <c r="N67" s="46">
        <v>0</v>
      </c>
      <c r="O67" s="46">
        <f t="shared" si="14"/>
        <v>579960</v>
      </c>
      <c r="P67" s="47">
        <f t="shared" si="7"/>
        <v>85.767524401064776</v>
      </c>
      <c r="Q67" s="9"/>
    </row>
    <row r="68" spans="1:120">
      <c r="A68" s="12"/>
      <c r="B68" s="25">
        <v>369.3</v>
      </c>
      <c r="C68" s="20" t="s">
        <v>137</v>
      </c>
      <c r="D68" s="46">
        <v>6838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6838</v>
      </c>
      <c r="P68" s="47">
        <f t="shared" si="7"/>
        <v>1.0112392783200237</v>
      </c>
      <c r="Q68" s="9"/>
    </row>
    <row r="69" spans="1:120">
      <c r="A69" s="12"/>
      <c r="B69" s="25">
        <v>369.9</v>
      </c>
      <c r="C69" s="20" t="s">
        <v>66</v>
      </c>
      <c r="D69" s="46">
        <v>25828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25828</v>
      </c>
      <c r="P69" s="47">
        <f t="shared" ref="P69:P75" si="15">(O69/P$77)</f>
        <v>3.8195800059154097</v>
      </c>
      <c r="Q69" s="9"/>
    </row>
    <row r="70" spans="1:120" ht="15.75">
      <c r="A70" s="29" t="s">
        <v>43</v>
      </c>
      <c r="B70" s="30"/>
      <c r="C70" s="31"/>
      <c r="D70" s="32">
        <f t="shared" ref="D70:N70" si="16">SUM(D71:D74)</f>
        <v>624653</v>
      </c>
      <c r="E70" s="32">
        <f t="shared" si="16"/>
        <v>0</v>
      </c>
      <c r="F70" s="32">
        <f t="shared" si="16"/>
        <v>0</v>
      </c>
      <c r="G70" s="32">
        <f t="shared" si="16"/>
        <v>0</v>
      </c>
      <c r="H70" s="32">
        <f t="shared" si="16"/>
        <v>0</v>
      </c>
      <c r="I70" s="32">
        <f t="shared" si="16"/>
        <v>1376626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 t="shared" si="16"/>
        <v>0</v>
      </c>
      <c r="O70" s="32">
        <f t="shared" si="14"/>
        <v>2001279</v>
      </c>
      <c r="P70" s="45">
        <f t="shared" si="15"/>
        <v>295.95962732919253</v>
      </c>
      <c r="Q70" s="9"/>
    </row>
    <row r="71" spans="1:120">
      <c r="A71" s="12"/>
      <c r="B71" s="25">
        <v>381</v>
      </c>
      <c r="C71" s="20" t="s">
        <v>121</v>
      </c>
      <c r="D71" s="46">
        <v>602434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602434</v>
      </c>
      <c r="P71" s="47">
        <f t="shared" si="15"/>
        <v>89.091097308488614</v>
      </c>
      <c r="Q71" s="9"/>
    </row>
    <row r="72" spans="1:120">
      <c r="A72" s="12"/>
      <c r="B72" s="25">
        <v>383.1</v>
      </c>
      <c r="C72" s="20" t="s">
        <v>174</v>
      </c>
      <c r="D72" s="46">
        <v>22219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22219</v>
      </c>
      <c r="P72" s="47">
        <f t="shared" si="15"/>
        <v>3.2858621709553386</v>
      </c>
      <c r="Q72" s="9"/>
    </row>
    <row r="73" spans="1:120">
      <c r="A73" s="12"/>
      <c r="B73" s="25">
        <v>384</v>
      </c>
      <c r="C73" s="20" t="s">
        <v>67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12500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12500</v>
      </c>
      <c r="P73" s="47">
        <f t="shared" si="15"/>
        <v>1.8485655131617864</v>
      </c>
      <c r="Q73" s="9"/>
    </row>
    <row r="74" spans="1:120" ht="15.75" thickBot="1">
      <c r="A74" s="12"/>
      <c r="B74" s="25">
        <v>389.8</v>
      </c>
      <c r="C74" s="20" t="s">
        <v>122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1364126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1364126</v>
      </c>
      <c r="P74" s="47">
        <f t="shared" si="15"/>
        <v>201.7341023365868</v>
      </c>
      <c r="Q74" s="9"/>
    </row>
    <row r="75" spans="1:120" ht="16.5" thickBot="1">
      <c r="A75" s="14" t="s">
        <v>55</v>
      </c>
      <c r="B75" s="23"/>
      <c r="C75" s="22"/>
      <c r="D75" s="15">
        <f t="shared" ref="D75:N75" si="17">SUM(D5,D16,D29,D43,D54,D59,D70)</f>
        <v>7139803</v>
      </c>
      <c r="E75" s="15">
        <f t="shared" si="17"/>
        <v>3681533</v>
      </c>
      <c r="F75" s="15">
        <f t="shared" si="17"/>
        <v>0</v>
      </c>
      <c r="G75" s="15">
        <f t="shared" si="17"/>
        <v>0</v>
      </c>
      <c r="H75" s="15">
        <f t="shared" si="17"/>
        <v>0</v>
      </c>
      <c r="I75" s="15">
        <f t="shared" si="17"/>
        <v>5263688</v>
      </c>
      <c r="J75" s="15">
        <f t="shared" si="17"/>
        <v>0</v>
      </c>
      <c r="K75" s="15">
        <f t="shared" si="17"/>
        <v>-1440128</v>
      </c>
      <c r="L75" s="15">
        <f t="shared" si="17"/>
        <v>0</v>
      </c>
      <c r="M75" s="15">
        <f t="shared" si="17"/>
        <v>1065702</v>
      </c>
      <c r="N75" s="15">
        <f t="shared" si="17"/>
        <v>0</v>
      </c>
      <c r="O75" s="15">
        <f>SUM(D75:N75)</f>
        <v>15710598</v>
      </c>
      <c r="P75" s="38">
        <f t="shared" si="15"/>
        <v>2323.3655723158827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48" t="s">
        <v>169</v>
      </c>
      <c r="N77" s="48"/>
      <c r="O77" s="48"/>
      <c r="P77" s="43">
        <v>6762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84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154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155</v>
      </c>
      <c r="N4" s="35" t="s">
        <v>10</v>
      </c>
      <c r="O4" s="35" t="s">
        <v>156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157</v>
      </c>
      <c r="B5" s="26"/>
      <c r="C5" s="26"/>
      <c r="D5" s="27">
        <f t="shared" ref="D5:N5" si="0">SUM(D6:D15)</f>
        <v>2547597</v>
      </c>
      <c r="E5" s="27">
        <f t="shared" si="0"/>
        <v>230100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2777697</v>
      </c>
      <c r="P5" s="33">
        <f t="shared" ref="P5:P36" si="1">(O5/P$71)</f>
        <v>422.91367235079173</v>
      </c>
      <c r="Q5" s="6"/>
    </row>
    <row r="6" spans="1:134">
      <c r="A6" s="12"/>
      <c r="B6" s="25">
        <v>311</v>
      </c>
      <c r="C6" s="20" t="s">
        <v>2</v>
      </c>
      <c r="D6" s="46">
        <v>1528286</v>
      </c>
      <c r="E6" s="46">
        <v>230100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1758386</v>
      </c>
      <c r="P6" s="47">
        <f t="shared" si="1"/>
        <v>267.72015834348355</v>
      </c>
      <c r="Q6" s="9"/>
    </row>
    <row r="7" spans="1:134">
      <c r="A7" s="12"/>
      <c r="B7" s="25">
        <v>312.41000000000003</v>
      </c>
      <c r="C7" s="20" t="s">
        <v>158</v>
      </c>
      <c r="D7" s="46">
        <v>184032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184032</v>
      </c>
      <c r="P7" s="47">
        <f t="shared" si="1"/>
        <v>28.019488428745433</v>
      </c>
      <c r="Q7" s="9"/>
    </row>
    <row r="8" spans="1:134">
      <c r="A8" s="12"/>
      <c r="B8" s="25">
        <v>312.43</v>
      </c>
      <c r="C8" s="20" t="s">
        <v>159</v>
      </c>
      <c r="D8" s="46">
        <v>98735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98735</v>
      </c>
      <c r="P8" s="47">
        <f t="shared" si="1"/>
        <v>15.032734470158344</v>
      </c>
      <c r="Q8" s="9"/>
    </row>
    <row r="9" spans="1:134">
      <c r="A9" s="12"/>
      <c r="B9" s="25">
        <v>312.51</v>
      </c>
      <c r="C9" s="20" t="s">
        <v>95</v>
      </c>
      <c r="D9" s="46">
        <v>29748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29748</v>
      </c>
      <c r="P9" s="47">
        <f t="shared" si="1"/>
        <v>4.5292326431181484</v>
      </c>
      <c r="Q9" s="9"/>
    </row>
    <row r="10" spans="1:134">
      <c r="A10" s="12"/>
      <c r="B10" s="25">
        <v>312.52</v>
      </c>
      <c r="C10" s="20" t="s">
        <v>96</v>
      </c>
      <c r="D10" s="46">
        <v>50288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50288</v>
      </c>
      <c r="P10" s="47">
        <f t="shared" si="1"/>
        <v>7.6565164433617543</v>
      </c>
      <c r="Q10" s="9"/>
    </row>
    <row r="11" spans="1:134">
      <c r="A11" s="12"/>
      <c r="B11" s="25">
        <v>314.10000000000002</v>
      </c>
      <c r="C11" s="20" t="s">
        <v>14</v>
      </c>
      <c r="D11" s="46">
        <v>419561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419561</v>
      </c>
      <c r="P11" s="47">
        <f t="shared" si="1"/>
        <v>63.879567600487213</v>
      </c>
      <c r="Q11" s="9"/>
    </row>
    <row r="12" spans="1:134">
      <c r="A12" s="12"/>
      <c r="B12" s="25">
        <v>314.3</v>
      </c>
      <c r="C12" s="20" t="s">
        <v>15</v>
      </c>
      <c r="D12" s="46">
        <v>76973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76973</v>
      </c>
      <c r="P12" s="47">
        <f t="shared" si="1"/>
        <v>11.719397076735689</v>
      </c>
      <c r="Q12" s="9"/>
    </row>
    <row r="13" spans="1:134">
      <c r="A13" s="12"/>
      <c r="B13" s="25">
        <v>314.8</v>
      </c>
      <c r="C13" s="20" t="s">
        <v>17</v>
      </c>
      <c r="D13" s="46">
        <v>13370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13370</v>
      </c>
      <c r="P13" s="47">
        <f t="shared" si="1"/>
        <v>2.0356272838002436</v>
      </c>
      <c r="Q13" s="9"/>
    </row>
    <row r="14" spans="1:134">
      <c r="A14" s="12"/>
      <c r="B14" s="25">
        <v>315.10000000000002</v>
      </c>
      <c r="C14" s="20" t="s">
        <v>160</v>
      </c>
      <c r="D14" s="46">
        <v>135170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135170</v>
      </c>
      <c r="P14" s="47">
        <f t="shared" si="1"/>
        <v>20.580085261875762</v>
      </c>
      <c r="Q14" s="9"/>
    </row>
    <row r="15" spans="1:134">
      <c r="A15" s="12"/>
      <c r="B15" s="25">
        <v>316</v>
      </c>
      <c r="C15" s="20" t="s">
        <v>98</v>
      </c>
      <c r="D15" s="46">
        <v>11434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11434</v>
      </c>
      <c r="P15" s="47">
        <f t="shared" si="1"/>
        <v>1.7408647990255786</v>
      </c>
      <c r="Q15" s="9"/>
    </row>
    <row r="16" spans="1:134" ht="15.75">
      <c r="A16" s="29" t="s">
        <v>20</v>
      </c>
      <c r="B16" s="30"/>
      <c r="C16" s="31"/>
      <c r="D16" s="32">
        <f t="shared" ref="D16:N16" si="3">SUM(D17:D28)</f>
        <v>1194938</v>
      </c>
      <c r="E16" s="32">
        <f t="shared" si="3"/>
        <v>352054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1088606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1235674</v>
      </c>
      <c r="N16" s="32">
        <f t="shared" si="3"/>
        <v>0</v>
      </c>
      <c r="O16" s="44">
        <f>SUM(D16:N16)</f>
        <v>3871272</v>
      </c>
      <c r="P16" s="45">
        <f t="shared" si="1"/>
        <v>589.41412911084046</v>
      </c>
      <c r="Q16" s="10"/>
    </row>
    <row r="17" spans="1:17">
      <c r="A17" s="12"/>
      <c r="B17" s="25">
        <v>322</v>
      </c>
      <c r="C17" s="20" t="s">
        <v>161</v>
      </c>
      <c r="D17" s="46">
        <v>644403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644403</v>
      </c>
      <c r="P17" s="47">
        <f t="shared" si="1"/>
        <v>98.11251522533496</v>
      </c>
      <c r="Q17" s="9"/>
    </row>
    <row r="18" spans="1:17">
      <c r="A18" s="12"/>
      <c r="B18" s="25">
        <v>323.10000000000002</v>
      </c>
      <c r="C18" s="20" t="s">
        <v>21</v>
      </c>
      <c r="D18" s="46">
        <v>399347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399347</v>
      </c>
      <c r="P18" s="47">
        <f t="shared" si="1"/>
        <v>60.801918392204627</v>
      </c>
      <c r="Q18" s="9"/>
    </row>
    <row r="19" spans="1:17">
      <c r="A19" s="12"/>
      <c r="B19" s="25">
        <v>323.39999999999998</v>
      </c>
      <c r="C19" s="20" t="s">
        <v>22</v>
      </c>
      <c r="D19" s="46">
        <v>51394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51394</v>
      </c>
      <c r="P19" s="47">
        <f t="shared" si="1"/>
        <v>7.8249086479902559</v>
      </c>
      <c r="Q19" s="9"/>
    </row>
    <row r="20" spans="1:17">
      <c r="A20" s="12"/>
      <c r="B20" s="25">
        <v>323.7</v>
      </c>
      <c r="C20" s="20" t="s">
        <v>23</v>
      </c>
      <c r="D20" s="46">
        <v>27614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27614</v>
      </c>
      <c r="P20" s="47">
        <f t="shared" si="1"/>
        <v>4.2043239951278926</v>
      </c>
      <c r="Q20" s="9"/>
    </row>
    <row r="21" spans="1:17">
      <c r="A21" s="12"/>
      <c r="B21" s="25">
        <v>324.11</v>
      </c>
      <c r="C21" s="20" t="s">
        <v>24</v>
      </c>
      <c r="D21" s="46">
        <v>0</v>
      </c>
      <c r="E21" s="46">
        <v>66881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66881</v>
      </c>
      <c r="P21" s="47">
        <f t="shared" si="1"/>
        <v>10.182856272838002</v>
      </c>
      <c r="Q21" s="9"/>
    </row>
    <row r="22" spans="1:17">
      <c r="A22" s="12"/>
      <c r="B22" s="25">
        <v>324.12</v>
      </c>
      <c r="C22" s="20" t="s">
        <v>148</v>
      </c>
      <c r="D22" s="46">
        <v>0</v>
      </c>
      <c r="E22" s="46">
        <v>26520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26520</v>
      </c>
      <c r="P22" s="47">
        <f t="shared" si="1"/>
        <v>4.0377588306942753</v>
      </c>
      <c r="Q22" s="9"/>
    </row>
    <row r="23" spans="1:17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741322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741322</v>
      </c>
      <c r="P23" s="47">
        <f t="shared" si="1"/>
        <v>112.86875761266748</v>
      </c>
      <c r="Q23" s="9"/>
    </row>
    <row r="24" spans="1:17">
      <c r="A24" s="12"/>
      <c r="B24" s="25">
        <v>324.22000000000003</v>
      </c>
      <c r="C24" s="20" t="s">
        <v>149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347284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347284</v>
      </c>
      <c r="P24" s="47">
        <f t="shared" si="1"/>
        <v>52.875152253349576</v>
      </c>
      <c r="Q24" s="9"/>
    </row>
    <row r="25" spans="1:17">
      <c r="A25" s="12"/>
      <c r="B25" s="25">
        <v>324.61</v>
      </c>
      <c r="C25" s="20" t="s">
        <v>26</v>
      </c>
      <c r="D25" s="46">
        <v>0</v>
      </c>
      <c r="E25" s="46">
        <v>205615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205615</v>
      </c>
      <c r="P25" s="47">
        <f t="shared" si="1"/>
        <v>31.305572472594395</v>
      </c>
      <c r="Q25" s="9"/>
    </row>
    <row r="26" spans="1:17">
      <c r="A26" s="12"/>
      <c r="B26" s="25">
        <v>324.91000000000003</v>
      </c>
      <c r="C26" s="20" t="s">
        <v>27</v>
      </c>
      <c r="D26" s="46">
        <v>0</v>
      </c>
      <c r="E26" s="46">
        <v>38154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38154</v>
      </c>
      <c r="P26" s="47">
        <f t="shared" si="1"/>
        <v>5.8090742996345917</v>
      </c>
      <c r="Q26" s="9"/>
    </row>
    <row r="27" spans="1:17">
      <c r="A27" s="12"/>
      <c r="B27" s="25">
        <v>324.92</v>
      </c>
      <c r="C27" s="20" t="s">
        <v>150</v>
      </c>
      <c r="D27" s="46">
        <v>0</v>
      </c>
      <c r="E27" s="46">
        <v>14884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14884</v>
      </c>
      <c r="P27" s="47">
        <f t="shared" si="1"/>
        <v>2.2661388550548112</v>
      </c>
      <c r="Q27" s="9"/>
    </row>
    <row r="28" spans="1:17">
      <c r="A28" s="12"/>
      <c r="B28" s="25">
        <v>329.5</v>
      </c>
      <c r="C28" s="20" t="s">
        <v>162</v>
      </c>
      <c r="D28" s="46">
        <v>72180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1235674</v>
      </c>
      <c r="N28" s="46">
        <v>0</v>
      </c>
      <c r="O28" s="46">
        <f t="shared" si="4"/>
        <v>1307854</v>
      </c>
      <c r="P28" s="47">
        <f t="shared" si="1"/>
        <v>199.12515225334957</v>
      </c>
      <c r="Q28" s="9"/>
    </row>
    <row r="29" spans="1:17" ht="15.75">
      <c r="A29" s="29" t="s">
        <v>163</v>
      </c>
      <c r="B29" s="30"/>
      <c r="C29" s="31"/>
      <c r="D29" s="32">
        <f t="shared" ref="D29:N29" si="5">SUM(D30:D39)</f>
        <v>1159168</v>
      </c>
      <c r="E29" s="32">
        <f t="shared" si="5"/>
        <v>0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 t="shared" ref="O29:O40" si="6">SUM(D29:N29)</f>
        <v>1159168</v>
      </c>
      <c r="P29" s="45">
        <f t="shared" si="1"/>
        <v>176.48721071863582</v>
      </c>
      <c r="Q29" s="10"/>
    </row>
    <row r="30" spans="1:17">
      <c r="A30" s="12"/>
      <c r="B30" s="25">
        <v>331.2</v>
      </c>
      <c r="C30" s="20" t="s">
        <v>30</v>
      </c>
      <c r="D30" s="46">
        <v>38756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38756</v>
      </c>
      <c r="P30" s="47">
        <f t="shared" si="1"/>
        <v>5.9007308160779539</v>
      </c>
      <c r="Q30" s="9"/>
    </row>
    <row r="31" spans="1:17">
      <c r="A31" s="12"/>
      <c r="B31" s="25">
        <v>331.7</v>
      </c>
      <c r="C31" s="20" t="s">
        <v>144</v>
      </c>
      <c r="D31" s="46">
        <v>36350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36350</v>
      </c>
      <c r="P31" s="47">
        <f t="shared" si="1"/>
        <v>5.534409257003654</v>
      </c>
      <c r="Q31" s="9"/>
    </row>
    <row r="32" spans="1:17">
      <c r="A32" s="12"/>
      <c r="B32" s="25">
        <v>335.125</v>
      </c>
      <c r="C32" s="20" t="s">
        <v>164</v>
      </c>
      <c r="D32" s="46">
        <v>288642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288642</v>
      </c>
      <c r="P32" s="47">
        <f t="shared" si="1"/>
        <v>43.946711327649211</v>
      </c>
      <c r="Q32" s="9"/>
    </row>
    <row r="33" spans="1:17">
      <c r="A33" s="12"/>
      <c r="B33" s="25">
        <v>335.14</v>
      </c>
      <c r="C33" s="20" t="s">
        <v>129</v>
      </c>
      <c r="D33" s="46">
        <v>19747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19747</v>
      </c>
      <c r="P33" s="47">
        <f t="shared" si="1"/>
        <v>3.0065468940316689</v>
      </c>
      <c r="Q33" s="9"/>
    </row>
    <row r="34" spans="1:17">
      <c r="A34" s="12"/>
      <c r="B34" s="25">
        <v>335.15</v>
      </c>
      <c r="C34" s="20" t="s">
        <v>130</v>
      </c>
      <c r="D34" s="46">
        <v>3400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3400</v>
      </c>
      <c r="P34" s="47">
        <f t="shared" si="1"/>
        <v>0.51766138855054811</v>
      </c>
      <c r="Q34" s="9"/>
    </row>
    <row r="35" spans="1:17">
      <c r="A35" s="12"/>
      <c r="B35" s="25">
        <v>335.18</v>
      </c>
      <c r="C35" s="20" t="s">
        <v>165</v>
      </c>
      <c r="D35" s="46">
        <v>469094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469094</v>
      </c>
      <c r="P35" s="47">
        <f t="shared" si="1"/>
        <v>71.421132764920827</v>
      </c>
      <c r="Q35" s="9"/>
    </row>
    <row r="36" spans="1:17">
      <c r="A36" s="12"/>
      <c r="B36" s="25">
        <v>335.48</v>
      </c>
      <c r="C36" s="20" t="s">
        <v>35</v>
      </c>
      <c r="D36" s="46">
        <v>8425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8425</v>
      </c>
      <c r="P36" s="47">
        <f t="shared" si="1"/>
        <v>1.2827344701583434</v>
      </c>
      <c r="Q36" s="9"/>
    </row>
    <row r="37" spans="1:17">
      <c r="A37" s="12"/>
      <c r="B37" s="25">
        <v>337.2</v>
      </c>
      <c r="C37" s="20" t="s">
        <v>113</v>
      </c>
      <c r="D37" s="46">
        <v>205969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205969</v>
      </c>
      <c r="P37" s="47">
        <f t="shared" ref="P37:P68" si="7">(O37/P$71)</f>
        <v>31.359470158343484</v>
      </c>
      <c r="Q37" s="9"/>
    </row>
    <row r="38" spans="1:17">
      <c r="A38" s="12"/>
      <c r="B38" s="25">
        <v>337.7</v>
      </c>
      <c r="C38" s="20" t="s">
        <v>114</v>
      </c>
      <c r="D38" s="46">
        <v>55513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55513</v>
      </c>
      <c r="P38" s="47">
        <f t="shared" si="7"/>
        <v>8.4520401948842867</v>
      </c>
      <c r="Q38" s="9"/>
    </row>
    <row r="39" spans="1:17">
      <c r="A39" s="12"/>
      <c r="B39" s="25">
        <v>338</v>
      </c>
      <c r="C39" s="20" t="s">
        <v>36</v>
      </c>
      <c r="D39" s="46">
        <v>33272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33272</v>
      </c>
      <c r="P39" s="47">
        <f t="shared" si="7"/>
        <v>5.0657734470158342</v>
      </c>
      <c r="Q39" s="9"/>
    </row>
    <row r="40" spans="1:17" ht="15.75">
      <c r="A40" s="29" t="s">
        <v>41</v>
      </c>
      <c r="B40" s="30"/>
      <c r="C40" s="31"/>
      <c r="D40" s="32">
        <f t="shared" ref="D40:N40" si="8">SUM(D41:D50)</f>
        <v>887891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2929566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0</v>
      </c>
      <c r="O40" s="32">
        <f t="shared" si="6"/>
        <v>3817457</v>
      </c>
      <c r="P40" s="45">
        <f t="shared" si="7"/>
        <v>581.22061510353228</v>
      </c>
      <c r="Q40" s="10"/>
    </row>
    <row r="41" spans="1:17">
      <c r="A41" s="12"/>
      <c r="B41" s="25">
        <v>341.9</v>
      </c>
      <c r="C41" s="20" t="s">
        <v>135</v>
      </c>
      <c r="D41" s="46">
        <v>73823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0" si="9">SUM(D41:N41)</f>
        <v>73823</v>
      </c>
      <c r="P41" s="47">
        <f t="shared" si="7"/>
        <v>11.239799025578563</v>
      </c>
      <c r="Q41" s="9"/>
    </row>
    <row r="42" spans="1:17">
      <c r="A42" s="12"/>
      <c r="B42" s="25">
        <v>342.1</v>
      </c>
      <c r="C42" s="20" t="s">
        <v>45</v>
      </c>
      <c r="D42" s="46">
        <v>10745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10745</v>
      </c>
      <c r="P42" s="47">
        <f t="shared" si="7"/>
        <v>1.6359622411693058</v>
      </c>
      <c r="Q42" s="9"/>
    </row>
    <row r="43" spans="1:17">
      <c r="A43" s="12"/>
      <c r="B43" s="25">
        <v>342.5</v>
      </c>
      <c r="C43" s="20" t="s">
        <v>47</v>
      </c>
      <c r="D43" s="46">
        <v>480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480</v>
      </c>
      <c r="P43" s="47">
        <f t="shared" si="7"/>
        <v>7.3081607795371498E-2</v>
      </c>
      <c r="Q43" s="9"/>
    </row>
    <row r="44" spans="1:17">
      <c r="A44" s="12"/>
      <c r="B44" s="25">
        <v>343.3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1260175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1260175</v>
      </c>
      <c r="P44" s="47">
        <f t="shared" si="7"/>
        <v>191.86586479902559</v>
      </c>
      <c r="Q44" s="9"/>
    </row>
    <row r="45" spans="1:17">
      <c r="A45" s="12"/>
      <c r="B45" s="25">
        <v>343.4</v>
      </c>
      <c r="C45" s="20" t="s">
        <v>49</v>
      </c>
      <c r="D45" s="46">
        <v>721290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721290</v>
      </c>
      <c r="P45" s="47">
        <f t="shared" si="7"/>
        <v>109.8188185140073</v>
      </c>
      <c r="Q45" s="9"/>
    </row>
    <row r="46" spans="1:17">
      <c r="A46" s="12"/>
      <c r="B46" s="25">
        <v>343.5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1602268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1602268</v>
      </c>
      <c r="P46" s="47">
        <f t="shared" si="7"/>
        <v>243.95066991473811</v>
      </c>
      <c r="Q46" s="9"/>
    </row>
    <row r="47" spans="1:17">
      <c r="A47" s="12"/>
      <c r="B47" s="25">
        <v>343.9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67123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67123</v>
      </c>
      <c r="P47" s="47">
        <f t="shared" si="7"/>
        <v>10.219701583434835</v>
      </c>
      <c r="Q47" s="9"/>
    </row>
    <row r="48" spans="1:17">
      <c r="A48" s="12"/>
      <c r="B48" s="25">
        <v>344.9</v>
      </c>
      <c r="C48" s="20" t="s">
        <v>102</v>
      </c>
      <c r="D48" s="46">
        <v>62403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62403</v>
      </c>
      <c r="P48" s="47">
        <f t="shared" si="7"/>
        <v>9.5010657734470154</v>
      </c>
      <c r="Q48" s="9"/>
    </row>
    <row r="49" spans="1:17">
      <c r="A49" s="12"/>
      <c r="B49" s="25">
        <v>347.1</v>
      </c>
      <c r="C49" s="20" t="s">
        <v>132</v>
      </c>
      <c r="D49" s="46">
        <v>3859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3859</v>
      </c>
      <c r="P49" s="47">
        <f t="shared" si="7"/>
        <v>0.58754567600487206</v>
      </c>
      <c r="Q49" s="9"/>
    </row>
    <row r="50" spans="1:17">
      <c r="A50" s="12"/>
      <c r="B50" s="25">
        <v>347.2</v>
      </c>
      <c r="C50" s="20" t="s">
        <v>54</v>
      </c>
      <c r="D50" s="46">
        <v>15291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15291</v>
      </c>
      <c r="P50" s="47">
        <f t="shared" si="7"/>
        <v>2.3281059683313035</v>
      </c>
      <c r="Q50" s="9"/>
    </row>
    <row r="51" spans="1:17" ht="15.75">
      <c r="A51" s="29" t="s">
        <v>42</v>
      </c>
      <c r="B51" s="30"/>
      <c r="C51" s="31"/>
      <c r="D51" s="32">
        <f t="shared" ref="D51:N51" si="10">SUM(D52:D54)</f>
        <v>44660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10"/>
        <v>0</v>
      </c>
      <c r="O51" s="32">
        <f t="shared" ref="O51:O56" si="11">SUM(D51:N51)</f>
        <v>44660</v>
      </c>
      <c r="P51" s="45">
        <f t="shared" si="7"/>
        <v>6.7996345919610235</v>
      </c>
      <c r="Q51" s="10"/>
    </row>
    <row r="52" spans="1:17">
      <c r="A52" s="13"/>
      <c r="B52" s="39">
        <v>351.1</v>
      </c>
      <c r="C52" s="21" t="s">
        <v>57</v>
      </c>
      <c r="D52" s="46">
        <v>18736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18736</v>
      </c>
      <c r="P52" s="47">
        <f t="shared" si="7"/>
        <v>2.8526187576126674</v>
      </c>
      <c r="Q52" s="9"/>
    </row>
    <row r="53" spans="1:17">
      <c r="A53" s="13"/>
      <c r="B53" s="39">
        <v>354</v>
      </c>
      <c r="C53" s="21" t="s">
        <v>59</v>
      </c>
      <c r="D53" s="46">
        <v>25125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25125</v>
      </c>
      <c r="P53" s="47">
        <f t="shared" si="7"/>
        <v>3.825365408038977</v>
      </c>
      <c r="Q53" s="9"/>
    </row>
    <row r="54" spans="1:17">
      <c r="A54" s="13"/>
      <c r="B54" s="39">
        <v>359</v>
      </c>
      <c r="C54" s="21" t="s">
        <v>91</v>
      </c>
      <c r="D54" s="46">
        <v>799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799</v>
      </c>
      <c r="P54" s="47">
        <f t="shared" si="7"/>
        <v>0.12165042630937881</v>
      </c>
      <c r="Q54" s="9"/>
    </row>
    <row r="55" spans="1:17" ht="15.75">
      <c r="A55" s="29" t="s">
        <v>4</v>
      </c>
      <c r="B55" s="30"/>
      <c r="C55" s="31"/>
      <c r="D55" s="32">
        <f t="shared" ref="D55:N55" si="12">SUM(D56:D64)</f>
        <v>293228</v>
      </c>
      <c r="E55" s="32">
        <f t="shared" si="12"/>
        <v>1301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9188</v>
      </c>
      <c r="J55" s="32">
        <f t="shared" si="12"/>
        <v>0</v>
      </c>
      <c r="K55" s="32">
        <f t="shared" si="12"/>
        <v>2357522</v>
      </c>
      <c r="L55" s="32">
        <f t="shared" si="12"/>
        <v>0</v>
      </c>
      <c r="M55" s="32">
        <f t="shared" si="12"/>
        <v>0</v>
      </c>
      <c r="N55" s="32">
        <f t="shared" si="12"/>
        <v>0</v>
      </c>
      <c r="O55" s="32">
        <f t="shared" si="11"/>
        <v>2661239</v>
      </c>
      <c r="P55" s="45">
        <f t="shared" si="7"/>
        <v>405.18255176613883</v>
      </c>
      <c r="Q55" s="10"/>
    </row>
    <row r="56" spans="1:17">
      <c r="A56" s="12"/>
      <c r="B56" s="25">
        <v>361.1</v>
      </c>
      <c r="C56" s="20" t="s">
        <v>60</v>
      </c>
      <c r="D56" s="46">
        <v>4558</v>
      </c>
      <c r="E56" s="46">
        <v>1301</v>
      </c>
      <c r="F56" s="46">
        <v>0</v>
      </c>
      <c r="G56" s="46">
        <v>0</v>
      </c>
      <c r="H56" s="46">
        <v>0</v>
      </c>
      <c r="I56" s="46">
        <v>9188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15047</v>
      </c>
      <c r="P56" s="47">
        <f t="shared" si="7"/>
        <v>2.2909561510353229</v>
      </c>
      <c r="Q56" s="9"/>
    </row>
    <row r="57" spans="1:17">
      <c r="A57" s="12"/>
      <c r="B57" s="25">
        <v>361.3</v>
      </c>
      <c r="C57" s="20" t="s">
        <v>61</v>
      </c>
      <c r="D57" s="46">
        <v>94730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2134285</v>
      </c>
      <c r="L57" s="46">
        <v>0</v>
      </c>
      <c r="M57" s="46">
        <v>0</v>
      </c>
      <c r="N57" s="46">
        <v>0</v>
      </c>
      <c r="O57" s="46">
        <f t="shared" ref="O57:O64" si="13">SUM(D57:N57)</f>
        <v>2229015</v>
      </c>
      <c r="P57" s="47">
        <f t="shared" si="7"/>
        <v>339.375</v>
      </c>
      <c r="Q57" s="9"/>
    </row>
    <row r="58" spans="1:17">
      <c r="A58" s="12"/>
      <c r="B58" s="25">
        <v>362</v>
      </c>
      <c r="C58" s="20" t="s">
        <v>62</v>
      </c>
      <c r="D58" s="46">
        <v>152823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152823</v>
      </c>
      <c r="P58" s="47">
        <f t="shared" si="7"/>
        <v>23.267813641900123</v>
      </c>
      <c r="Q58" s="9"/>
    </row>
    <row r="59" spans="1:17">
      <c r="A59" s="12"/>
      <c r="B59" s="25">
        <v>364</v>
      </c>
      <c r="C59" s="20" t="s">
        <v>103</v>
      </c>
      <c r="D59" s="46">
        <v>18745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18745</v>
      </c>
      <c r="P59" s="47">
        <f t="shared" si="7"/>
        <v>2.8539890377588306</v>
      </c>
      <c r="Q59" s="9"/>
    </row>
    <row r="60" spans="1:17">
      <c r="A60" s="12"/>
      <c r="B60" s="25">
        <v>365</v>
      </c>
      <c r="C60" s="20" t="s">
        <v>104</v>
      </c>
      <c r="D60" s="46">
        <v>974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974</v>
      </c>
      <c r="P60" s="47">
        <f t="shared" si="7"/>
        <v>0.14829476248477466</v>
      </c>
      <c r="Q60" s="9"/>
    </row>
    <row r="61" spans="1:17">
      <c r="A61" s="12"/>
      <c r="B61" s="25">
        <v>366</v>
      </c>
      <c r="C61" s="20" t="s">
        <v>64</v>
      </c>
      <c r="D61" s="46">
        <v>3256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3256</v>
      </c>
      <c r="P61" s="47">
        <f t="shared" si="7"/>
        <v>0.49573690621193667</v>
      </c>
      <c r="Q61" s="9"/>
    </row>
    <row r="62" spans="1:17">
      <c r="A62" s="12"/>
      <c r="B62" s="25">
        <v>368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223237</v>
      </c>
      <c r="L62" s="46">
        <v>0</v>
      </c>
      <c r="M62" s="46">
        <v>0</v>
      </c>
      <c r="N62" s="46">
        <v>0</v>
      </c>
      <c r="O62" s="46">
        <f t="shared" si="13"/>
        <v>223237</v>
      </c>
      <c r="P62" s="47">
        <f t="shared" si="7"/>
        <v>33.98858099878197</v>
      </c>
      <c r="Q62" s="9"/>
    </row>
    <row r="63" spans="1:17">
      <c r="A63" s="12"/>
      <c r="B63" s="25">
        <v>369.3</v>
      </c>
      <c r="C63" s="20" t="s">
        <v>137</v>
      </c>
      <c r="D63" s="46">
        <v>8263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8263</v>
      </c>
      <c r="P63" s="47">
        <f t="shared" si="7"/>
        <v>1.2580694275274056</v>
      </c>
      <c r="Q63" s="9"/>
    </row>
    <row r="64" spans="1:17">
      <c r="A64" s="12"/>
      <c r="B64" s="25">
        <v>369.9</v>
      </c>
      <c r="C64" s="20" t="s">
        <v>66</v>
      </c>
      <c r="D64" s="46">
        <v>9879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9879</v>
      </c>
      <c r="P64" s="47">
        <f t="shared" si="7"/>
        <v>1.5041108404384897</v>
      </c>
      <c r="Q64" s="9"/>
    </row>
    <row r="65" spans="1:120" ht="15.75">
      <c r="A65" s="29" t="s">
        <v>43</v>
      </c>
      <c r="B65" s="30"/>
      <c r="C65" s="31"/>
      <c r="D65" s="32">
        <f t="shared" ref="D65:N65" si="14">SUM(D66:D68)</f>
        <v>685259</v>
      </c>
      <c r="E65" s="32">
        <f t="shared" si="14"/>
        <v>0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430741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>SUM(D65:N65)</f>
        <v>1116000</v>
      </c>
      <c r="P65" s="45">
        <f t="shared" si="7"/>
        <v>169.91473812423874</v>
      </c>
      <c r="Q65" s="9"/>
    </row>
    <row r="66" spans="1:120">
      <c r="A66" s="12"/>
      <c r="B66" s="25">
        <v>381</v>
      </c>
      <c r="C66" s="20" t="s">
        <v>121</v>
      </c>
      <c r="D66" s="46">
        <v>605459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605459</v>
      </c>
      <c r="P66" s="47">
        <f t="shared" si="7"/>
        <v>92.183160779537147</v>
      </c>
      <c r="Q66" s="9"/>
    </row>
    <row r="67" spans="1:120">
      <c r="A67" s="12"/>
      <c r="B67" s="25">
        <v>384</v>
      </c>
      <c r="C67" s="20" t="s">
        <v>67</v>
      </c>
      <c r="D67" s="46">
        <v>79800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79800</v>
      </c>
      <c r="P67" s="47">
        <f t="shared" si="7"/>
        <v>12.149817295980512</v>
      </c>
      <c r="Q67" s="9"/>
    </row>
    <row r="68" spans="1:120" ht="15.75" thickBot="1">
      <c r="A68" s="12"/>
      <c r="B68" s="25">
        <v>389.8</v>
      </c>
      <c r="C68" s="20" t="s">
        <v>122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430741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430741</v>
      </c>
      <c r="P68" s="47">
        <f t="shared" si="7"/>
        <v>65.581760048721065</v>
      </c>
      <c r="Q68" s="9"/>
    </row>
    <row r="69" spans="1:120" ht="16.5" thickBot="1">
      <c r="A69" s="14" t="s">
        <v>55</v>
      </c>
      <c r="B69" s="23"/>
      <c r="C69" s="22"/>
      <c r="D69" s="15">
        <f t="shared" ref="D69:N69" si="15">SUM(D5,D16,D29,D40,D51,D55,D65)</f>
        <v>6812741</v>
      </c>
      <c r="E69" s="15">
        <f t="shared" si="15"/>
        <v>583455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4458101</v>
      </c>
      <c r="J69" s="15">
        <f t="shared" si="15"/>
        <v>0</v>
      </c>
      <c r="K69" s="15">
        <f t="shared" si="15"/>
        <v>2357522</v>
      </c>
      <c r="L69" s="15">
        <f t="shared" si="15"/>
        <v>0</v>
      </c>
      <c r="M69" s="15">
        <f t="shared" si="15"/>
        <v>1235674</v>
      </c>
      <c r="N69" s="15">
        <f t="shared" si="15"/>
        <v>0</v>
      </c>
      <c r="O69" s="15">
        <f>SUM(D69:N69)</f>
        <v>15447493</v>
      </c>
      <c r="P69" s="38">
        <f>(O69/P$71)</f>
        <v>2351.9325517661387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8" t="s">
        <v>166</v>
      </c>
      <c r="N71" s="48"/>
      <c r="O71" s="48"/>
      <c r="P71" s="43">
        <v>6568</v>
      </c>
    </row>
    <row r="72" spans="1:120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1"/>
    </row>
    <row r="73" spans="1:120" ht="15.75" customHeight="1" thickBot="1">
      <c r="A73" s="52" t="s">
        <v>84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2362894</v>
      </c>
      <c r="E5" s="27">
        <f t="shared" si="0"/>
        <v>182028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2544922</v>
      </c>
      <c r="O5" s="33">
        <f t="shared" ref="O5:O36" si="1">(N5/O$74)</f>
        <v>400.71201385608566</v>
      </c>
      <c r="P5" s="6"/>
    </row>
    <row r="6" spans="1:133">
      <c r="A6" s="12"/>
      <c r="B6" s="25">
        <v>311</v>
      </c>
      <c r="C6" s="20" t="s">
        <v>2</v>
      </c>
      <c r="D6" s="46">
        <v>1378259</v>
      </c>
      <c r="E6" s="46">
        <v>182028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1560287</v>
      </c>
      <c r="O6" s="47">
        <f t="shared" si="1"/>
        <v>245.67579908675799</v>
      </c>
      <c r="P6" s="9"/>
    </row>
    <row r="7" spans="1:133">
      <c r="A7" s="12"/>
      <c r="B7" s="25">
        <v>312.41000000000003</v>
      </c>
      <c r="C7" s="20" t="s">
        <v>13</v>
      </c>
      <c r="D7" s="46">
        <v>158186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158186</v>
      </c>
      <c r="O7" s="47">
        <f t="shared" si="1"/>
        <v>24.907258699417415</v>
      </c>
      <c r="P7" s="9"/>
    </row>
    <row r="8" spans="1:133">
      <c r="A8" s="12"/>
      <c r="B8" s="25">
        <v>312.42</v>
      </c>
      <c r="C8" s="20" t="s">
        <v>12</v>
      </c>
      <c r="D8" s="46">
        <v>100106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100106</v>
      </c>
      <c r="O8" s="47">
        <f t="shared" si="1"/>
        <v>15.762242166587939</v>
      </c>
      <c r="P8" s="9"/>
    </row>
    <row r="9" spans="1:133">
      <c r="A9" s="12"/>
      <c r="B9" s="25">
        <v>312.51</v>
      </c>
      <c r="C9" s="20" t="s">
        <v>95</v>
      </c>
      <c r="D9" s="46">
        <v>28305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28305</v>
      </c>
      <c r="O9" s="47">
        <f t="shared" si="1"/>
        <v>4.456778460085026</v>
      </c>
      <c r="P9" s="9"/>
    </row>
    <row r="10" spans="1:133">
      <c r="A10" s="12"/>
      <c r="B10" s="25">
        <v>312.52</v>
      </c>
      <c r="C10" s="20" t="s">
        <v>96</v>
      </c>
      <c r="D10" s="46">
        <v>48864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48864</v>
      </c>
      <c r="O10" s="47">
        <f t="shared" si="1"/>
        <v>7.6939064714218235</v>
      </c>
      <c r="P10" s="9"/>
    </row>
    <row r="11" spans="1:133">
      <c r="A11" s="12"/>
      <c r="B11" s="25">
        <v>314.10000000000002</v>
      </c>
      <c r="C11" s="20" t="s">
        <v>14</v>
      </c>
      <c r="D11" s="46">
        <v>399450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399450</v>
      </c>
      <c r="O11" s="47">
        <f t="shared" si="1"/>
        <v>62.895606991025033</v>
      </c>
      <c r="P11" s="9"/>
    </row>
    <row r="12" spans="1:133">
      <c r="A12" s="12"/>
      <c r="B12" s="25">
        <v>314.3</v>
      </c>
      <c r="C12" s="20" t="s">
        <v>15</v>
      </c>
      <c r="D12" s="46">
        <v>73056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73056</v>
      </c>
      <c r="O12" s="47">
        <f t="shared" si="1"/>
        <v>11.50307038261691</v>
      </c>
      <c r="P12" s="9"/>
    </row>
    <row r="13" spans="1:133">
      <c r="A13" s="12"/>
      <c r="B13" s="25">
        <v>314.8</v>
      </c>
      <c r="C13" s="20" t="s">
        <v>17</v>
      </c>
      <c r="D13" s="46">
        <v>21745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21745</v>
      </c>
      <c r="O13" s="47">
        <f t="shared" si="1"/>
        <v>3.4238702566524957</v>
      </c>
      <c r="P13" s="9"/>
    </row>
    <row r="14" spans="1:133">
      <c r="A14" s="12"/>
      <c r="B14" s="25">
        <v>315</v>
      </c>
      <c r="C14" s="20" t="s">
        <v>97</v>
      </c>
      <c r="D14" s="46">
        <v>135183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135183</v>
      </c>
      <c r="O14" s="47">
        <f t="shared" si="1"/>
        <v>21.285309400094473</v>
      </c>
      <c r="P14" s="9"/>
    </row>
    <row r="15" spans="1:133">
      <c r="A15" s="12"/>
      <c r="B15" s="25">
        <v>316</v>
      </c>
      <c r="C15" s="20" t="s">
        <v>98</v>
      </c>
      <c r="D15" s="46">
        <v>11638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11638</v>
      </c>
      <c r="O15" s="47">
        <f t="shared" si="1"/>
        <v>1.8324673279798458</v>
      </c>
      <c r="P15" s="9"/>
    </row>
    <row r="16" spans="1:133">
      <c r="A16" s="12"/>
      <c r="B16" s="25">
        <v>319</v>
      </c>
      <c r="C16" s="20" t="s">
        <v>19</v>
      </c>
      <c r="D16" s="46">
        <v>8102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8102</v>
      </c>
      <c r="O16" s="47">
        <f t="shared" si="1"/>
        <v>1.2757046134467014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SUM(D18:D29)</f>
        <v>791816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300733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1092549</v>
      </c>
      <c r="O17" s="45">
        <f t="shared" si="1"/>
        <v>172.02786962683041</v>
      </c>
      <c r="P17" s="10"/>
    </row>
    <row r="18" spans="1:16">
      <c r="A18" s="12"/>
      <c r="B18" s="25">
        <v>322</v>
      </c>
      <c r="C18" s="20" t="s">
        <v>0</v>
      </c>
      <c r="D18" s="46">
        <v>258945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258945</v>
      </c>
      <c r="O18" s="47">
        <f t="shared" si="1"/>
        <v>40.77231931979216</v>
      </c>
      <c r="P18" s="9"/>
    </row>
    <row r="19" spans="1:16">
      <c r="A19" s="12"/>
      <c r="B19" s="25">
        <v>323.10000000000002</v>
      </c>
      <c r="C19" s="20" t="s">
        <v>21</v>
      </c>
      <c r="D19" s="46">
        <v>357369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4">SUM(D19:M19)</f>
        <v>357369</v>
      </c>
      <c r="O19" s="47">
        <f t="shared" si="1"/>
        <v>56.269721303731693</v>
      </c>
      <c r="P19" s="9"/>
    </row>
    <row r="20" spans="1:16">
      <c r="A20" s="12"/>
      <c r="B20" s="25">
        <v>323.39999999999998</v>
      </c>
      <c r="C20" s="20" t="s">
        <v>22</v>
      </c>
      <c r="D20" s="46">
        <v>37722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37722</v>
      </c>
      <c r="O20" s="47">
        <f t="shared" si="1"/>
        <v>5.9395370807746808</v>
      </c>
      <c r="P20" s="9"/>
    </row>
    <row r="21" spans="1:16">
      <c r="A21" s="12"/>
      <c r="B21" s="25">
        <v>323.7</v>
      </c>
      <c r="C21" s="20" t="s">
        <v>23</v>
      </c>
      <c r="D21" s="46">
        <v>33172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33172</v>
      </c>
      <c r="O21" s="47">
        <f t="shared" si="1"/>
        <v>5.2231144701621792</v>
      </c>
      <c r="P21" s="9"/>
    </row>
    <row r="22" spans="1:16">
      <c r="A22" s="12"/>
      <c r="B22" s="25">
        <v>324.11</v>
      </c>
      <c r="C22" s="20" t="s">
        <v>24</v>
      </c>
      <c r="D22" s="46">
        <v>14015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14015</v>
      </c>
      <c r="O22" s="47">
        <f t="shared" si="1"/>
        <v>2.2067390962053222</v>
      </c>
      <c r="P22" s="9"/>
    </row>
    <row r="23" spans="1:16">
      <c r="A23" s="12"/>
      <c r="B23" s="25">
        <v>324.12</v>
      </c>
      <c r="C23" s="20" t="s">
        <v>148</v>
      </c>
      <c r="D23" s="46">
        <v>11967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11967</v>
      </c>
      <c r="O23" s="47">
        <f t="shared" si="1"/>
        <v>1.8842701936702881</v>
      </c>
      <c r="P23" s="9"/>
    </row>
    <row r="24" spans="1:16">
      <c r="A24" s="12"/>
      <c r="B24" s="25">
        <v>324.20999999999998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158339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158339</v>
      </c>
      <c r="O24" s="47">
        <f t="shared" si="1"/>
        <v>24.931349393796253</v>
      </c>
      <c r="P24" s="9"/>
    </row>
    <row r="25" spans="1:16">
      <c r="A25" s="12"/>
      <c r="B25" s="25">
        <v>324.22000000000003</v>
      </c>
      <c r="C25" s="20" t="s">
        <v>149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142394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142394</v>
      </c>
      <c r="O25" s="47">
        <f t="shared" si="1"/>
        <v>22.420721146276176</v>
      </c>
      <c r="P25" s="9"/>
    </row>
    <row r="26" spans="1:16">
      <c r="A26" s="12"/>
      <c r="B26" s="25">
        <v>324.61</v>
      </c>
      <c r="C26" s="20" t="s">
        <v>26</v>
      </c>
      <c r="D26" s="46">
        <v>43012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43012</v>
      </c>
      <c r="O26" s="47">
        <f t="shared" si="1"/>
        <v>6.7724767753109747</v>
      </c>
      <c r="P26" s="9"/>
    </row>
    <row r="27" spans="1:16">
      <c r="A27" s="12"/>
      <c r="B27" s="25">
        <v>324.91000000000003</v>
      </c>
      <c r="C27" s="20" t="s">
        <v>27</v>
      </c>
      <c r="D27" s="46">
        <v>7935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7935</v>
      </c>
      <c r="O27" s="47">
        <f t="shared" si="1"/>
        <v>1.2494095418044402</v>
      </c>
      <c r="P27" s="9"/>
    </row>
    <row r="28" spans="1:16">
      <c r="A28" s="12"/>
      <c r="B28" s="25">
        <v>324.92</v>
      </c>
      <c r="C28" s="20" t="s">
        <v>150</v>
      </c>
      <c r="D28" s="46">
        <v>6687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6687</v>
      </c>
      <c r="O28" s="47">
        <f t="shared" si="1"/>
        <v>1.0529050543221541</v>
      </c>
      <c r="P28" s="9"/>
    </row>
    <row r="29" spans="1:16">
      <c r="A29" s="12"/>
      <c r="B29" s="25">
        <v>329</v>
      </c>
      <c r="C29" s="20" t="s">
        <v>28</v>
      </c>
      <c r="D29" s="46">
        <v>20992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4" si="5">SUM(D29:M29)</f>
        <v>20992</v>
      </c>
      <c r="O29" s="47">
        <f t="shared" si="1"/>
        <v>3.3053062509840969</v>
      </c>
      <c r="P29" s="9"/>
    </row>
    <row r="30" spans="1:16" ht="15.75">
      <c r="A30" s="29" t="s">
        <v>31</v>
      </c>
      <c r="B30" s="30"/>
      <c r="C30" s="31"/>
      <c r="D30" s="32">
        <f t="shared" ref="D30:M30" si="6">SUM(D31:D43)</f>
        <v>1059829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1059829</v>
      </c>
      <c r="O30" s="45">
        <f t="shared" si="1"/>
        <v>166.87592505117306</v>
      </c>
      <c r="P30" s="10"/>
    </row>
    <row r="31" spans="1:16">
      <c r="A31" s="12"/>
      <c r="B31" s="25">
        <v>331.1</v>
      </c>
      <c r="C31" s="20" t="s">
        <v>29</v>
      </c>
      <c r="D31" s="46">
        <v>79800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79800</v>
      </c>
      <c r="O31" s="47">
        <f t="shared" si="1"/>
        <v>12.564950401511574</v>
      </c>
      <c r="P31" s="9"/>
    </row>
    <row r="32" spans="1:16">
      <c r="A32" s="12"/>
      <c r="B32" s="25">
        <v>331.2</v>
      </c>
      <c r="C32" s="20" t="s">
        <v>30</v>
      </c>
      <c r="D32" s="46">
        <v>14953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14953</v>
      </c>
      <c r="O32" s="47">
        <f t="shared" si="1"/>
        <v>2.3544323728546686</v>
      </c>
      <c r="P32" s="9"/>
    </row>
    <row r="33" spans="1:16">
      <c r="A33" s="12"/>
      <c r="B33" s="25">
        <v>331.7</v>
      </c>
      <c r="C33" s="20" t="s">
        <v>144</v>
      </c>
      <c r="D33" s="46">
        <v>24950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24950</v>
      </c>
      <c r="O33" s="47">
        <f t="shared" si="1"/>
        <v>3.9285151944575656</v>
      </c>
      <c r="P33" s="9"/>
    </row>
    <row r="34" spans="1:16">
      <c r="A34" s="12"/>
      <c r="B34" s="25">
        <v>332</v>
      </c>
      <c r="C34" s="20" t="s">
        <v>151</v>
      </c>
      <c r="D34" s="46">
        <v>9954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9954</v>
      </c>
      <c r="O34" s="47">
        <f t="shared" si="1"/>
        <v>1.5673122342938119</v>
      </c>
      <c r="P34" s="9"/>
    </row>
    <row r="35" spans="1:16">
      <c r="A35" s="12"/>
      <c r="B35" s="25">
        <v>334.1</v>
      </c>
      <c r="C35" s="20" t="s">
        <v>141</v>
      </c>
      <c r="D35" s="46">
        <v>3677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3677</v>
      </c>
      <c r="O35" s="47">
        <f t="shared" si="1"/>
        <v>0.57896394268619111</v>
      </c>
      <c r="P35" s="9"/>
    </row>
    <row r="36" spans="1:16">
      <c r="A36" s="12"/>
      <c r="B36" s="25">
        <v>335.12</v>
      </c>
      <c r="C36" s="20" t="s">
        <v>99</v>
      </c>
      <c r="D36" s="46">
        <v>180883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180883</v>
      </c>
      <c r="O36" s="47">
        <f t="shared" si="1"/>
        <v>28.481026609982681</v>
      </c>
      <c r="P36" s="9"/>
    </row>
    <row r="37" spans="1:16">
      <c r="A37" s="12"/>
      <c r="B37" s="25">
        <v>335.14</v>
      </c>
      <c r="C37" s="20" t="s">
        <v>129</v>
      </c>
      <c r="D37" s="46">
        <v>21157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21157</v>
      </c>
      <c r="O37" s="47">
        <f t="shared" ref="O37:O68" si="7">(N37/O$74)</f>
        <v>3.3312864115887262</v>
      </c>
      <c r="P37" s="9"/>
    </row>
    <row r="38" spans="1:16">
      <c r="A38" s="12"/>
      <c r="B38" s="25">
        <v>335.15</v>
      </c>
      <c r="C38" s="20" t="s">
        <v>130</v>
      </c>
      <c r="D38" s="46">
        <v>3955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3955</v>
      </c>
      <c r="O38" s="47">
        <f t="shared" si="7"/>
        <v>0.62273657691702089</v>
      </c>
      <c r="P38" s="9"/>
    </row>
    <row r="39" spans="1:16">
      <c r="A39" s="12"/>
      <c r="B39" s="25">
        <v>335.18</v>
      </c>
      <c r="C39" s="20" t="s">
        <v>100</v>
      </c>
      <c r="D39" s="46">
        <v>389346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389346</v>
      </c>
      <c r="O39" s="47">
        <f t="shared" si="7"/>
        <v>61.304676428908834</v>
      </c>
      <c r="P39" s="9"/>
    </row>
    <row r="40" spans="1:16">
      <c r="A40" s="12"/>
      <c r="B40" s="25">
        <v>335.49</v>
      </c>
      <c r="C40" s="20" t="s">
        <v>35</v>
      </c>
      <c r="D40" s="46">
        <v>52587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52587</v>
      </c>
      <c r="O40" s="47">
        <f t="shared" si="7"/>
        <v>8.2801133679735468</v>
      </c>
      <c r="P40" s="9"/>
    </row>
    <row r="41" spans="1:16">
      <c r="A41" s="12"/>
      <c r="B41" s="25">
        <v>337.2</v>
      </c>
      <c r="C41" s="20" t="s">
        <v>113</v>
      </c>
      <c r="D41" s="46">
        <v>204709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204709</v>
      </c>
      <c r="O41" s="47">
        <f t="shared" si="7"/>
        <v>32.232561801291133</v>
      </c>
      <c r="P41" s="9"/>
    </row>
    <row r="42" spans="1:16">
      <c r="A42" s="12"/>
      <c r="B42" s="25">
        <v>337.7</v>
      </c>
      <c r="C42" s="20" t="s">
        <v>114</v>
      </c>
      <c r="D42" s="46">
        <v>47528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47528</v>
      </c>
      <c r="O42" s="47">
        <f t="shared" si="7"/>
        <v>7.4835458982837348</v>
      </c>
      <c r="P42" s="9"/>
    </row>
    <row r="43" spans="1:16">
      <c r="A43" s="12"/>
      <c r="B43" s="25">
        <v>338</v>
      </c>
      <c r="C43" s="20" t="s">
        <v>36</v>
      </c>
      <c r="D43" s="46">
        <v>26330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26330</v>
      </c>
      <c r="O43" s="47">
        <f t="shared" si="7"/>
        <v>4.1458038104235557</v>
      </c>
      <c r="P43" s="9"/>
    </row>
    <row r="44" spans="1:16" ht="15.75">
      <c r="A44" s="29" t="s">
        <v>41</v>
      </c>
      <c r="B44" s="30"/>
      <c r="C44" s="31"/>
      <c r="D44" s="32">
        <f t="shared" ref="D44:M44" si="8">SUM(D45:D54)</f>
        <v>789879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2744261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5"/>
        <v>3534140</v>
      </c>
      <c r="O44" s="45">
        <f t="shared" si="7"/>
        <v>556.46984726814674</v>
      </c>
      <c r="P44" s="10"/>
    </row>
    <row r="45" spans="1:16">
      <c r="A45" s="12"/>
      <c r="B45" s="25">
        <v>341.9</v>
      </c>
      <c r="C45" s="20" t="s">
        <v>135</v>
      </c>
      <c r="D45" s="46">
        <v>26278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4" si="9">SUM(D45:M45)</f>
        <v>26278</v>
      </c>
      <c r="O45" s="47">
        <f t="shared" si="7"/>
        <v>4.1376161234451265</v>
      </c>
      <c r="P45" s="9"/>
    </row>
    <row r="46" spans="1:16">
      <c r="A46" s="12"/>
      <c r="B46" s="25">
        <v>342.1</v>
      </c>
      <c r="C46" s="20" t="s">
        <v>45</v>
      </c>
      <c r="D46" s="46">
        <v>7604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7604</v>
      </c>
      <c r="O46" s="47">
        <f t="shared" si="7"/>
        <v>1.1972917650763659</v>
      </c>
      <c r="P46" s="9"/>
    </row>
    <row r="47" spans="1:16">
      <c r="A47" s="12"/>
      <c r="B47" s="25">
        <v>342.5</v>
      </c>
      <c r="C47" s="20" t="s">
        <v>47</v>
      </c>
      <c r="D47" s="46">
        <v>490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490</v>
      </c>
      <c r="O47" s="47">
        <f t="shared" si="7"/>
        <v>7.7153204219807911E-2</v>
      </c>
      <c r="P47" s="9"/>
    </row>
    <row r="48" spans="1:16">
      <c r="A48" s="12"/>
      <c r="B48" s="25">
        <v>343.3</v>
      </c>
      <c r="C48" s="20" t="s">
        <v>48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1100482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1100482</v>
      </c>
      <c r="O48" s="47">
        <f t="shared" si="7"/>
        <v>173.27696425759723</v>
      </c>
      <c r="P48" s="9"/>
    </row>
    <row r="49" spans="1:16">
      <c r="A49" s="12"/>
      <c r="B49" s="25">
        <v>343.4</v>
      </c>
      <c r="C49" s="20" t="s">
        <v>49</v>
      </c>
      <c r="D49" s="46">
        <v>678306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678306</v>
      </c>
      <c r="O49" s="47">
        <f t="shared" si="7"/>
        <v>106.80302314596126</v>
      </c>
      <c r="P49" s="9"/>
    </row>
    <row r="50" spans="1:16">
      <c r="A50" s="12"/>
      <c r="B50" s="25">
        <v>343.5</v>
      </c>
      <c r="C50" s="20" t="s">
        <v>50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1573751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1573751</v>
      </c>
      <c r="O50" s="47">
        <f t="shared" si="7"/>
        <v>247.79578019209572</v>
      </c>
      <c r="P50" s="9"/>
    </row>
    <row r="51" spans="1:16">
      <c r="A51" s="12"/>
      <c r="B51" s="25">
        <v>343.9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70028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70028</v>
      </c>
      <c r="O51" s="47">
        <f t="shared" si="7"/>
        <v>11.026295071642261</v>
      </c>
      <c r="P51" s="9"/>
    </row>
    <row r="52" spans="1:16">
      <c r="A52" s="12"/>
      <c r="B52" s="25">
        <v>344.9</v>
      </c>
      <c r="C52" s="20" t="s">
        <v>102</v>
      </c>
      <c r="D52" s="46">
        <v>62785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62785</v>
      </c>
      <c r="O52" s="47">
        <f t="shared" si="7"/>
        <v>9.8858447488584478</v>
      </c>
      <c r="P52" s="9"/>
    </row>
    <row r="53" spans="1:16">
      <c r="A53" s="12"/>
      <c r="B53" s="25">
        <v>347.1</v>
      </c>
      <c r="C53" s="20" t="s">
        <v>132</v>
      </c>
      <c r="D53" s="46">
        <v>4815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4815</v>
      </c>
      <c r="O53" s="47">
        <f t="shared" si="7"/>
        <v>0.7581483230987246</v>
      </c>
      <c r="P53" s="9"/>
    </row>
    <row r="54" spans="1:16">
      <c r="A54" s="12"/>
      <c r="B54" s="25">
        <v>347.2</v>
      </c>
      <c r="C54" s="20" t="s">
        <v>54</v>
      </c>
      <c r="D54" s="46">
        <v>9601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9601</v>
      </c>
      <c r="O54" s="47">
        <f t="shared" si="7"/>
        <v>1.5117304361517871</v>
      </c>
      <c r="P54" s="9"/>
    </row>
    <row r="55" spans="1:16" ht="15.75">
      <c r="A55" s="29" t="s">
        <v>42</v>
      </c>
      <c r="B55" s="30"/>
      <c r="C55" s="31"/>
      <c r="D55" s="32">
        <f t="shared" ref="D55:M55" si="10">SUM(D56:D58)</f>
        <v>11083</v>
      </c>
      <c r="E55" s="32">
        <f t="shared" si="10"/>
        <v>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0" si="11">SUM(D55:M55)</f>
        <v>11083</v>
      </c>
      <c r="O55" s="45">
        <f t="shared" si="7"/>
        <v>1.745079515037002</v>
      </c>
      <c r="P55" s="10"/>
    </row>
    <row r="56" spans="1:16">
      <c r="A56" s="13"/>
      <c r="B56" s="39">
        <v>351.1</v>
      </c>
      <c r="C56" s="21" t="s">
        <v>57</v>
      </c>
      <c r="D56" s="46">
        <v>9682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9682</v>
      </c>
      <c r="O56" s="47">
        <f t="shared" si="7"/>
        <v>1.5244843331758777</v>
      </c>
      <c r="P56" s="9"/>
    </row>
    <row r="57" spans="1:16">
      <c r="A57" s="13"/>
      <c r="B57" s="39">
        <v>354</v>
      </c>
      <c r="C57" s="21" t="s">
        <v>59</v>
      </c>
      <c r="D57" s="46">
        <v>577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577</v>
      </c>
      <c r="O57" s="47">
        <f t="shared" si="7"/>
        <v>9.0851834356794212E-2</v>
      </c>
      <c r="P57" s="9"/>
    </row>
    <row r="58" spans="1:16">
      <c r="A58" s="13"/>
      <c r="B58" s="39">
        <v>359</v>
      </c>
      <c r="C58" s="21" t="s">
        <v>91</v>
      </c>
      <c r="D58" s="46">
        <v>824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824</v>
      </c>
      <c r="O58" s="47">
        <f t="shared" si="7"/>
        <v>0.12974334750433003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SUM(D60:D68)</f>
        <v>313528</v>
      </c>
      <c r="E59" s="32">
        <f t="shared" si="12"/>
        <v>0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61500</v>
      </c>
      <c r="J59" s="32">
        <f t="shared" si="12"/>
        <v>0</v>
      </c>
      <c r="K59" s="32">
        <f t="shared" si="12"/>
        <v>1711523</v>
      </c>
      <c r="L59" s="32">
        <f t="shared" si="12"/>
        <v>0</v>
      </c>
      <c r="M59" s="32">
        <f t="shared" si="12"/>
        <v>0</v>
      </c>
      <c r="N59" s="32">
        <f t="shared" si="11"/>
        <v>2086551</v>
      </c>
      <c r="O59" s="45">
        <f t="shared" si="7"/>
        <v>328.53897024090696</v>
      </c>
      <c r="P59" s="10"/>
    </row>
    <row r="60" spans="1:16">
      <c r="A60" s="12"/>
      <c r="B60" s="25">
        <v>361.1</v>
      </c>
      <c r="C60" s="20" t="s">
        <v>60</v>
      </c>
      <c r="D60" s="46">
        <v>25457</v>
      </c>
      <c r="E60" s="46">
        <v>0</v>
      </c>
      <c r="F60" s="46">
        <v>0</v>
      </c>
      <c r="G60" s="46">
        <v>0</v>
      </c>
      <c r="H60" s="46">
        <v>0</v>
      </c>
      <c r="I60" s="46">
        <v>48323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73780</v>
      </c>
      <c r="O60" s="47">
        <f t="shared" si="7"/>
        <v>11.617068178239647</v>
      </c>
      <c r="P60" s="9"/>
    </row>
    <row r="61" spans="1:16">
      <c r="A61" s="12"/>
      <c r="B61" s="25">
        <v>361.3</v>
      </c>
      <c r="C61" s="20" t="s">
        <v>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845091</v>
      </c>
      <c r="L61" s="46">
        <v>0</v>
      </c>
      <c r="M61" s="46">
        <v>0</v>
      </c>
      <c r="N61" s="46">
        <f t="shared" ref="N61:N68" si="13">SUM(D61:M61)</f>
        <v>845091</v>
      </c>
      <c r="O61" s="47">
        <f t="shared" si="7"/>
        <v>133.06424185167691</v>
      </c>
      <c r="P61" s="9"/>
    </row>
    <row r="62" spans="1:16">
      <c r="A62" s="12"/>
      <c r="B62" s="25">
        <v>362</v>
      </c>
      <c r="C62" s="20" t="s">
        <v>62</v>
      </c>
      <c r="D62" s="46">
        <v>142109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142109</v>
      </c>
      <c r="O62" s="47">
        <f t="shared" si="7"/>
        <v>22.375846323413636</v>
      </c>
      <c r="P62" s="9"/>
    </row>
    <row r="63" spans="1:16">
      <c r="A63" s="12"/>
      <c r="B63" s="25">
        <v>364</v>
      </c>
      <c r="C63" s="20" t="s">
        <v>103</v>
      </c>
      <c r="D63" s="46">
        <v>14525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14525</v>
      </c>
      <c r="O63" s="47">
        <f t="shared" si="7"/>
        <v>2.2870414108014487</v>
      </c>
      <c r="P63" s="9"/>
    </row>
    <row r="64" spans="1:16">
      <c r="A64" s="12"/>
      <c r="B64" s="25">
        <v>365</v>
      </c>
      <c r="C64" s="20" t="s">
        <v>104</v>
      </c>
      <c r="D64" s="46">
        <v>19023</v>
      </c>
      <c r="E64" s="46">
        <v>0</v>
      </c>
      <c r="F64" s="46">
        <v>0</v>
      </c>
      <c r="G64" s="46">
        <v>0</v>
      </c>
      <c r="H64" s="46">
        <v>0</v>
      </c>
      <c r="I64" s="46">
        <v>1882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20905</v>
      </c>
      <c r="O64" s="47">
        <f t="shared" si="7"/>
        <v>3.2916076208471106</v>
      </c>
      <c r="P64" s="9"/>
    </row>
    <row r="65" spans="1:119">
      <c r="A65" s="12"/>
      <c r="B65" s="25">
        <v>366</v>
      </c>
      <c r="C65" s="20" t="s">
        <v>64</v>
      </c>
      <c r="D65" s="46">
        <v>4260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4260</v>
      </c>
      <c r="O65" s="47">
        <f t="shared" si="7"/>
        <v>0.67076051015588101</v>
      </c>
      <c r="P65" s="9"/>
    </row>
    <row r="66" spans="1:119">
      <c r="A66" s="12"/>
      <c r="B66" s="25">
        <v>368</v>
      </c>
      <c r="C66" s="20" t="s">
        <v>65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866432</v>
      </c>
      <c r="L66" s="46">
        <v>0</v>
      </c>
      <c r="M66" s="46">
        <v>0</v>
      </c>
      <c r="N66" s="46">
        <f t="shared" si="13"/>
        <v>866432</v>
      </c>
      <c r="O66" s="47">
        <f t="shared" si="7"/>
        <v>136.42450007872776</v>
      </c>
      <c r="P66" s="9"/>
    </row>
    <row r="67" spans="1:119">
      <c r="A67" s="12"/>
      <c r="B67" s="25">
        <v>369.3</v>
      </c>
      <c r="C67" s="20" t="s">
        <v>137</v>
      </c>
      <c r="D67" s="46">
        <v>31274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31274</v>
      </c>
      <c r="O67" s="47">
        <f t="shared" si="7"/>
        <v>4.9242638954495357</v>
      </c>
      <c r="P67" s="9"/>
    </row>
    <row r="68" spans="1:119">
      <c r="A68" s="12"/>
      <c r="B68" s="25">
        <v>369.9</v>
      </c>
      <c r="C68" s="20" t="s">
        <v>66</v>
      </c>
      <c r="D68" s="46">
        <v>76880</v>
      </c>
      <c r="E68" s="46">
        <v>0</v>
      </c>
      <c r="F68" s="46">
        <v>0</v>
      </c>
      <c r="G68" s="46">
        <v>0</v>
      </c>
      <c r="H68" s="46">
        <v>0</v>
      </c>
      <c r="I68" s="46">
        <v>11295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88175</v>
      </c>
      <c r="O68" s="47">
        <f t="shared" si="7"/>
        <v>13.883640371595025</v>
      </c>
      <c r="P68" s="9"/>
    </row>
    <row r="69" spans="1:119" ht="15.75">
      <c r="A69" s="29" t="s">
        <v>43</v>
      </c>
      <c r="B69" s="30"/>
      <c r="C69" s="31"/>
      <c r="D69" s="32">
        <f t="shared" ref="D69:M69" si="14">SUM(D70:D71)</f>
        <v>545701</v>
      </c>
      <c r="E69" s="32">
        <f t="shared" si="14"/>
        <v>0</v>
      </c>
      <c r="F69" s="32">
        <f t="shared" si="14"/>
        <v>0</v>
      </c>
      <c r="G69" s="32">
        <f t="shared" si="14"/>
        <v>0</v>
      </c>
      <c r="H69" s="32">
        <f t="shared" si="14"/>
        <v>0</v>
      </c>
      <c r="I69" s="32">
        <f t="shared" si="14"/>
        <v>4000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549701</v>
      </c>
      <c r="O69" s="45">
        <f>(N69/O$74)</f>
        <v>86.553456148638006</v>
      </c>
      <c r="P69" s="9"/>
    </row>
    <row r="70" spans="1:119">
      <c r="A70" s="12"/>
      <c r="B70" s="25">
        <v>381</v>
      </c>
      <c r="C70" s="20" t="s">
        <v>121</v>
      </c>
      <c r="D70" s="46">
        <v>545701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545701</v>
      </c>
      <c r="O70" s="47">
        <f>(N70/O$74)</f>
        <v>85.923634073374274</v>
      </c>
      <c r="P70" s="9"/>
    </row>
    <row r="71" spans="1:119" ht="15.75" thickBot="1">
      <c r="A71" s="12"/>
      <c r="B71" s="25">
        <v>389.8</v>
      </c>
      <c r="C71" s="20" t="s">
        <v>145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4000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4000</v>
      </c>
      <c r="O71" s="47">
        <f>(N71/O$74)</f>
        <v>0.62982207526373801</v>
      </c>
      <c r="P71" s="9"/>
    </row>
    <row r="72" spans="1:119" ht="16.5" thickBot="1">
      <c r="A72" s="14" t="s">
        <v>55</v>
      </c>
      <c r="B72" s="23"/>
      <c r="C72" s="22"/>
      <c r="D72" s="15">
        <f t="shared" ref="D72:M72" si="15">SUM(D5,D17,D30,D44,D55,D59,D69)</f>
        <v>5874730</v>
      </c>
      <c r="E72" s="15">
        <f t="shared" si="15"/>
        <v>182028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3110494</v>
      </c>
      <c r="J72" s="15">
        <f t="shared" si="15"/>
        <v>0</v>
      </c>
      <c r="K72" s="15">
        <f t="shared" si="15"/>
        <v>1711523</v>
      </c>
      <c r="L72" s="15">
        <f t="shared" si="15"/>
        <v>0</v>
      </c>
      <c r="M72" s="15">
        <f t="shared" si="15"/>
        <v>0</v>
      </c>
      <c r="N72" s="15">
        <f>SUM(D72:M72)</f>
        <v>10878775</v>
      </c>
      <c r="O72" s="38">
        <f>(N72/O$74)</f>
        <v>1712.9231617068178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152</v>
      </c>
      <c r="M74" s="48"/>
      <c r="N74" s="48"/>
      <c r="O74" s="43">
        <v>6351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84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2259075</v>
      </c>
      <c r="E5" s="27">
        <f t="shared" si="0"/>
        <v>132567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2391642</v>
      </c>
      <c r="O5" s="33">
        <f t="shared" ref="O5:O36" si="1">(N5/O$70)</f>
        <v>385.81093724794323</v>
      </c>
      <c r="P5" s="6"/>
    </row>
    <row r="6" spans="1:133">
      <c r="A6" s="12"/>
      <c r="B6" s="25">
        <v>311</v>
      </c>
      <c r="C6" s="20" t="s">
        <v>2</v>
      </c>
      <c r="D6" s="46">
        <v>1260312</v>
      </c>
      <c r="E6" s="46">
        <v>132567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1392879</v>
      </c>
      <c r="O6" s="47">
        <f t="shared" si="1"/>
        <v>224.69414421680915</v>
      </c>
      <c r="P6" s="9"/>
    </row>
    <row r="7" spans="1:133">
      <c r="A7" s="12"/>
      <c r="B7" s="25">
        <v>312.3</v>
      </c>
      <c r="C7" s="20" t="s">
        <v>11</v>
      </c>
      <c r="D7" s="46">
        <v>29308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29308</v>
      </c>
      <c r="O7" s="47">
        <f t="shared" si="1"/>
        <v>4.7278593321503468</v>
      </c>
      <c r="P7" s="9"/>
    </row>
    <row r="8" spans="1:133">
      <c r="A8" s="12"/>
      <c r="B8" s="25">
        <v>312.41000000000003</v>
      </c>
      <c r="C8" s="20" t="s">
        <v>13</v>
      </c>
      <c r="D8" s="46">
        <v>164139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164139</v>
      </c>
      <c r="O8" s="47">
        <f t="shared" si="1"/>
        <v>26.478302952089045</v>
      </c>
      <c r="P8" s="9"/>
    </row>
    <row r="9" spans="1:133">
      <c r="A9" s="12"/>
      <c r="B9" s="25">
        <v>312.42</v>
      </c>
      <c r="C9" s="20" t="s">
        <v>12</v>
      </c>
      <c r="D9" s="46">
        <v>103565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103565</v>
      </c>
      <c r="O9" s="47">
        <f t="shared" si="1"/>
        <v>16.706726891434101</v>
      </c>
      <c r="P9" s="9"/>
    </row>
    <row r="10" spans="1:133">
      <c r="A10" s="12"/>
      <c r="B10" s="25">
        <v>312.51</v>
      </c>
      <c r="C10" s="20" t="s">
        <v>95</v>
      </c>
      <c r="D10" s="46">
        <v>26739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26739</v>
      </c>
      <c r="O10" s="47">
        <f t="shared" si="1"/>
        <v>4.3134376512340697</v>
      </c>
      <c r="P10" s="9"/>
    </row>
    <row r="11" spans="1:133">
      <c r="A11" s="12"/>
      <c r="B11" s="25">
        <v>312.52</v>
      </c>
      <c r="C11" s="20" t="s">
        <v>96</v>
      </c>
      <c r="D11" s="46">
        <v>44206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44206</v>
      </c>
      <c r="O11" s="47">
        <f t="shared" si="1"/>
        <v>7.1311501855137926</v>
      </c>
      <c r="P11" s="9"/>
    </row>
    <row r="12" spans="1:133">
      <c r="A12" s="12"/>
      <c r="B12" s="25">
        <v>314.10000000000002</v>
      </c>
      <c r="C12" s="20" t="s">
        <v>14</v>
      </c>
      <c r="D12" s="46">
        <v>399382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399382</v>
      </c>
      <c r="O12" s="47">
        <f t="shared" si="1"/>
        <v>64.426843039199866</v>
      </c>
      <c r="P12" s="9"/>
    </row>
    <row r="13" spans="1:133">
      <c r="A13" s="12"/>
      <c r="B13" s="25">
        <v>314.3</v>
      </c>
      <c r="C13" s="20" t="s">
        <v>15</v>
      </c>
      <c r="D13" s="46">
        <v>70819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70819</v>
      </c>
      <c r="O13" s="47">
        <f t="shared" si="1"/>
        <v>11.424261977738345</v>
      </c>
      <c r="P13" s="9"/>
    </row>
    <row r="14" spans="1:133">
      <c r="A14" s="12"/>
      <c r="B14" s="25">
        <v>314.8</v>
      </c>
      <c r="C14" s="20" t="s">
        <v>17</v>
      </c>
      <c r="D14" s="46">
        <v>16806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16806</v>
      </c>
      <c r="O14" s="47">
        <f t="shared" si="1"/>
        <v>2.7110824326504277</v>
      </c>
      <c r="P14" s="9"/>
    </row>
    <row r="15" spans="1:133">
      <c r="A15" s="12"/>
      <c r="B15" s="25">
        <v>315</v>
      </c>
      <c r="C15" s="20" t="s">
        <v>97</v>
      </c>
      <c r="D15" s="46">
        <v>125629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125629</v>
      </c>
      <c r="O15" s="47">
        <f t="shared" si="1"/>
        <v>20.266010646878527</v>
      </c>
      <c r="P15" s="9"/>
    </row>
    <row r="16" spans="1:133">
      <c r="A16" s="12"/>
      <c r="B16" s="25">
        <v>316</v>
      </c>
      <c r="C16" s="20" t="s">
        <v>98</v>
      </c>
      <c r="D16" s="46">
        <v>12454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12454</v>
      </c>
      <c r="O16" s="47">
        <f t="shared" si="1"/>
        <v>2.0090337151153412</v>
      </c>
      <c r="P16" s="9"/>
    </row>
    <row r="17" spans="1:16">
      <c r="A17" s="12"/>
      <c r="B17" s="25">
        <v>319</v>
      </c>
      <c r="C17" s="20" t="s">
        <v>19</v>
      </c>
      <c r="D17" s="46">
        <v>5716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5716</v>
      </c>
      <c r="O17" s="47">
        <f t="shared" si="1"/>
        <v>0.92208420713018224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SUM(D19:D27)</f>
        <v>812420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412594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1225014</v>
      </c>
      <c r="O18" s="45">
        <f t="shared" si="1"/>
        <v>197.61477657686723</v>
      </c>
      <c r="P18" s="10"/>
    </row>
    <row r="19" spans="1:16">
      <c r="A19" s="12"/>
      <c r="B19" s="25">
        <v>322</v>
      </c>
      <c r="C19" s="20" t="s">
        <v>0</v>
      </c>
      <c r="D19" s="46">
        <v>221391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221391</v>
      </c>
      <c r="O19" s="47">
        <f t="shared" si="1"/>
        <v>35.713986126794644</v>
      </c>
      <c r="P19" s="9"/>
    </row>
    <row r="20" spans="1:16">
      <c r="A20" s="12"/>
      <c r="B20" s="25">
        <v>323.10000000000002</v>
      </c>
      <c r="C20" s="20" t="s">
        <v>21</v>
      </c>
      <c r="D20" s="46">
        <v>382240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382240</v>
      </c>
      <c r="O20" s="47">
        <f t="shared" si="1"/>
        <v>61.661558315857398</v>
      </c>
      <c r="P20" s="9"/>
    </row>
    <row r="21" spans="1:16">
      <c r="A21" s="12"/>
      <c r="B21" s="25">
        <v>323.39999999999998</v>
      </c>
      <c r="C21" s="20" t="s">
        <v>22</v>
      </c>
      <c r="D21" s="46">
        <v>45600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45600</v>
      </c>
      <c r="O21" s="47">
        <f t="shared" si="1"/>
        <v>7.3560251653492497</v>
      </c>
      <c r="P21" s="9"/>
    </row>
    <row r="22" spans="1:16">
      <c r="A22" s="12"/>
      <c r="B22" s="25">
        <v>323.7</v>
      </c>
      <c r="C22" s="20" t="s">
        <v>23</v>
      </c>
      <c r="D22" s="46">
        <v>32335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32335</v>
      </c>
      <c r="O22" s="47">
        <f t="shared" si="1"/>
        <v>5.2161638974028071</v>
      </c>
      <c r="P22" s="9"/>
    </row>
    <row r="23" spans="1:16">
      <c r="A23" s="12"/>
      <c r="B23" s="25">
        <v>324.11</v>
      </c>
      <c r="C23" s="20" t="s">
        <v>24</v>
      </c>
      <c r="D23" s="46">
        <v>33513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33513</v>
      </c>
      <c r="O23" s="47">
        <f t="shared" si="1"/>
        <v>5.4061945475076625</v>
      </c>
      <c r="P23" s="9"/>
    </row>
    <row r="24" spans="1:16">
      <c r="A24" s="12"/>
      <c r="B24" s="25">
        <v>324.20999999999998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412594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412594</v>
      </c>
      <c r="O24" s="47">
        <f t="shared" si="1"/>
        <v>66.558154541055004</v>
      </c>
      <c r="P24" s="9"/>
    </row>
    <row r="25" spans="1:16">
      <c r="A25" s="12"/>
      <c r="B25" s="25">
        <v>324.61</v>
      </c>
      <c r="C25" s="20" t="s">
        <v>26</v>
      </c>
      <c r="D25" s="46">
        <v>46533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46533</v>
      </c>
      <c r="O25" s="47">
        <f t="shared" si="1"/>
        <v>7.5065333118244881</v>
      </c>
      <c r="P25" s="9"/>
    </row>
    <row r="26" spans="1:16">
      <c r="A26" s="12"/>
      <c r="B26" s="25">
        <v>324.70999999999998</v>
      </c>
      <c r="C26" s="20" t="s">
        <v>27</v>
      </c>
      <c r="D26" s="46">
        <v>16785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16785</v>
      </c>
      <c r="O26" s="47">
        <f t="shared" si="1"/>
        <v>2.7076947894821743</v>
      </c>
      <c r="P26" s="9"/>
    </row>
    <row r="27" spans="1:16">
      <c r="A27" s="12"/>
      <c r="B27" s="25">
        <v>329</v>
      </c>
      <c r="C27" s="20" t="s">
        <v>28</v>
      </c>
      <c r="D27" s="46">
        <v>34023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9" si="5">SUM(D27:M27)</f>
        <v>34023</v>
      </c>
      <c r="O27" s="47">
        <f t="shared" si="1"/>
        <v>5.4884658815938057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SUM(D29:D38)</f>
        <v>1017042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1017042</v>
      </c>
      <c r="O28" s="45">
        <f t="shared" si="1"/>
        <v>164.06549443458621</v>
      </c>
      <c r="P28" s="10"/>
    </row>
    <row r="29" spans="1:16">
      <c r="A29" s="12"/>
      <c r="B29" s="25">
        <v>331.1</v>
      </c>
      <c r="C29" s="20" t="s">
        <v>29</v>
      </c>
      <c r="D29" s="46">
        <v>20011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20011</v>
      </c>
      <c r="O29" s="47">
        <f t="shared" si="1"/>
        <v>3.2281013066623649</v>
      </c>
      <c r="P29" s="9"/>
    </row>
    <row r="30" spans="1:16">
      <c r="A30" s="12"/>
      <c r="B30" s="25">
        <v>331.7</v>
      </c>
      <c r="C30" s="20" t="s">
        <v>144</v>
      </c>
      <c r="D30" s="46">
        <v>30958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30958</v>
      </c>
      <c r="O30" s="47">
        <f t="shared" si="1"/>
        <v>4.9940312953702213</v>
      </c>
      <c r="P30" s="9"/>
    </row>
    <row r="31" spans="1:16">
      <c r="A31" s="12"/>
      <c r="B31" s="25">
        <v>334.1</v>
      </c>
      <c r="C31" s="20" t="s">
        <v>141</v>
      </c>
      <c r="D31" s="46">
        <v>49006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49006</v>
      </c>
      <c r="O31" s="47">
        <f t="shared" si="1"/>
        <v>7.9054686239716085</v>
      </c>
      <c r="P31" s="9"/>
    </row>
    <row r="32" spans="1:16">
      <c r="A32" s="12"/>
      <c r="B32" s="25">
        <v>335.12</v>
      </c>
      <c r="C32" s="20" t="s">
        <v>99</v>
      </c>
      <c r="D32" s="46">
        <v>197073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197073</v>
      </c>
      <c r="O32" s="47">
        <f t="shared" si="1"/>
        <v>31.791095337957735</v>
      </c>
      <c r="P32" s="9"/>
    </row>
    <row r="33" spans="1:16">
      <c r="A33" s="12"/>
      <c r="B33" s="25">
        <v>335.14</v>
      </c>
      <c r="C33" s="20" t="s">
        <v>129</v>
      </c>
      <c r="D33" s="46">
        <v>20052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20052</v>
      </c>
      <c r="O33" s="47">
        <f t="shared" si="1"/>
        <v>3.2347152766575253</v>
      </c>
      <c r="P33" s="9"/>
    </row>
    <row r="34" spans="1:16">
      <c r="A34" s="12"/>
      <c r="B34" s="25">
        <v>335.15</v>
      </c>
      <c r="C34" s="20" t="s">
        <v>130</v>
      </c>
      <c r="D34" s="46">
        <v>3167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3167</v>
      </c>
      <c r="O34" s="47">
        <f t="shared" si="1"/>
        <v>0.510888853040813</v>
      </c>
      <c r="P34" s="9"/>
    </row>
    <row r="35" spans="1:16">
      <c r="A35" s="12"/>
      <c r="B35" s="25">
        <v>335.18</v>
      </c>
      <c r="C35" s="20" t="s">
        <v>100</v>
      </c>
      <c r="D35" s="46">
        <v>396295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396295</v>
      </c>
      <c r="O35" s="47">
        <f t="shared" si="1"/>
        <v>63.928859493466689</v>
      </c>
      <c r="P35" s="9"/>
    </row>
    <row r="36" spans="1:16">
      <c r="A36" s="12"/>
      <c r="B36" s="25">
        <v>335.49</v>
      </c>
      <c r="C36" s="20" t="s">
        <v>35</v>
      </c>
      <c r="D36" s="46">
        <v>58738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58738</v>
      </c>
      <c r="O36" s="47">
        <f t="shared" si="1"/>
        <v>9.4753992579448294</v>
      </c>
      <c r="P36" s="9"/>
    </row>
    <row r="37" spans="1:16">
      <c r="A37" s="12"/>
      <c r="B37" s="25">
        <v>337.2</v>
      </c>
      <c r="C37" s="20" t="s">
        <v>113</v>
      </c>
      <c r="D37" s="46">
        <v>201248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201248</v>
      </c>
      <c r="O37" s="47">
        <f t="shared" ref="O37:O68" si="7">(N37/O$70)</f>
        <v>32.464591063074693</v>
      </c>
      <c r="P37" s="9"/>
    </row>
    <row r="38" spans="1:16">
      <c r="A38" s="12"/>
      <c r="B38" s="25">
        <v>337.7</v>
      </c>
      <c r="C38" s="20" t="s">
        <v>114</v>
      </c>
      <c r="D38" s="46">
        <v>40494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40494</v>
      </c>
      <c r="O38" s="47">
        <f t="shared" si="7"/>
        <v>6.532343926439748</v>
      </c>
      <c r="P38" s="9"/>
    </row>
    <row r="39" spans="1:16" ht="15.75">
      <c r="A39" s="29" t="s">
        <v>41</v>
      </c>
      <c r="B39" s="30"/>
      <c r="C39" s="31"/>
      <c r="D39" s="32">
        <f t="shared" ref="D39:M39" si="8">SUM(D40:D49)</f>
        <v>785169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2681023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3466192</v>
      </c>
      <c r="O39" s="45">
        <f t="shared" si="7"/>
        <v>559.15341184061947</v>
      </c>
      <c r="P39" s="10"/>
    </row>
    <row r="40" spans="1:16">
      <c r="A40" s="12"/>
      <c r="B40" s="25">
        <v>341.9</v>
      </c>
      <c r="C40" s="20" t="s">
        <v>135</v>
      </c>
      <c r="D40" s="46">
        <v>21396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21396</v>
      </c>
      <c r="O40" s="47">
        <f t="shared" si="7"/>
        <v>3.4515244394257136</v>
      </c>
      <c r="P40" s="9"/>
    </row>
    <row r="41" spans="1:16">
      <c r="A41" s="12"/>
      <c r="B41" s="25">
        <v>342.1</v>
      </c>
      <c r="C41" s="20" t="s">
        <v>45</v>
      </c>
      <c r="D41" s="46">
        <v>8177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8177</v>
      </c>
      <c r="O41" s="47">
        <f t="shared" si="7"/>
        <v>1.3190837231811583</v>
      </c>
      <c r="P41" s="9"/>
    </row>
    <row r="42" spans="1:16">
      <c r="A42" s="12"/>
      <c r="B42" s="25">
        <v>342.5</v>
      </c>
      <c r="C42" s="20" t="s">
        <v>47</v>
      </c>
      <c r="D42" s="46">
        <v>585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585</v>
      </c>
      <c r="O42" s="47">
        <f t="shared" si="7"/>
        <v>9.4370059687046301E-2</v>
      </c>
      <c r="P42" s="9"/>
    </row>
    <row r="43" spans="1:16">
      <c r="A43" s="12"/>
      <c r="B43" s="25">
        <v>343.3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1127366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1127366</v>
      </c>
      <c r="O43" s="47">
        <f t="shared" si="7"/>
        <v>181.86255847717374</v>
      </c>
      <c r="P43" s="9"/>
    </row>
    <row r="44" spans="1:16">
      <c r="A44" s="12"/>
      <c r="B44" s="25">
        <v>343.4</v>
      </c>
      <c r="C44" s="20" t="s">
        <v>49</v>
      </c>
      <c r="D44" s="46">
        <v>657685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657685</v>
      </c>
      <c r="O44" s="47">
        <f t="shared" si="7"/>
        <v>106.09533795773513</v>
      </c>
      <c r="P44" s="9"/>
    </row>
    <row r="45" spans="1:16">
      <c r="A45" s="12"/>
      <c r="B45" s="25">
        <v>343.5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1489822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1489822</v>
      </c>
      <c r="O45" s="47">
        <f t="shared" si="7"/>
        <v>240.33263429585418</v>
      </c>
      <c r="P45" s="9"/>
    </row>
    <row r="46" spans="1:16">
      <c r="A46" s="12"/>
      <c r="B46" s="25">
        <v>343.9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63835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63835</v>
      </c>
      <c r="O46" s="47">
        <f t="shared" si="7"/>
        <v>10.297628649782222</v>
      </c>
      <c r="P46" s="9"/>
    </row>
    <row r="47" spans="1:16">
      <c r="A47" s="12"/>
      <c r="B47" s="25">
        <v>344.9</v>
      </c>
      <c r="C47" s="20" t="s">
        <v>102</v>
      </c>
      <c r="D47" s="46">
        <v>61807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61807</v>
      </c>
      <c r="O47" s="47">
        <f t="shared" si="7"/>
        <v>9.9704791095337963</v>
      </c>
      <c r="P47" s="9"/>
    </row>
    <row r="48" spans="1:16">
      <c r="A48" s="12"/>
      <c r="B48" s="25">
        <v>347.1</v>
      </c>
      <c r="C48" s="20" t="s">
        <v>132</v>
      </c>
      <c r="D48" s="46">
        <v>6102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6102</v>
      </c>
      <c r="O48" s="47">
        <f t="shared" si="7"/>
        <v>0.98435231488949826</v>
      </c>
      <c r="P48" s="9"/>
    </row>
    <row r="49" spans="1:16">
      <c r="A49" s="12"/>
      <c r="B49" s="25">
        <v>347.2</v>
      </c>
      <c r="C49" s="20" t="s">
        <v>54</v>
      </c>
      <c r="D49" s="46">
        <v>29417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29417</v>
      </c>
      <c r="O49" s="47">
        <f t="shared" si="7"/>
        <v>4.745442813356993</v>
      </c>
      <c r="P49" s="9"/>
    </row>
    <row r="50" spans="1:16" ht="15.75">
      <c r="A50" s="29" t="s">
        <v>42</v>
      </c>
      <c r="B50" s="30"/>
      <c r="C50" s="31"/>
      <c r="D50" s="32">
        <f t="shared" ref="D50:M50" si="10">SUM(D51:D54)</f>
        <v>19626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19626</v>
      </c>
      <c r="O50" s="45">
        <f t="shared" si="7"/>
        <v>3.1659945152443942</v>
      </c>
      <c r="P50" s="10"/>
    </row>
    <row r="51" spans="1:16">
      <c r="A51" s="13"/>
      <c r="B51" s="39">
        <v>351.1</v>
      </c>
      <c r="C51" s="21" t="s">
        <v>57</v>
      </c>
      <c r="D51" s="46">
        <v>14878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14878</v>
      </c>
      <c r="O51" s="47">
        <f t="shared" si="7"/>
        <v>2.4000645265365383</v>
      </c>
      <c r="P51" s="9"/>
    </row>
    <row r="52" spans="1:16">
      <c r="A52" s="13"/>
      <c r="B52" s="39">
        <v>354</v>
      </c>
      <c r="C52" s="21" t="s">
        <v>59</v>
      </c>
      <c r="D52" s="46">
        <v>2538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2538</v>
      </c>
      <c r="O52" s="47">
        <f t="shared" si="7"/>
        <v>0.40942087433457008</v>
      </c>
      <c r="P52" s="9"/>
    </row>
    <row r="53" spans="1:16">
      <c r="A53" s="13"/>
      <c r="B53" s="39">
        <v>358.2</v>
      </c>
      <c r="C53" s="21" t="s">
        <v>136</v>
      </c>
      <c r="D53" s="46">
        <v>400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400</v>
      </c>
      <c r="O53" s="47">
        <f t="shared" si="7"/>
        <v>6.4526536538151311E-2</v>
      </c>
      <c r="P53" s="9"/>
    </row>
    <row r="54" spans="1:16">
      <c r="A54" s="13"/>
      <c r="B54" s="39">
        <v>359</v>
      </c>
      <c r="C54" s="21" t="s">
        <v>91</v>
      </c>
      <c r="D54" s="46">
        <v>1810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1810</v>
      </c>
      <c r="O54" s="47">
        <f t="shared" si="7"/>
        <v>0.2919825778351347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SUM(D56:D64)</f>
        <v>278651</v>
      </c>
      <c r="E55" s="32">
        <f t="shared" si="12"/>
        <v>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84365</v>
      </c>
      <c r="J55" s="32">
        <f t="shared" si="12"/>
        <v>0</v>
      </c>
      <c r="K55" s="32">
        <f t="shared" si="12"/>
        <v>1062524</v>
      </c>
      <c r="L55" s="32">
        <f t="shared" si="12"/>
        <v>0</v>
      </c>
      <c r="M55" s="32">
        <f t="shared" si="12"/>
        <v>0</v>
      </c>
      <c r="N55" s="32">
        <f t="shared" si="11"/>
        <v>1425540</v>
      </c>
      <c r="O55" s="45">
        <f t="shared" si="7"/>
        <v>229.96289724149057</v>
      </c>
      <c r="P55" s="10"/>
    </row>
    <row r="56" spans="1:16">
      <c r="A56" s="12"/>
      <c r="B56" s="25">
        <v>361.1</v>
      </c>
      <c r="C56" s="20" t="s">
        <v>60</v>
      </c>
      <c r="D56" s="46">
        <v>52556</v>
      </c>
      <c r="E56" s="46">
        <v>0</v>
      </c>
      <c r="F56" s="46">
        <v>0</v>
      </c>
      <c r="G56" s="46">
        <v>0</v>
      </c>
      <c r="H56" s="46">
        <v>0</v>
      </c>
      <c r="I56" s="46">
        <v>81790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134346</v>
      </c>
      <c r="O56" s="47">
        <f t="shared" si="7"/>
        <v>21.672205194386191</v>
      </c>
      <c r="P56" s="9"/>
    </row>
    <row r="57" spans="1:16">
      <c r="A57" s="12"/>
      <c r="B57" s="25">
        <v>361.3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523867</v>
      </c>
      <c r="L57" s="46">
        <v>0</v>
      </c>
      <c r="M57" s="46">
        <v>0</v>
      </c>
      <c r="N57" s="46">
        <f t="shared" ref="N57:N64" si="13">SUM(D57:M57)</f>
        <v>523867</v>
      </c>
      <c r="O57" s="47">
        <f t="shared" si="7"/>
        <v>84.508307791579284</v>
      </c>
      <c r="P57" s="9"/>
    </row>
    <row r="58" spans="1:16">
      <c r="A58" s="12"/>
      <c r="B58" s="25">
        <v>362</v>
      </c>
      <c r="C58" s="20" t="s">
        <v>62</v>
      </c>
      <c r="D58" s="46">
        <v>141060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141060</v>
      </c>
      <c r="O58" s="47">
        <f t="shared" si="7"/>
        <v>22.755283110179061</v>
      </c>
      <c r="P58" s="9"/>
    </row>
    <row r="59" spans="1:16">
      <c r="A59" s="12"/>
      <c r="B59" s="25">
        <v>364</v>
      </c>
      <c r="C59" s="20" t="s">
        <v>103</v>
      </c>
      <c r="D59" s="46">
        <v>7600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7600</v>
      </c>
      <c r="O59" s="47">
        <f t="shared" si="7"/>
        <v>1.2260041942248749</v>
      </c>
      <c r="P59" s="9"/>
    </row>
    <row r="60" spans="1:16">
      <c r="A60" s="12"/>
      <c r="B60" s="25">
        <v>365</v>
      </c>
      <c r="C60" s="20" t="s">
        <v>104</v>
      </c>
      <c r="D60" s="46">
        <v>13625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13625</v>
      </c>
      <c r="O60" s="47">
        <f t="shared" si="7"/>
        <v>2.1979351508307792</v>
      </c>
      <c r="P60" s="9"/>
    </row>
    <row r="61" spans="1:16">
      <c r="A61" s="12"/>
      <c r="B61" s="25">
        <v>366</v>
      </c>
      <c r="C61" s="20" t="s">
        <v>64</v>
      </c>
      <c r="D61" s="46">
        <v>5816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5816</v>
      </c>
      <c r="O61" s="47">
        <f t="shared" si="7"/>
        <v>0.93821584126472013</v>
      </c>
      <c r="P61" s="9"/>
    </row>
    <row r="62" spans="1:16">
      <c r="A62" s="12"/>
      <c r="B62" s="25">
        <v>368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538657</v>
      </c>
      <c r="L62" s="46">
        <v>0</v>
      </c>
      <c r="M62" s="46">
        <v>0</v>
      </c>
      <c r="N62" s="46">
        <f t="shared" si="13"/>
        <v>538657</v>
      </c>
      <c r="O62" s="47">
        <f t="shared" si="7"/>
        <v>86.894176480077434</v>
      </c>
      <c r="P62" s="9"/>
    </row>
    <row r="63" spans="1:16">
      <c r="A63" s="12"/>
      <c r="B63" s="25">
        <v>369.3</v>
      </c>
      <c r="C63" s="20" t="s">
        <v>137</v>
      </c>
      <c r="D63" s="46">
        <v>15464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15464</v>
      </c>
      <c r="O63" s="47">
        <f t="shared" si="7"/>
        <v>2.4945959025649298</v>
      </c>
      <c r="P63" s="9"/>
    </row>
    <row r="64" spans="1:16">
      <c r="A64" s="12"/>
      <c r="B64" s="25">
        <v>369.9</v>
      </c>
      <c r="C64" s="20" t="s">
        <v>66</v>
      </c>
      <c r="D64" s="46">
        <v>42530</v>
      </c>
      <c r="E64" s="46">
        <v>0</v>
      </c>
      <c r="F64" s="46">
        <v>0</v>
      </c>
      <c r="G64" s="46">
        <v>0</v>
      </c>
      <c r="H64" s="46">
        <v>0</v>
      </c>
      <c r="I64" s="46">
        <v>2575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45105</v>
      </c>
      <c r="O64" s="47">
        <f t="shared" si="7"/>
        <v>7.2761735763832878</v>
      </c>
      <c r="P64" s="9"/>
    </row>
    <row r="65" spans="1:119" ht="15.75">
      <c r="A65" s="29" t="s">
        <v>43</v>
      </c>
      <c r="B65" s="30"/>
      <c r="C65" s="31"/>
      <c r="D65" s="32">
        <f t="shared" ref="D65:M65" si="14">SUM(D66:D67)</f>
        <v>642425</v>
      </c>
      <c r="E65" s="32">
        <f t="shared" si="14"/>
        <v>0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808718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1451143</v>
      </c>
      <c r="O65" s="45">
        <f t="shared" si="7"/>
        <v>234.09307952895628</v>
      </c>
      <c r="P65" s="9"/>
    </row>
    <row r="66" spans="1:119">
      <c r="A66" s="12"/>
      <c r="B66" s="25">
        <v>381</v>
      </c>
      <c r="C66" s="20" t="s">
        <v>121</v>
      </c>
      <c r="D66" s="46">
        <v>642425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642425</v>
      </c>
      <c r="O66" s="47">
        <f t="shared" si="7"/>
        <v>103.63365058880464</v>
      </c>
      <c r="P66" s="9"/>
    </row>
    <row r="67" spans="1:119" ht="15.75" thickBot="1">
      <c r="A67" s="12"/>
      <c r="B67" s="25">
        <v>389.8</v>
      </c>
      <c r="C67" s="20" t="s">
        <v>145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808718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808718</v>
      </c>
      <c r="O67" s="47">
        <f t="shared" si="7"/>
        <v>130.45942894015164</v>
      </c>
      <c r="P67" s="9"/>
    </row>
    <row r="68" spans="1:119" ht="16.5" thickBot="1">
      <c r="A68" s="14" t="s">
        <v>55</v>
      </c>
      <c r="B68" s="23"/>
      <c r="C68" s="22"/>
      <c r="D68" s="15">
        <f t="shared" ref="D68:M68" si="15">SUM(D5,D18,D28,D39,D50,D55,D65)</f>
        <v>5814408</v>
      </c>
      <c r="E68" s="15">
        <f t="shared" si="15"/>
        <v>132567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3986700</v>
      </c>
      <c r="J68" s="15">
        <f t="shared" si="15"/>
        <v>0</v>
      </c>
      <c r="K68" s="15">
        <f t="shared" si="15"/>
        <v>1062524</v>
      </c>
      <c r="L68" s="15">
        <f t="shared" si="15"/>
        <v>0</v>
      </c>
      <c r="M68" s="15">
        <f t="shared" si="15"/>
        <v>0</v>
      </c>
      <c r="N68" s="15">
        <f>SUM(D68:M68)</f>
        <v>10996199</v>
      </c>
      <c r="O68" s="38">
        <f t="shared" si="7"/>
        <v>1773.8665913857074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146</v>
      </c>
      <c r="M70" s="48"/>
      <c r="N70" s="48"/>
      <c r="O70" s="43">
        <v>6199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84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2129831</v>
      </c>
      <c r="E5" s="27">
        <f t="shared" si="0"/>
        <v>91046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2220877</v>
      </c>
      <c r="O5" s="33">
        <f t="shared" ref="O5:O36" si="1">(N5/O$70)</f>
        <v>373.25663865546221</v>
      </c>
      <c r="P5" s="6"/>
    </row>
    <row r="6" spans="1:133">
      <c r="A6" s="12"/>
      <c r="B6" s="25">
        <v>311</v>
      </c>
      <c r="C6" s="20" t="s">
        <v>2</v>
      </c>
      <c r="D6" s="46">
        <v>1175198</v>
      </c>
      <c r="E6" s="46">
        <v>91046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1266244</v>
      </c>
      <c r="O6" s="47">
        <f t="shared" si="1"/>
        <v>212.81411764705882</v>
      </c>
      <c r="P6" s="9"/>
    </row>
    <row r="7" spans="1:133">
      <c r="A7" s="12"/>
      <c r="B7" s="25">
        <v>312.3</v>
      </c>
      <c r="C7" s="20" t="s">
        <v>11</v>
      </c>
      <c r="D7" s="46">
        <v>28140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28140</v>
      </c>
      <c r="O7" s="47">
        <f t="shared" si="1"/>
        <v>4.7294117647058824</v>
      </c>
      <c r="P7" s="9"/>
    </row>
    <row r="8" spans="1:133">
      <c r="A8" s="12"/>
      <c r="B8" s="25">
        <v>312.41000000000003</v>
      </c>
      <c r="C8" s="20" t="s">
        <v>13</v>
      </c>
      <c r="D8" s="46">
        <v>156958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156958</v>
      </c>
      <c r="O8" s="47">
        <f t="shared" si="1"/>
        <v>26.379495798319329</v>
      </c>
      <c r="P8" s="9"/>
    </row>
    <row r="9" spans="1:133">
      <c r="A9" s="12"/>
      <c r="B9" s="25">
        <v>312.42</v>
      </c>
      <c r="C9" s="20" t="s">
        <v>12</v>
      </c>
      <c r="D9" s="46">
        <v>97907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97907</v>
      </c>
      <c r="O9" s="47">
        <f t="shared" si="1"/>
        <v>16.454957983193278</v>
      </c>
      <c r="P9" s="9"/>
    </row>
    <row r="10" spans="1:133">
      <c r="A10" s="12"/>
      <c r="B10" s="25">
        <v>312.51</v>
      </c>
      <c r="C10" s="20" t="s">
        <v>95</v>
      </c>
      <c r="D10" s="46">
        <v>25382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25382</v>
      </c>
      <c r="O10" s="47">
        <f t="shared" si="1"/>
        <v>4.2658823529411762</v>
      </c>
      <c r="P10" s="9"/>
    </row>
    <row r="11" spans="1:133">
      <c r="A11" s="12"/>
      <c r="B11" s="25">
        <v>312.52</v>
      </c>
      <c r="C11" s="20" t="s">
        <v>96</v>
      </c>
      <c r="D11" s="46">
        <v>38910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38910</v>
      </c>
      <c r="O11" s="47">
        <f t="shared" si="1"/>
        <v>6.5394957983193276</v>
      </c>
      <c r="P11" s="9"/>
    </row>
    <row r="12" spans="1:133">
      <c r="A12" s="12"/>
      <c r="B12" s="25">
        <v>314.10000000000002</v>
      </c>
      <c r="C12" s="20" t="s">
        <v>14</v>
      </c>
      <c r="D12" s="46">
        <v>379858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379858</v>
      </c>
      <c r="O12" s="47">
        <f t="shared" si="1"/>
        <v>63.841680672268907</v>
      </c>
      <c r="P12" s="9"/>
    </row>
    <row r="13" spans="1:133">
      <c r="A13" s="12"/>
      <c r="B13" s="25">
        <v>314.3</v>
      </c>
      <c r="C13" s="20" t="s">
        <v>15</v>
      </c>
      <c r="D13" s="46">
        <v>64549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64549</v>
      </c>
      <c r="O13" s="47">
        <f t="shared" si="1"/>
        <v>10.848571428571429</v>
      </c>
      <c r="P13" s="9"/>
    </row>
    <row r="14" spans="1:133">
      <c r="A14" s="12"/>
      <c r="B14" s="25">
        <v>314.8</v>
      </c>
      <c r="C14" s="20" t="s">
        <v>17</v>
      </c>
      <c r="D14" s="46">
        <v>10062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10062</v>
      </c>
      <c r="O14" s="47">
        <f t="shared" si="1"/>
        <v>1.6910924369747899</v>
      </c>
      <c r="P14" s="9"/>
    </row>
    <row r="15" spans="1:133">
      <c r="A15" s="12"/>
      <c r="B15" s="25">
        <v>315</v>
      </c>
      <c r="C15" s="20" t="s">
        <v>97</v>
      </c>
      <c r="D15" s="46">
        <v>133772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133772</v>
      </c>
      <c r="O15" s="47">
        <f t="shared" si="1"/>
        <v>22.482689075630251</v>
      </c>
      <c r="P15" s="9"/>
    </row>
    <row r="16" spans="1:133">
      <c r="A16" s="12"/>
      <c r="B16" s="25">
        <v>316</v>
      </c>
      <c r="C16" s="20" t="s">
        <v>98</v>
      </c>
      <c r="D16" s="46">
        <v>11227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11227</v>
      </c>
      <c r="O16" s="47">
        <f t="shared" si="1"/>
        <v>1.886890756302521</v>
      </c>
      <c r="P16" s="9"/>
    </row>
    <row r="17" spans="1:16">
      <c r="A17" s="12"/>
      <c r="B17" s="25">
        <v>319</v>
      </c>
      <c r="C17" s="20" t="s">
        <v>19</v>
      </c>
      <c r="D17" s="46">
        <v>7868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7868</v>
      </c>
      <c r="O17" s="47">
        <f t="shared" si="1"/>
        <v>1.3223529411764705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SUM(D19:D27)</f>
        <v>909969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411260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1321229</v>
      </c>
      <c r="O18" s="45">
        <f t="shared" si="1"/>
        <v>222.05529411764707</v>
      </c>
      <c r="P18" s="10"/>
    </row>
    <row r="19" spans="1:16">
      <c r="A19" s="12"/>
      <c r="B19" s="25">
        <v>322</v>
      </c>
      <c r="C19" s="20" t="s">
        <v>0</v>
      </c>
      <c r="D19" s="46">
        <v>344932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344932</v>
      </c>
      <c r="O19" s="47">
        <f t="shared" si="1"/>
        <v>57.97176470588235</v>
      </c>
      <c r="P19" s="9"/>
    </row>
    <row r="20" spans="1:16">
      <c r="A20" s="12"/>
      <c r="B20" s="25">
        <v>323.10000000000002</v>
      </c>
      <c r="C20" s="20" t="s">
        <v>21</v>
      </c>
      <c r="D20" s="46">
        <v>360879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360879</v>
      </c>
      <c r="O20" s="47">
        <f t="shared" si="1"/>
        <v>60.651932773109245</v>
      </c>
      <c r="P20" s="9"/>
    </row>
    <row r="21" spans="1:16">
      <c r="A21" s="12"/>
      <c r="B21" s="25">
        <v>323.39999999999998</v>
      </c>
      <c r="C21" s="20" t="s">
        <v>22</v>
      </c>
      <c r="D21" s="46">
        <v>23907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23907</v>
      </c>
      <c r="O21" s="47">
        <f t="shared" si="1"/>
        <v>4.0179831932773107</v>
      </c>
      <c r="P21" s="9"/>
    </row>
    <row r="22" spans="1:16">
      <c r="A22" s="12"/>
      <c r="B22" s="25">
        <v>323.7</v>
      </c>
      <c r="C22" s="20" t="s">
        <v>23</v>
      </c>
      <c r="D22" s="46">
        <v>24824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24824</v>
      </c>
      <c r="O22" s="47">
        <f t="shared" si="1"/>
        <v>4.1721008403361344</v>
      </c>
      <c r="P22" s="9"/>
    </row>
    <row r="23" spans="1:16">
      <c r="A23" s="12"/>
      <c r="B23" s="25">
        <v>324.11</v>
      </c>
      <c r="C23" s="20" t="s">
        <v>24</v>
      </c>
      <c r="D23" s="46">
        <v>59150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59150</v>
      </c>
      <c r="O23" s="47">
        <f t="shared" si="1"/>
        <v>9.9411764705882355</v>
      </c>
      <c r="P23" s="9"/>
    </row>
    <row r="24" spans="1:16">
      <c r="A24" s="12"/>
      <c r="B24" s="25">
        <v>324.20999999999998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411260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411260</v>
      </c>
      <c r="O24" s="47">
        <f t="shared" si="1"/>
        <v>69.11932773109244</v>
      </c>
      <c r="P24" s="9"/>
    </row>
    <row r="25" spans="1:16">
      <c r="A25" s="12"/>
      <c r="B25" s="25">
        <v>324.61</v>
      </c>
      <c r="C25" s="20" t="s">
        <v>26</v>
      </c>
      <c r="D25" s="46">
        <v>20020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20020</v>
      </c>
      <c r="O25" s="47">
        <f t="shared" si="1"/>
        <v>3.3647058823529412</v>
      </c>
      <c r="P25" s="9"/>
    </row>
    <row r="26" spans="1:16">
      <c r="A26" s="12"/>
      <c r="B26" s="25">
        <v>324.70999999999998</v>
      </c>
      <c r="C26" s="20" t="s">
        <v>27</v>
      </c>
      <c r="D26" s="46">
        <v>27300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27300</v>
      </c>
      <c r="O26" s="47">
        <f t="shared" si="1"/>
        <v>4.5882352941176467</v>
      </c>
      <c r="P26" s="9"/>
    </row>
    <row r="27" spans="1:16">
      <c r="A27" s="12"/>
      <c r="B27" s="25">
        <v>329</v>
      </c>
      <c r="C27" s="20" t="s">
        <v>28</v>
      </c>
      <c r="D27" s="46">
        <v>48957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9" si="5">SUM(D27:M27)</f>
        <v>48957</v>
      </c>
      <c r="O27" s="47">
        <f t="shared" si="1"/>
        <v>8.2280672268907562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SUM(D29:D38)</f>
        <v>821931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12739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834670</v>
      </c>
      <c r="O28" s="45">
        <f t="shared" si="1"/>
        <v>140.28067226890755</v>
      </c>
      <c r="P28" s="10"/>
    </row>
    <row r="29" spans="1:16">
      <c r="A29" s="12"/>
      <c r="B29" s="25">
        <v>331.1</v>
      </c>
      <c r="C29" s="20" t="s">
        <v>29</v>
      </c>
      <c r="D29" s="46">
        <v>3000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3000</v>
      </c>
      <c r="O29" s="47">
        <f t="shared" si="1"/>
        <v>0.50420168067226889</v>
      </c>
      <c r="P29" s="9"/>
    </row>
    <row r="30" spans="1:16">
      <c r="A30" s="12"/>
      <c r="B30" s="25">
        <v>331.35</v>
      </c>
      <c r="C30" s="20" t="s">
        <v>140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12739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12739</v>
      </c>
      <c r="O30" s="47">
        <f t="shared" si="1"/>
        <v>2.1410084033613446</v>
      </c>
      <c r="P30" s="9"/>
    </row>
    <row r="31" spans="1:16">
      <c r="A31" s="12"/>
      <c r="B31" s="25">
        <v>334.1</v>
      </c>
      <c r="C31" s="20" t="s">
        <v>141</v>
      </c>
      <c r="D31" s="46">
        <v>13750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13750</v>
      </c>
      <c r="O31" s="47">
        <f t="shared" si="1"/>
        <v>2.3109243697478989</v>
      </c>
      <c r="P31" s="9"/>
    </row>
    <row r="32" spans="1:16">
      <c r="A32" s="12"/>
      <c r="B32" s="25">
        <v>335.12</v>
      </c>
      <c r="C32" s="20" t="s">
        <v>99</v>
      </c>
      <c r="D32" s="46">
        <v>169542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169542</v>
      </c>
      <c r="O32" s="47">
        <f t="shared" si="1"/>
        <v>28.494453781512604</v>
      </c>
      <c r="P32" s="9"/>
    </row>
    <row r="33" spans="1:16">
      <c r="A33" s="12"/>
      <c r="B33" s="25">
        <v>335.14</v>
      </c>
      <c r="C33" s="20" t="s">
        <v>129</v>
      </c>
      <c r="D33" s="46">
        <v>18831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18831</v>
      </c>
      <c r="O33" s="47">
        <f t="shared" si="1"/>
        <v>3.1648739495798321</v>
      </c>
      <c r="P33" s="9"/>
    </row>
    <row r="34" spans="1:16">
      <c r="A34" s="12"/>
      <c r="B34" s="25">
        <v>335.15</v>
      </c>
      <c r="C34" s="20" t="s">
        <v>130</v>
      </c>
      <c r="D34" s="46">
        <v>1993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1993</v>
      </c>
      <c r="O34" s="47">
        <f t="shared" si="1"/>
        <v>0.3349579831932773</v>
      </c>
      <c r="P34" s="9"/>
    </row>
    <row r="35" spans="1:16">
      <c r="A35" s="12"/>
      <c r="B35" s="25">
        <v>335.18</v>
      </c>
      <c r="C35" s="20" t="s">
        <v>100</v>
      </c>
      <c r="D35" s="46">
        <v>368469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368469</v>
      </c>
      <c r="O35" s="47">
        <f t="shared" si="1"/>
        <v>61.927563025210084</v>
      </c>
      <c r="P35" s="9"/>
    </row>
    <row r="36" spans="1:16">
      <c r="A36" s="12"/>
      <c r="B36" s="25">
        <v>335.49</v>
      </c>
      <c r="C36" s="20" t="s">
        <v>35</v>
      </c>
      <c r="D36" s="46">
        <v>69317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69317</v>
      </c>
      <c r="O36" s="47">
        <f t="shared" si="1"/>
        <v>11.649915966386555</v>
      </c>
      <c r="P36" s="9"/>
    </row>
    <row r="37" spans="1:16">
      <c r="A37" s="12"/>
      <c r="B37" s="25">
        <v>337.2</v>
      </c>
      <c r="C37" s="20" t="s">
        <v>113</v>
      </c>
      <c r="D37" s="46">
        <v>137436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137436</v>
      </c>
      <c r="O37" s="47">
        <f t="shared" ref="O37:O68" si="7">(N37/O$70)</f>
        <v>23.098487394957981</v>
      </c>
      <c r="P37" s="9"/>
    </row>
    <row r="38" spans="1:16">
      <c r="A38" s="12"/>
      <c r="B38" s="25">
        <v>337.7</v>
      </c>
      <c r="C38" s="20" t="s">
        <v>114</v>
      </c>
      <c r="D38" s="46">
        <v>39593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39593</v>
      </c>
      <c r="O38" s="47">
        <f t="shared" si="7"/>
        <v>6.6542857142857139</v>
      </c>
      <c r="P38" s="9"/>
    </row>
    <row r="39" spans="1:16" ht="15.75">
      <c r="A39" s="29" t="s">
        <v>41</v>
      </c>
      <c r="B39" s="30"/>
      <c r="C39" s="31"/>
      <c r="D39" s="32">
        <f t="shared" ref="D39:M39" si="8">SUM(D40:D50)</f>
        <v>776764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2580513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3357277</v>
      </c>
      <c r="O39" s="45">
        <f t="shared" si="7"/>
        <v>564.24823529411765</v>
      </c>
      <c r="P39" s="10"/>
    </row>
    <row r="40" spans="1:16">
      <c r="A40" s="12"/>
      <c r="B40" s="25">
        <v>341.9</v>
      </c>
      <c r="C40" s="20" t="s">
        <v>135</v>
      </c>
      <c r="D40" s="46">
        <v>46986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9">SUM(D40:M40)</f>
        <v>46986</v>
      </c>
      <c r="O40" s="47">
        <f t="shared" si="7"/>
        <v>7.8968067226890755</v>
      </c>
      <c r="P40" s="9"/>
    </row>
    <row r="41" spans="1:16">
      <c r="A41" s="12"/>
      <c r="B41" s="25">
        <v>342.1</v>
      </c>
      <c r="C41" s="20" t="s">
        <v>45</v>
      </c>
      <c r="D41" s="46">
        <v>6978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6978</v>
      </c>
      <c r="O41" s="47">
        <f t="shared" si="7"/>
        <v>1.1727731092436975</v>
      </c>
      <c r="P41" s="9"/>
    </row>
    <row r="42" spans="1:16">
      <c r="A42" s="12"/>
      <c r="B42" s="25">
        <v>342.2</v>
      </c>
      <c r="C42" s="20" t="s">
        <v>46</v>
      </c>
      <c r="D42" s="46">
        <v>20000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20000</v>
      </c>
      <c r="O42" s="47">
        <f t="shared" si="7"/>
        <v>3.3613445378151261</v>
      </c>
      <c r="P42" s="9"/>
    </row>
    <row r="43" spans="1:16">
      <c r="A43" s="12"/>
      <c r="B43" s="25">
        <v>342.5</v>
      </c>
      <c r="C43" s="20" t="s">
        <v>47</v>
      </c>
      <c r="D43" s="46">
        <v>455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455</v>
      </c>
      <c r="O43" s="47">
        <f t="shared" si="7"/>
        <v>7.6470588235294124E-2</v>
      </c>
      <c r="P43" s="9"/>
    </row>
    <row r="44" spans="1:16">
      <c r="A44" s="12"/>
      <c r="B44" s="25">
        <v>343.3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1083671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1083671</v>
      </c>
      <c r="O44" s="47">
        <f t="shared" si="7"/>
        <v>182.12957983193277</v>
      </c>
      <c r="P44" s="9"/>
    </row>
    <row r="45" spans="1:16">
      <c r="A45" s="12"/>
      <c r="B45" s="25">
        <v>343.4</v>
      </c>
      <c r="C45" s="20" t="s">
        <v>49</v>
      </c>
      <c r="D45" s="46">
        <v>616231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616231</v>
      </c>
      <c r="O45" s="47">
        <f t="shared" si="7"/>
        <v>103.56823529411764</v>
      </c>
      <c r="P45" s="9"/>
    </row>
    <row r="46" spans="1:16">
      <c r="A46" s="12"/>
      <c r="B46" s="25">
        <v>343.5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1435467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1435467</v>
      </c>
      <c r="O46" s="47">
        <f t="shared" si="7"/>
        <v>241.25495798319326</v>
      </c>
      <c r="P46" s="9"/>
    </row>
    <row r="47" spans="1:16">
      <c r="A47" s="12"/>
      <c r="B47" s="25">
        <v>343.9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61375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61375</v>
      </c>
      <c r="O47" s="47">
        <f t="shared" si="7"/>
        <v>10.315126050420169</v>
      </c>
      <c r="P47" s="9"/>
    </row>
    <row r="48" spans="1:16">
      <c r="A48" s="12"/>
      <c r="B48" s="25">
        <v>344.9</v>
      </c>
      <c r="C48" s="20" t="s">
        <v>102</v>
      </c>
      <c r="D48" s="46">
        <v>58353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58353</v>
      </c>
      <c r="O48" s="47">
        <f t="shared" si="7"/>
        <v>9.8072268907563025</v>
      </c>
      <c r="P48" s="9"/>
    </row>
    <row r="49" spans="1:16">
      <c r="A49" s="12"/>
      <c r="B49" s="25">
        <v>347.1</v>
      </c>
      <c r="C49" s="20" t="s">
        <v>132</v>
      </c>
      <c r="D49" s="46">
        <v>5916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5916</v>
      </c>
      <c r="O49" s="47">
        <f t="shared" si="7"/>
        <v>0.99428571428571433</v>
      </c>
      <c r="P49" s="9"/>
    </row>
    <row r="50" spans="1:16">
      <c r="A50" s="12"/>
      <c r="B50" s="25">
        <v>347.2</v>
      </c>
      <c r="C50" s="20" t="s">
        <v>54</v>
      </c>
      <c r="D50" s="46">
        <v>21845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21845</v>
      </c>
      <c r="O50" s="47">
        <f t="shared" si="7"/>
        <v>3.6714285714285713</v>
      </c>
      <c r="P50" s="9"/>
    </row>
    <row r="51" spans="1:16" ht="15.75">
      <c r="A51" s="29" t="s">
        <v>42</v>
      </c>
      <c r="B51" s="30"/>
      <c r="C51" s="31"/>
      <c r="D51" s="32">
        <f t="shared" ref="D51:M51" si="10">SUM(D52:D55)</f>
        <v>29488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29488</v>
      </c>
      <c r="O51" s="45">
        <f t="shared" si="7"/>
        <v>4.9559663865546222</v>
      </c>
      <c r="P51" s="10"/>
    </row>
    <row r="52" spans="1:16">
      <c r="A52" s="13"/>
      <c r="B52" s="39">
        <v>351.1</v>
      </c>
      <c r="C52" s="21" t="s">
        <v>57</v>
      </c>
      <c r="D52" s="46">
        <v>19941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19941</v>
      </c>
      <c r="O52" s="47">
        <f t="shared" si="7"/>
        <v>3.3514285714285714</v>
      </c>
      <c r="P52" s="9"/>
    </row>
    <row r="53" spans="1:16">
      <c r="A53" s="13"/>
      <c r="B53" s="39">
        <v>354</v>
      </c>
      <c r="C53" s="21" t="s">
        <v>59</v>
      </c>
      <c r="D53" s="46">
        <v>7384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7384</v>
      </c>
      <c r="O53" s="47">
        <f t="shared" si="7"/>
        <v>1.2410084033613444</v>
      </c>
      <c r="P53" s="9"/>
    </row>
    <row r="54" spans="1:16">
      <c r="A54" s="13"/>
      <c r="B54" s="39">
        <v>358.2</v>
      </c>
      <c r="C54" s="21" t="s">
        <v>136</v>
      </c>
      <c r="D54" s="46">
        <v>475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475</v>
      </c>
      <c r="O54" s="47">
        <f t="shared" si="7"/>
        <v>7.9831932773109238E-2</v>
      </c>
      <c r="P54" s="9"/>
    </row>
    <row r="55" spans="1:16">
      <c r="A55" s="13"/>
      <c r="B55" s="39">
        <v>359</v>
      </c>
      <c r="C55" s="21" t="s">
        <v>91</v>
      </c>
      <c r="D55" s="46">
        <v>1688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1688</v>
      </c>
      <c r="O55" s="47">
        <f t="shared" si="7"/>
        <v>0.28369747899159664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SUM(D57:D65)</f>
        <v>296711</v>
      </c>
      <c r="E56" s="32">
        <f t="shared" si="12"/>
        <v>88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45022</v>
      </c>
      <c r="J56" s="32">
        <f t="shared" si="12"/>
        <v>0</v>
      </c>
      <c r="K56" s="32">
        <f t="shared" si="12"/>
        <v>1110150</v>
      </c>
      <c r="L56" s="32">
        <f t="shared" si="12"/>
        <v>0</v>
      </c>
      <c r="M56" s="32">
        <f t="shared" si="12"/>
        <v>0</v>
      </c>
      <c r="N56" s="32">
        <f t="shared" si="11"/>
        <v>1451971</v>
      </c>
      <c r="O56" s="45">
        <f t="shared" si="7"/>
        <v>244.02873949579831</v>
      </c>
      <c r="P56" s="10"/>
    </row>
    <row r="57" spans="1:16">
      <c r="A57" s="12"/>
      <c r="B57" s="25">
        <v>361.1</v>
      </c>
      <c r="C57" s="20" t="s">
        <v>60</v>
      </c>
      <c r="D57" s="46">
        <v>41805</v>
      </c>
      <c r="E57" s="46">
        <v>88</v>
      </c>
      <c r="F57" s="46">
        <v>0</v>
      </c>
      <c r="G57" s="46">
        <v>0</v>
      </c>
      <c r="H57" s="46">
        <v>0</v>
      </c>
      <c r="I57" s="46">
        <v>45022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86915</v>
      </c>
      <c r="O57" s="47">
        <f t="shared" si="7"/>
        <v>14.607563025210084</v>
      </c>
      <c r="P57" s="9"/>
    </row>
    <row r="58" spans="1:16">
      <c r="A58" s="12"/>
      <c r="B58" s="25">
        <v>361.3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688489</v>
      </c>
      <c r="L58" s="46">
        <v>0</v>
      </c>
      <c r="M58" s="46">
        <v>0</v>
      </c>
      <c r="N58" s="46">
        <f t="shared" ref="N58:N65" si="13">SUM(D58:M58)</f>
        <v>688489</v>
      </c>
      <c r="O58" s="47">
        <f t="shared" si="7"/>
        <v>115.71243697478991</v>
      </c>
      <c r="P58" s="9"/>
    </row>
    <row r="59" spans="1:16">
      <c r="A59" s="12"/>
      <c r="B59" s="25">
        <v>362</v>
      </c>
      <c r="C59" s="20" t="s">
        <v>62</v>
      </c>
      <c r="D59" s="46">
        <v>190193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190193</v>
      </c>
      <c r="O59" s="47">
        <f t="shared" si="7"/>
        <v>31.965210084033615</v>
      </c>
      <c r="P59" s="9"/>
    </row>
    <row r="60" spans="1:16">
      <c r="A60" s="12"/>
      <c r="B60" s="25">
        <v>364</v>
      </c>
      <c r="C60" s="20" t="s">
        <v>103</v>
      </c>
      <c r="D60" s="46">
        <v>10275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10275</v>
      </c>
      <c r="O60" s="47">
        <f t="shared" si="7"/>
        <v>1.7268907563025211</v>
      </c>
      <c r="P60" s="9"/>
    </row>
    <row r="61" spans="1:16">
      <c r="A61" s="12"/>
      <c r="B61" s="25">
        <v>365</v>
      </c>
      <c r="C61" s="20" t="s">
        <v>104</v>
      </c>
      <c r="D61" s="46">
        <v>7175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7175</v>
      </c>
      <c r="O61" s="47">
        <f t="shared" si="7"/>
        <v>1.2058823529411764</v>
      </c>
      <c r="P61" s="9"/>
    </row>
    <row r="62" spans="1:16">
      <c r="A62" s="12"/>
      <c r="B62" s="25">
        <v>366</v>
      </c>
      <c r="C62" s="20" t="s">
        <v>64</v>
      </c>
      <c r="D62" s="46">
        <v>14379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14379</v>
      </c>
      <c r="O62" s="47">
        <f t="shared" si="7"/>
        <v>2.4166386554621848</v>
      </c>
      <c r="P62" s="9"/>
    </row>
    <row r="63" spans="1:16">
      <c r="A63" s="12"/>
      <c r="B63" s="25">
        <v>368</v>
      </c>
      <c r="C63" s="20" t="s">
        <v>65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421661</v>
      </c>
      <c r="L63" s="46">
        <v>0</v>
      </c>
      <c r="M63" s="46">
        <v>0</v>
      </c>
      <c r="N63" s="46">
        <f t="shared" si="13"/>
        <v>421661</v>
      </c>
      <c r="O63" s="47">
        <f t="shared" si="7"/>
        <v>70.867394957983194</v>
      </c>
      <c r="P63" s="9"/>
    </row>
    <row r="64" spans="1:16">
      <c r="A64" s="12"/>
      <c r="B64" s="25">
        <v>369.3</v>
      </c>
      <c r="C64" s="20" t="s">
        <v>137</v>
      </c>
      <c r="D64" s="46">
        <v>14224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14224</v>
      </c>
      <c r="O64" s="47">
        <f t="shared" si="7"/>
        <v>2.3905882352941177</v>
      </c>
      <c r="P64" s="9"/>
    </row>
    <row r="65" spans="1:119">
      <c r="A65" s="12"/>
      <c r="B65" s="25">
        <v>369.9</v>
      </c>
      <c r="C65" s="20" t="s">
        <v>66</v>
      </c>
      <c r="D65" s="46">
        <v>18660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18660</v>
      </c>
      <c r="O65" s="47">
        <f t="shared" si="7"/>
        <v>3.1361344537815126</v>
      </c>
      <c r="P65" s="9"/>
    </row>
    <row r="66" spans="1:119" ht="15.75">
      <c r="A66" s="29" t="s">
        <v>43</v>
      </c>
      <c r="B66" s="30"/>
      <c r="C66" s="31"/>
      <c r="D66" s="32">
        <f t="shared" ref="D66:M66" si="14">SUM(D67:D67)</f>
        <v>461809</v>
      </c>
      <c r="E66" s="32">
        <f t="shared" si="14"/>
        <v>0</v>
      </c>
      <c r="F66" s="32">
        <f t="shared" si="14"/>
        <v>0</v>
      </c>
      <c r="G66" s="32">
        <f t="shared" si="14"/>
        <v>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461809</v>
      </c>
      <c r="O66" s="45">
        <f t="shared" si="7"/>
        <v>77.614957983193278</v>
      </c>
      <c r="P66" s="9"/>
    </row>
    <row r="67" spans="1:119" ht="15.75" thickBot="1">
      <c r="A67" s="12"/>
      <c r="B67" s="25">
        <v>381</v>
      </c>
      <c r="C67" s="20" t="s">
        <v>121</v>
      </c>
      <c r="D67" s="46">
        <v>461809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461809</v>
      </c>
      <c r="O67" s="47">
        <f t="shared" si="7"/>
        <v>77.614957983193278</v>
      </c>
      <c r="P67" s="9"/>
    </row>
    <row r="68" spans="1:119" ht="16.5" thickBot="1">
      <c r="A68" s="14" t="s">
        <v>55</v>
      </c>
      <c r="B68" s="23"/>
      <c r="C68" s="22"/>
      <c r="D68" s="15">
        <f t="shared" ref="D68:M68" si="15">SUM(D5,D18,D28,D39,D51,D56,D66)</f>
        <v>5426503</v>
      </c>
      <c r="E68" s="15">
        <f t="shared" si="15"/>
        <v>91134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3049534</v>
      </c>
      <c r="J68" s="15">
        <f t="shared" si="15"/>
        <v>0</v>
      </c>
      <c r="K68" s="15">
        <f t="shared" si="15"/>
        <v>1110150</v>
      </c>
      <c r="L68" s="15">
        <f t="shared" si="15"/>
        <v>0</v>
      </c>
      <c r="M68" s="15">
        <f t="shared" si="15"/>
        <v>0</v>
      </c>
      <c r="N68" s="15">
        <f>SUM(D68:M68)</f>
        <v>9677321</v>
      </c>
      <c r="O68" s="38">
        <f t="shared" si="7"/>
        <v>1626.4405042016806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142</v>
      </c>
      <c r="M70" s="48"/>
      <c r="N70" s="48"/>
      <c r="O70" s="43">
        <v>5950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84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2004205</v>
      </c>
      <c r="E5" s="27">
        <f t="shared" si="0"/>
        <v>50826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2055031</v>
      </c>
      <c r="O5" s="33">
        <f t="shared" ref="O5:O36" si="1">(N5/O$69)</f>
        <v>348.13332203964086</v>
      </c>
      <c r="P5" s="6"/>
    </row>
    <row r="6" spans="1:133">
      <c r="A6" s="12"/>
      <c r="B6" s="25">
        <v>311</v>
      </c>
      <c r="C6" s="20" t="s">
        <v>2</v>
      </c>
      <c r="D6" s="46">
        <v>1104234</v>
      </c>
      <c r="E6" s="46">
        <v>50826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1155060</v>
      </c>
      <c r="O6" s="47">
        <f t="shared" si="1"/>
        <v>195.67338641368795</v>
      </c>
      <c r="P6" s="9"/>
    </row>
    <row r="7" spans="1:133">
      <c r="A7" s="12"/>
      <c r="B7" s="25">
        <v>312.3</v>
      </c>
      <c r="C7" s="20" t="s">
        <v>11</v>
      </c>
      <c r="D7" s="46">
        <v>25919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25919</v>
      </c>
      <c r="O7" s="47">
        <f t="shared" si="1"/>
        <v>4.3908182280196506</v>
      </c>
      <c r="P7" s="9"/>
    </row>
    <row r="8" spans="1:133">
      <c r="A8" s="12"/>
      <c r="B8" s="25">
        <v>312.41000000000003</v>
      </c>
      <c r="C8" s="20" t="s">
        <v>13</v>
      </c>
      <c r="D8" s="46">
        <v>145072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145072</v>
      </c>
      <c r="O8" s="47">
        <f t="shared" si="1"/>
        <v>24.575978316110451</v>
      </c>
      <c r="P8" s="9"/>
    </row>
    <row r="9" spans="1:133">
      <c r="A9" s="12"/>
      <c r="B9" s="25">
        <v>312.42</v>
      </c>
      <c r="C9" s="20" t="s">
        <v>12</v>
      </c>
      <c r="D9" s="46">
        <v>91755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91755</v>
      </c>
      <c r="O9" s="47">
        <f t="shared" si="1"/>
        <v>15.543791292563103</v>
      </c>
      <c r="P9" s="9"/>
    </row>
    <row r="10" spans="1:133">
      <c r="A10" s="12"/>
      <c r="B10" s="25">
        <v>312.51</v>
      </c>
      <c r="C10" s="20" t="s">
        <v>95</v>
      </c>
      <c r="D10" s="46">
        <v>25580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25580</v>
      </c>
      <c r="O10" s="47">
        <f t="shared" si="1"/>
        <v>4.3333898017956969</v>
      </c>
      <c r="P10" s="9"/>
    </row>
    <row r="11" spans="1:133">
      <c r="A11" s="12"/>
      <c r="B11" s="25">
        <v>312.52</v>
      </c>
      <c r="C11" s="20" t="s">
        <v>96</v>
      </c>
      <c r="D11" s="46">
        <v>35815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35815</v>
      </c>
      <c r="O11" s="47">
        <f t="shared" si="1"/>
        <v>6.0672539386752495</v>
      </c>
      <c r="P11" s="9"/>
    </row>
    <row r="12" spans="1:133">
      <c r="A12" s="12"/>
      <c r="B12" s="25">
        <v>314.10000000000002</v>
      </c>
      <c r="C12" s="20" t="s">
        <v>14</v>
      </c>
      <c r="D12" s="46">
        <v>361109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361109</v>
      </c>
      <c r="O12" s="47">
        <f t="shared" si="1"/>
        <v>61.173809927155681</v>
      </c>
      <c r="P12" s="9"/>
    </row>
    <row r="13" spans="1:133">
      <c r="A13" s="12"/>
      <c r="B13" s="25">
        <v>314.3</v>
      </c>
      <c r="C13" s="20" t="s">
        <v>15</v>
      </c>
      <c r="D13" s="46">
        <v>63389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63389</v>
      </c>
      <c r="O13" s="47">
        <f t="shared" si="1"/>
        <v>10.738438082331019</v>
      </c>
      <c r="P13" s="9"/>
    </row>
    <row r="14" spans="1:133">
      <c r="A14" s="12"/>
      <c r="B14" s="25">
        <v>314.8</v>
      </c>
      <c r="C14" s="20" t="s">
        <v>17</v>
      </c>
      <c r="D14" s="46">
        <v>8365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8365</v>
      </c>
      <c r="O14" s="47">
        <f t="shared" si="1"/>
        <v>1.417076063018804</v>
      </c>
      <c r="P14" s="9"/>
    </row>
    <row r="15" spans="1:133">
      <c r="A15" s="12"/>
      <c r="B15" s="25">
        <v>315</v>
      </c>
      <c r="C15" s="20" t="s">
        <v>97</v>
      </c>
      <c r="D15" s="46">
        <v>126439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126439</v>
      </c>
      <c r="O15" s="47">
        <f t="shared" si="1"/>
        <v>21.419447738438084</v>
      </c>
      <c r="P15" s="9"/>
    </row>
    <row r="16" spans="1:133">
      <c r="A16" s="12"/>
      <c r="B16" s="25">
        <v>316</v>
      </c>
      <c r="C16" s="20" t="s">
        <v>98</v>
      </c>
      <c r="D16" s="46">
        <v>10159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10159</v>
      </c>
      <c r="O16" s="47">
        <f t="shared" si="1"/>
        <v>1.7209893274606132</v>
      </c>
      <c r="P16" s="9"/>
    </row>
    <row r="17" spans="1:16">
      <c r="A17" s="12"/>
      <c r="B17" s="25">
        <v>319</v>
      </c>
      <c r="C17" s="20" t="s">
        <v>19</v>
      </c>
      <c r="D17" s="46">
        <v>6369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6369</v>
      </c>
      <c r="O17" s="47">
        <f t="shared" si="1"/>
        <v>1.0789429103845503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SUM(D19:D27)</f>
        <v>549350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103083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652433</v>
      </c>
      <c r="O18" s="45">
        <f t="shared" si="1"/>
        <v>110.52566491614434</v>
      </c>
      <c r="P18" s="10"/>
    </row>
    <row r="19" spans="1:16">
      <c r="A19" s="12"/>
      <c r="B19" s="25">
        <v>322</v>
      </c>
      <c r="C19" s="20" t="s">
        <v>0</v>
      </c>
      <c r="D19" s="46">
        <v>121985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121985</v>
      </c>
      <c r="O19" s="47">
        <f t="shared" si="1"/>
        <v>20.66491614433339</v>
      </c>
      <c r="P19" s="9"/>
    </row>
    <row r="20" spans="1:16">
      <c r="A20" s="12"/>
      <c r="B20" s="25">
        <v>323.10000000000002</v>
      </c>
      <c r="C20" s="20" t="s">
        <v>21</v>
      </c>
      <c r="D20" s="46">
        <v>344096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344096</v>
      </c>
      <c r="O20" s="47">
        <f t="shared" si="1"/>
        <v>58.291716076571234</v>
      </c>
      <c r="P20" s="9"/>
    </row>
    <row r="21" spans="1:16">
      <c r="A21" s="12"/>
      <c r="B21" s="25">
        <v>323.39999999999998</v>
      </c>
      <c r="C21" s="20" t="s">
        <v>22</v>
      </c>
      <c r="D21" s="46">
        <v>26155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26155</v>
      </c>
      <c r="O21" s="47">
        <f t="shared" si="1"/>
        <v>4.4307978993732</v>
      </c>
      <c r="P21" s="9"/>
    </row>
    <row r="22" spans="1:16">
      <c r="A22" s="12"/>
      <c r="B22" s="25">
        <v>323.7</v>
      </c>
      <c r="C22" s="20" t="s">
        <v>23</v>
      </c>
      <c r="D22" s="46">
        <v>18811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18811</v>
      </c>
      <c r="O22" s="47">
        <f t="shared" si="1"/>
        <v>3.1866847365746231</v>
      </c>
      <c r="P22" s="9"/>
    </row>
    <row r="23" spans="1:16">
      <c r="A23" s="12"/>
      <c r="B23" s="25">
        <v>324.11</v>
      </c>
      <c r="C23" s="20" t="s">
        <v>24</v>
      </c>
      <c r="D23" s="46">
        <v>13650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13650</v>
      </c>
      <c r="O23" s="47">
        <f t="shared" si="1"/>
        <v>2.3123835337963747</v>
      </c>
      <c r="P23" s="9"/>
    </row>
    <row r="24" spans="1:16">
      <c r="A24" s="12"/>
      <c r="B24" s="25">
        <v>324.20999999999998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103083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103083</v>
      </c>
      <c r="O24" s="47">
        <f t="shared" si="1"/>
        <v>17.462815517533457</v>
      </c>
      <c r="P24" s="9"/>
    </row>
    <row r="25" spans="1:16">
      <c r="A25" s="12"/>
      <c r="B25" s="25">
        <v>324.61</v>
      </c>
      <c r="C25" s="20" t="s">
        <v>26</v>
      </c>
      <c r="D25" s="46">
        <v>4620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4620</v>
      </c>
      <c r="O25" s="47">
        <f t="shared" si="1"/>
        <v>0.78265288836184987</v>
      </c>
      <c r="P25" s="9"/>
    </row>
    <row r="26" spans="1:16">
      <c r="A26" s="12"/>
      <c r="B26" s="25">
        <v>324.70999999999998</v>
      </c>
      <c r="C26" s="20" t="s">
        <v>27</v>
      </c>
      <c r="D26" s="46">
        <v>6300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6300</v>
      </c>
      <c r="O26" s="47">
        <f t="shared" si="1"/>
        <v>1.06725393867525</v>
      </c>
      <c r="P26" s="9"/>
    </row>
    <row r="27" spans="1:16">
      <c r="A27" s="12"/>
      <c r="B27" s="25">
        <v>329</v>
      </c>
      <c r="C27" s="20" t="s">
        <v>28</v>
      </c>
      <c r="D27" s="46">
        <v>13733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5">SUM(D27:M27)</f>
        <v>13733</v>
      </c>
      <c r="O27" s="47">
        <f t="shared" si="1"/>
        <v>2.3264441809249532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SUM(D29:D37)</f>
        <v>724996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724996</v>
      </c>
      <c r="O28" s="45">
        <f t="shared" si="1"/>
        <v>122.81822801965103</v>
      </c>
      <c r="P28" s="10"/>
    </row>
    <row r="29" spans="1:16">
      <c r="A29" s="12"/>
      <c r="B29" s="25">
        <v>331.1</v>
      </c>
      <c r="C29" s="20" t="s">
        <v>29</v>
      </c>
      <c r="D29" s="46">
        <v>2500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2500</v>
      </c>
      <c r="O29" s="47">
        <f t="shared" si="1"/>
        <v>0.42351346772827375</v>
      </c>
      <c r="P29" s="9"/>
    </row>
    <row r="30" spans="1:16">
      <c r="A30" s="12"/>
      <c r="B30" s="25">
        <v>331.2</v>
      </c>
      <c r="C30" s="20" t="s">
        <v>30</v>
      </c>
      <c r="D30" s="46">
        <v>12553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12553</v>
      </c>
      <c r="O30" s="47">
        <f t="shared" si="1"/>
        <v>2.1265458241572084</v>
      </c>
      <c r="P30" s="9"/>
    </row>
    <row r="31" spans="1:16">
      <c r="A31" s="12"/>
      <c r="B31" s="25">
        <v>335.12</v>
      </c>
      <c r="C31" s="20" t="s">
        <v>99</v>
      </c>
      <c r="D31" s="46">
        <v>154426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154426</v>
      </c>
      <c r="O31" s="47">
        <f t="shared" si="1"/>
        <v>26.16059630696256</v>
      </c>
      <c r="P31" s="9"/>
    </row>
    <row r="32" spans="1:16">
      <c r="A32" s="12"/>
      <c r="B32" s="25">
        <v>335.14</v>
      </c>
      <c r="C32" s="20" t="s">
        <v>129</v>
      </c>
      <c r="D32" s="46">
        <v>17827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17827</v>
      </c>
      <c r="O32" s="47">
        <f t="shared" si="1"/>
        <v>3.0199898356767747</v>
      </c>
      <c r="P32" s="9"/>
    </row>
    <row r="33" spans="1:16">
      <c r="A33" s="12"/>
      <c r="B33" s="25">
        <v>335.15</v>
      </c>
      <c r="C33" s="20" t="s">
        <v>130</v>
      </c>
      <c r="D33" s="46">
        <v>2054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2054</v>
      </c>
      <c r="O33" s="47">
        <f t="shared" si="1"/>
        <v>0.34795866508554973</v>
      </c>
      <c r="P33" s="9"/>
    </row>
    <row r="34" spans="1:16">
      <c r="A34" s="12"/>
      <c r="B34" s="25">
        <v>335.18</v>
      </c>
      <c r="C34" s="20" t="s">
        <v>100</v>
      </c>
      <c r="D34" s="46">
        <v>331563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331563</v>
      </c>
      <c r="O34" s="47">
        <f t="shared" si="1"/>
        <v>56.168558360155856</v>
      </c>
      <c r="P34" s="9"/>
    </row>
    <row r="35" spans="1:16">
      <c r="A35" s="12"/>
      <c r="B35" s="25">
        <v>335.49</v>
      </c>
      <c r="C35" s="20" t="s">
        <v>35</v>
      </c>
      <c r="D35" s="46">
        <v>63137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63137</v>
      </c>
      <c r="O35" s="47">
        <f t="shared" si="1"/>
        <v>10.695747924784008</v>
      </c>
      <c r="P35" s="9"/>
    </row>
    <row r="36" spans="1:16">
      <c r="A36" s="12"/>
      <c r="B36" s="25">
        <v>337.2</v>
      </c>
      <c r="C36" s="20" t="s">
        <v>113</v>
      </c>
      <c r="D36" s="46">
        <v>104358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104358</v>
      </c>
      <c r="O36" s="47">
        <f t="shared" si="1"/>
        <v>17.678807386074876</v>
      </c>
      <c r="P36" s="9"/>
    </row>
    <row r="37" spans="1:16">
      <c r="A37" s="12"/>
      <c r="B37" s="25">
        <v>337.7</v>
      </c>
      <c r="C37" s="20" t="s">
        <v>114</v>
      </c>
      <c r="D37" s="46">
        <v>36578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36578</v>
      </c>
      <c r="O37" s="47">
        <f t="shared" ref="O37:O67" si="7">(N37/O$69)</f>
        <v>6.196510249025919</v>
      </c>
      <c r="P37" s="9"/>
    </row>
    <row r="38" spans="1:16" ht="15.75">
      <c r="A38" s="29" t="s">
        <v>41</v>
      </c>
      <c r="B38" s="30"/>
      <c r="C38" s="31"/>
      <c r="D38" s="32">
        <f t="shared" ref="D38:M38" si="8">SUM(D39:D49)</f>
        <v>769623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2441297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3210920</v>
      </c>
      <c r="O38" s="45">
        <f t="shared" si="7"/>
        <v>543.94714551922755</v>
      </c>
      <c r="P38" s="10"/>
    </row>
    <row r="39" spans="1:16">
      <c r="A39" s="12"/>
      <c r="B39" s="25">
        <v>341.9</v>
      </c>
      <c r="C39" s="20" t="s">
        <v>135</v>
      </c>
      <c r="D39" s="46">
        <v>15890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9">SUM(D39:M39)</f>
        <v>15890</v>
      </c>
      <c r="O39" s="47">
        <f t="shared" si="7"/>
        <v>2.6918516008809079</v>
      </c>
      <c r="P39" s="9"/>
    </row>
    <row r="40" spans="1:16">
      <c r="A40" s="12"/>
      <c r="B40" s="25">
        <v>342.1</v>
      </c>
      <c r="C40" s="20" t="s">
        <v>45</v>
      </c>
      <c r="D40" s="46">
        <v>9934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9934</v>
      </c>
      <c r="O40" s="47">
        <f t="shared" si="7"/>
        <v>1.6828731153650687</v>
      </c>
      <c r="P40" s="9"/>
    </row>
    <row r="41" spans="1:16">
      <c r="A41" s="12"/>
      <c r="B41" s="25">
        <v>342.2</v>
      </c>
      <c r="C41" s="20" t="s">
        <v>46</v>
      </c>
      <c r="D41" s="46">
        <v>40000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40000</v>
      </c>
      <c r="O41" s="47">
        <f t="shared" si="7"/>
        <v>6.77621548365238</v>
      </c>
      <c r="P41" s="9"/>
    </row>
    <row r="42" spans="1:16">
      <c r="A42" s="12"/>
      <c r="B42" s="25">
        <v>342.5</v>
      </c>
      <c r="C42" s="20" t="s">
        <v>47</v>
      </c>
      <c r="D42" s="46">
        <v>350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350</v>
      </c>
      <c r="O42" s="47">
        <f t="shared" si="7"/>
        <v>5.9291885481958323E-2</v>
      </c>
      <c r="P42" s="9"/>
    </row>
    <row r="43" spans="1:16">
      <c r="A43" s="12"/>
      <c r="B43" s="25">
        <v>343.3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1004956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1004956</v>
      </c>
      <c r="O43" s="47">
        <f t="shared" si="7"/>
        <v>170.24496018973403</v>
      </c>
      <c r="P43" s="9"/>
    </row>
    <row r="44" spans="1:16">
      <c r="A44" s="12"/>
      <c r="B44" s="25">
        <v>343.4</v>
      </c>
      <c r="C44" s="20" t="s">
        <v>49</v>
      </c>
      <c r="D44" s="46">
        <v>619334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619334</v>
      </c>
      <c r="O44" s="47">
        <f t="shared" si="7"/>
        <v>104.91851600880908</v>
      </c>
      <c r="P44" s="9"/>
    </row>
    <row r="45" spans="1:16">
      <c r="A45" s="12"/>
      <c r="B45" s="25">
        <v>343.5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1375668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1375668</v>
      </c>
      <c r="O45" s="47">
        <f t="shared" si="7"/>
        <v>233.04557004912758</v>
      </c>
      <c r="P45" s="9"/>
    </row>
    <row r="46" spans="1:16">
      <c r="A46" s="12"/>
      <c r="B46" s="25">
        <v>343.9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60673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60673</v>
      </c>
      <c r="O46" s="47">
        <f t="shared" si="7"/>
        <v>10.278333050991021</v>
      </c>
      <c r="P46" s="9"/>
    </row>
    <row r="47" spans="1:16">
      <c r="A47" s="12"/>
      <c r="B47" s="25">
        <v>344.9</v>
      </c>
      <c r="C47" s="20" t="s">
        <v>102</v>
      </c>
      <c r="D47" s="46">
        <v>46768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46768</v>
      </c>
      <c r="O47" s="47">
        <f t="shared" si="7"/>
        <v>7.9227511434863631</v>
      </c>
      <c r="P47" s="9"/>
    </row>
    <row r="48" spans="1:16">
      <c r="A48" s="12"/>
      <c r="B48" s="25">
        <v>347.1</v>
      </c>
      <c r="C48" s="20" t="s">
        <v>132</v>
      </c>
      <c r="D48" s="46">
        <v>6491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6491</v>
      </c>
      <c r="O48" s="47">
        <f t="shared" si="7"/>
        <v>1.09961036760969</v>
      </c>
      <c r="P48" s="9"/>
    </row>
    <row r="49" spans="1:16">
      <c r="A49" s="12"/>
      <c r="B49" s="25">
        <v>347.2</v>
      </c>
      <c r="C49" s="20" t="s">
        <v>54</v>
      </c>
      <c r="D49" s="46">
        <v>30856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30856</v>
      </c>
      <c r="O49" s="47">
        <f t="shared" si="7"/>
        <v>5.2271726240894463</v>
      </c>
      <c r="P49" s="9"/>
    </row>
    <row r="50" spans="1:16" ht="15.75">
      <c r="A50" s="29" t="s">
        <v>42</v>
      </c>
      <c r="B50" s="30"/>
      <c r="C50" s="31"/>
      <c r="D50" s="32">
        <f t="shared" ref="D50:M50" si="10">SUM(D51:D54)</f>
        <v>14579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14579</v>
      </c>
      <c r="O50" s="45">
        <f t="shared" si="7"/>
        <v>2.4697611384042011</v>
      </c>
      <c r="P50" s="10"/>
    </row>
    <row r="51" spans="1:16">
      <c r="A51" s="13"/>
      <c r="B51" s="39">
        <v>351.1</v>
      </c>
      <c r="C51" s="21" t="s">
        <v>57</v>
      </c>
      <c r="D51" s="46">
        <v>7512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7512</v>
      </c>
      <c r="O51" s="47">
        <f t="shared" si="7"/>
        <v>1.2725732678299171</v>
      </c>
      <c r="P51" s="9"/>
    </row>
    <row r="52" spans="1:16">
      <c r="A52" s="13"/>
      <c r="B52" s="39">
        <v>354</v>
      </c>
      <c r="C52" s="21" t="s">
        <v>59</v>
      </c>
      <c r="D52" s="46">
        <v>4459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4459</v>
      </c>
      <c r="O52" s="47">
        <f t="shared" si="7"/>
        <v>0.75537862104014908</v>
      </c>
      <c r="P52" s="9"/>
    </row>
    <row r="53" spans="1:16">
      <c r="A53" s="13"/>
      <c r="B53" s="39">
        <v>358.2</v>
      </c>
      <c r="C53" s="21" t="s">
        <v>136</v>
      </c>
      <c r="D53" s="46">
        <v>1000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1000</v>
      </c>
      <c r="O53" s="47">
        <f t="shared" si="7"/>
        <v>0.16940538709130951</v>
      </c>
      <c r="P53" s="9"/>
    </row>
    <row r="54" spans="1:16">
      <c r="A54" s="13"/>
      <c r="B54" s="39">
        <v>359</v>
      </c>
      <c r="C54" s="21" t="s">
        <v>91</v>
      </c>
      <c r="D54" s="46">
        <v>1608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1608</v>
      </c>
      <c r="O54" s="47">
        <f t="shared" si="7"/>
        <v>0.27240386244282566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SUM(D56:D64)</f>
        <v>241301</v>
      </c>
      <c r="E55" s="32">
        <f t="shared" si="12"/>
        <v>21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36302</v>
      </c>
      <c r="J55" s="32">
        <f t="shared" si="12"/>
        <v>0</v>
      </c>
      <c r="K55" s="32">
        <f t="shared" si="12"/>
        <v>1752158</v>
      </c>
      <c r="L55" s="32">
        <f t="shared" si="12"/>
        <v>0</v>
      </c>
      <c r="M55" s="32">
        <f t="shared" si="12"/>
        <v>0</v>
      </c>
      <c r="N55" s="32">
        <f t="shared" si="11"/>
        <v>2029782</v>
      </c>
      <c r="O55" s="45">
        <f t="shared" si="7"/>
        <v>343.85600542097239</v>
      </c>
      <c r="P55" s="10"/>
    </row>
    <row r="56" spans="1:16">
      <c r="A56" s="12"/>
      <c r="B56" s="25">
        <v>361.1</v>
      </c>
      <c r="C56" s="20" t="s">
        <v>60</v>
      </c>
      <c r="D56" s="46">
        <v>23339</v>
      </c>
      <c r="E56" s="46">
        <v>21</v>
      </c>
      <c r="F56" s="46">
        <v>0</v>
      </c>
      <c r="G56" s="46">
        <v>0</v>
      </c>
      <c r="H56" s="46">
        <v>0</v>
      </c>
      <c r="I56" s="46">
        <v>27999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51359</v>
      </c>
      <c r="O56" s="47">
        <f t="shared" si="7"/>
        <v>8.7004912756225643</v>
      </c>
      <c r="P56" s="9"/>
    </row>
    <row r="57" spans="1:16">
      <c r="A57" s="12"/>
      <c r="B57" s="25">
        <v>361.3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425</v>
      </c>
      <c r="J57" s="46">
        <v>0</v>
      </c>
      <c r="K57" s="46">
        <v>691363</v>
      </c>
      <c r="L57" s="46">
        <v>0</v>
      </c>
      <c r="M57" s="46">
        <v>0</v>
      </c>
      <c r="N57" s="46">
        <f t="shared" ref="N57:N64" si="13">SUM(D57:M57)</f>
        <v>691788</v>
      </c>
      <c r="O57" s="47">
        <f t="shared" si="7"/>
        <v>117.19261392512281</v>
      </c>
      <c r="P57" s="9"/>
    </row>
    <row r="58" spans="1:16">
      <c r="A58" s="12"/>
      <c r="B58" s="25">
        <v>362</v>
      </c>
      <c r="C58" s="20" t="s">
        <v>62</v>
      </c>
      <c r="D58" s="46">
        <v>141633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141633</v>
      </c>
      <c r="O58" s="47">
        <f t="shared" si="7"/>
        <v>23.99339318990344</v>
      </c>
      <c r="P58" s="9"/>
    </row>
    <row r="59" spans="1:16">
      <c r="A59" s="12"/>
      <c r="B59" s="25">
        <v>364</v>
      </c>
      <c r="C59" s="20" t="s">
        <v>103</v>
      </c>
      <c r="D59" s="46">
        <v>8500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8500</v>
      </c>
      <c r="O59" s="47">
        <f t="shared" si="7"/>
        <v>1.4399457902761308</v>
      </c>
      <c r="P59" s="9"/>
    </row>
    <row r="60" spans="1:16">
      <c r="A60" s="12"/>
      <c r="B60" s="25">
        <v>365</v>
      </c>
      <c r="C60" s="20" t="s">
        <v>104</v>
      </c>
      <c r="D60" s="46">
        <v>37087</v>
      </c>
      <c r="E60" s="46">
        <v>0</v>
      </c>
      <c r="F60" s="46">
        <v>0</v>
      </c>
      <c r="G60" s="46">
        <v>0</v>
      </c>
      <c r="H60" s="46">
        <v>0</v>
      </c>
      <c r="I60" s="46">
        <v>7878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44965</v>
      </c>
      <c r="O60" s="47">
        <f t="shared" si="7"/>
        <v>7.6173132305607316</v>
      </c>
      <c r="P60" s="9"/>
    </row>
    <row r="61" spans="1:16">
      <c r="A61" s="12"/>
      <c r="B61" s="25">
        <v>366</v>
      </c>
      <c r="C61" s="20" t="s">
        <v>64</v>
      </c>
      <c r="D61" s="46">
        <v>5481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5481</v>
      </c>
      <c r="O61" s="47">
        <f t="shared" si="7"/>
        <v>0.92851092664746737</v>
      </c>
      <c r="P61" s="9"/>
    </row>
    <row r="62" spans="1:16">
      <c r="A62" s="12"/>
      <c r="B62" s="25">
        <v>368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1060795</v>
      </c>
      <c r="L62" s="46">
        <v>0</v>
      </c>
      <c r="M62" s="46">
        <v>0</v>
      </c>
      <c r="N62" s="46">
        <f t="shared" si="13"/>
        <v>1060795</v>
      </c>
      <c r="O62" s="47">
        <f t="shared" si="7"/>
        <v>179.70438759952566</v>
      </c>
      <c r="P62" s="9"/>
    </row>
    <row r="63" spans="1:16">
      <c r="A63" s="12"/>
      <c r="B63" s="25">
        <v>369.3</v>
      </c>
      <c r="C63" s="20" t="s">
        <v>137</v>
      </c>
      <c r="D63" s="46">
        <v>12617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12617</v>
      </c>
      <c r="O63" s="47">
        <f t="shared" si="7"/>
        <v>2.1373877689310521</v>
      </c>
      <c r="P63" s="9"/>
    </row>
    <row r="64" spans="1:16">
      <c r="A64" s="12"/>
      <c r="B64" s="25">
        <v>369.9</v>
      </c>
      <c r="C64" s="20" t="s">
        <v>66</v>
      </c>
      <c r="D64" s="46">
        <v>12644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12644</v>
      </c>
      <c r="O64" s="47">
        <f t="shared" si="7"/>
        <v>2.1419617143825174</v>
      </c>
      <c r="P64" s="9"/>
    </row>
    <row r="65" spans="1:119" ht="15.75">
      <c r="A65" s="29" t="s">
        <v>43</v>
      </c>
      <c r="B65" s="30"/>
      <c r="C65" s="31"/>
      <c r="D65" s="32">
        <f t="shared" ref="D65:M65" si="14">SUM(D66:D66)</f>
        <v>523160</v>
      </c>
      <c r="E65" s="32">
        <f t="shared" si="14"/>
        <v>0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523160</v>
      </c>
      <c r="O65" s="45">
        <f t="shared" si="7"/>
        <v>88.626122310689482</v>
      </c>
      <c r="P65" s="9"/>
    </row>
    <row r="66" spans="1:119" ht="15.75" thickBot="1">
      <c r="A66" s="12"/>
      <c r="B66" s="25">
        <v>381</v>
      </c>
      <c r="C66" s="20" t="s">
        <v>121</v>
      </c>
      <c r="D66" s="46">
        <v>523160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523160</v>
      </c>
      <c r="O66" s="47">
        <f t="shared" si="7"/>
        <v>88.626122310689482</v>
      </c>
      <c r="P66" s="9"/>
    </row>
    <row r="67" spans="1:119" ht="16.5" thickBot="1">
      <c r="A67" s="14" t="s">
        <v>55</v>
      </c>
      <c r="B67" s="23"/>
      <c r="C67" s="22"/>
      <c r="D67" s="15">
        <f t="shared" ref="D67:M67" si="15">SUM(D5,D18,D28,D38,D50,D55,D65)</f>
        <v>4827214</v>
      </c>
      <c r="E67" s="15">
        <f t="shared" si="15"/>
        <v>50847</v>
      </c>
      <c r="F67" s="15">
        <f t="shared" si="15"/>
        <v>0</v>
      </c>
      <c r="G67" s="15">
        <f t="shared" si="15"/>
        <v>0</v>
      </c>
      <c r="H67" s="15">
        <f t="shared" si="15"/>
        <v>0</v>
      </c>
      <c r="I67" s="15">
        <f t="shared" si="15"/>
        <v>2580682</v>
      </c>
      <c r="J67" s="15">
        <f t="shared" si="15"/>
        <v>0</v>
      </c>
      <c r="K67" s="15">
        <f t="shared" si="15"/>
        <v>1752158</v>
      </c>
      <c r="L67" s="15">
        <f t="shared" si="15"/>
        <v>0</v>
      </c>
      <c r="M67" s="15">
        <f t="shared" si="15"/>
        <v>0</v>
      </c>
      <c r="N67" s="15">
        <f>SUM(D67:M67)</f>
        <v>9210901</v>
      </c>
      <c r="O67" s="38">
        <f t="shared" si="7"/>
        <v>1560.3762493647298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138</v>
      </c>
      <c r="M69" s="48"/>
      <c r="N69" s="48"/>
      <c r="O69" s="43">
        <v>5903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84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1926553</v>
      </c>
      <c r="E5" s="27">
        <f t="shared" si="0"/>
        <v>26108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1952661</v>
      </c>
      <c r="O5" s="33">
        <f t="shared" ref="O5:O36" si="1">(N5/O$67)</f>
        <v>340.89752094972067</v>
      </c>
      <c r="P5" s="6"/>
    </row>
    <row r="6" spans="1:133">
      <c r="A6" s="12"/>
      <c r="B6" s="25">
        <v>311</v>
      </c>
      <c r="C6" s="20" t="s">
        <v>2</v>
      </c>
      <c r="D6" s="46">
        <v>1042256</v>
      </c>
      <c r="E6" s="46">
        <v>26108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1068364</v>
      </c>
      <c r="O6" s="47">
        <f t="shared" si="1"/>
        <v>186.51606145251398</v>
      </c>
      <c r="P6" s="9"/>
    </row>
    <row r="7" spans="1:133">
      <c r="A7" s="12"/>
      <c r="B7" s="25">
        <v>312.3</v>
      </c>
      <c r="C7" s="20" t="s">
        <v>11</v>
      </c>
      <c r="D7" s="46">
        <v>24924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24924</v>
      </c>
      <c r="O7" s="47">
        <f t="shared" si="1"/>
        <v>4.3512569832402237</v>
      </c>
      <c r="P7" s="9"/>
    </row>
    <row r="8" spans="1:133">
      <c r="A8" s="12"/>
      <c r="B8" s="25">
        <v>312.41000000000003</v>
      </c>
      <c r="C8" s="20" t="s">
        <v>13</v>
      </c>
      <c r="D8" s="46">
        <v>138437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138437</v>
      </c>
      <c r="O8" s="47">
        <f t="shared" si="1"/>
        <v>24.168470670391063</v>
      </c>
      <c r="P8" s="9"/>
    </row>
    <row r="9" spans="1:133">
      <c r="A9" s="12"/>
      <c r="B9" s="25">
        <v>312.42</v>
      </c>
      <c r="C9" s="20" t="s">
        <v>12</v>
      </c>
      <c r="D9" s="46">
        <v>87566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87566</v>
      </c>
      <c r="O9" s="47">
        <f t="shared" si="1"/>
        <v>15.287360335195531</v>
      </c>
      <c r="P9" s="9"/>
    </row>
    <row r="10" spans="1:133">
      <c r="A10" s="12"/>
      <c r="B10" s="25">
        <v>312.51</v>
      </c>
      <c r="C10" s="20" t="s">
        <v>95</v>
      </c>
      <c r="D10" s="46">
        <v>27740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27740</v>
      </c>
      <c r="O10" s="47">
        <f t="shared" si="1"/>
        <v>4.8428770949720672</v>
      </c>
      <c r="P10" s="9"/>
    </row>
    <row r="11" spans="1:133">
      <c r="A11" s="12"/>
      <c r="B11" s="25">
        <v>312.52</v>
      </c>
      <c r="C11" s="20" t="s">
        <v>96</v>
      </c>
      <c r="D11" s="46">
        <v>34665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34665</v>
      </c>
      <c r="O11" s="47">
        <f t="shared" si="1"/>
        <v>6.0518505586592175</v>
      </c>
      <c r="P11" s="9"/>
    </row>
    <row r="12" spans="1:133">
      <c r="A12" s="12"/>
      <c r="B12" s="25">
        <v>314.10000000000002</v>
      </c>
      <c r="C12" s="20" t="s">
        <v>14</v>
      </c>
      <c r="D12" s="46">
        <v>361834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361834</v>
      </c>
      <c r="O12" s="47">
        <f t="shared" si="1"/>
        <v>63.169343575418992</v>
      </c>
      <c r="P12" s="9"/>
    </row>
    <row r="13" spans="1:133">
      <c r="A13" s="12"/>
      <c r="B13" s="25">
        <v>314.3</v>
      </c>
      <c r="C13" s="20" t="s">
        <v>15</v>
      </c>
      <c r="D13" s="46">
        <v>57052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57052</v>
      </c>
      <c r="O13" s="47">
        <f t="shared" si="1"/>
        <v>9.9601955307262564</v>
      </c>
      <c r="P13" s="9"/>
    </row>
    <row r="14" spans="1:133">
      <c r="A14" s="12"/>
      <c r="B14" s="25">
        <v>314.8</v>
      </c>
      <c r="C14" s="20" t="s">
        <v>17</v>
      </c>
      <c r="D14" s="46">
        <v>10151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10151</v>
      </c>
      <c r="O14" s="47">
        <f t="shared" si="1"/>
        <v>1.7721717877094971</v>
      </c>
      <c r="P14" s="9"/>
    </row>
    <row r="15" spans="1:133">
      <c r="A15" s="12"/>
      <c r="B15" s="25">
        <v>315</v>
      </c>
      <c r="C15" s="20" t="s">
        <v>97</v>
      </c>
      <c r="D15" s="46">
        <v>125893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125893</v>
      </c>
      <c r="O15" s="47">
        <f t="shared" si="1"/>
        <v>21.978526536312849</v>
      </c>
      <c r="P15" s="9"/>
    </row>
    <row r="16" spans="1:133">
      <c r="A16" s="12"/>
      <c r="B16" s="25">
        <v>316</v>
      </c>
      <c r="C16" s="20" t="s">
        <v>98</v>
      </c>
      <c r="D16" s="46">
        <v>10266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10266</v>
      </c>
      <c r="O16" s="47">
        <f t="shared" si="1"/>
        <v>1.7922486033519553</v>
      </c>
      <c r="P16" s="9"/>
    </row>
    <row r="17" spans="1:16">
      <c r="A17" s="12"/>
      <c r="B17" s="25">
        <v>319</v>
      </c>
      <c r="C17" s="20" t="s">
        <v>19</v>
      </c>
      <c r="D17" s="46">
        <v>5769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5769</v>
      </c>
      <c r="O17" s="47">
        <f t="shared" si="1"/>
        <v>1.0071578212290502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SUM(D19:D27)</f>
        <v>756585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346142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1102727</v>
      </c>
      <c r="O18" s="45">
        <f t="shared" si="1"/>
        <v>192.51518854748602</v>
      </c>
      <c r="P18" s="10"/>
    </row>
    <row r="19" spans="1:16">
      <c r="A19" s="12"/>
      <c r="B19" s="25">
        <v>322</v>
      </c>
      <c r="C19" s="20" t="s">
        <v>0</v>
      </c>
      <c r="D19" s="46">
        <v>241695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241695</v>
      </c>
      <c r="O19" s="47">
        <f t="shared" si="1"/>
        <v>42.195356145251395</v>
      </c>
      <c r="P19" s="9"/>
    </row>
    <row r="20" spans="1:16">
      <c r="A20" s="12"/>
      <c r="B20" s="25">
        <v>323.10000000000002</v>
      </c>
      <c r="C20" s="20" t="s">
        <v>21</v>
      </c>
      <c r="D20" s="46">
        <v>370969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370969</v>
      </c>
      <c r="O20" s="47">
        <f t="shared" si="1"/>
        <v>64.76414106145252</v>
      </c>
      <c r="P20" s="9"/>
    </row>
    <row r="21" spans="1:16">
      <c r="A21" s="12"/>
      <c r="B21" s="25">
        <v>323.39999999999998</v>
      </c>
      <c r="C21" s="20" t="s">
        <v>22</v>
      </c>
      <c r="D21" s="46">
        <v>29083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29083</v>
      </c>
      <c r="O21" s="47">
        <f t="shared" si="1"/>
        <v>5.0773393854748603</v>
      </c>
      <c r="P21" s="9"/>
    </row>
    <row r="22" spans="1:16">
      <c r="A22" s="12"/>
      <c r="B22" s="25">
        <v>323.7</v>
      </c>
      <c r="C22" s="20" t="s">
        <v>23</v>
      </c>
      <c r="D22" s="46">
        <v>22152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22152</v>
      </c>
      <c r="O22" s="47">
        <f t="shared" si="1"/>
        <v>3.8673184357541901</v>
      </c>
      <c r="P22" s="9"/>
    </row>
    <row r="23" spans="1:16">
      <c r="A23" s="12"/>
      <c r="B23" s="25">
        <v>324.11</v>
      </c>
      <c r="C23" s="20" t="s">
        <v>24</v>
      </c>
      <c r="D23" s="46">
        <v>49400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49400</v>
      </c>
      <c r="O23" s="47">
        <f t="shared" si="1"/>
        <v>8.6243016759776534</v>
      </c>
      <c r="P23" s="9"/>
    </row>
    <row r="24" spans="1:16">
      <c r="A24" s="12"/>
      <c r="B24" s="25">
        <v>324.20999999999998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346142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346142</v>
      </c>
      <c r="O24" s="47">
        <f t="shared" si="1"/>
        <v>60.429818435754193</v>
      </c>
      <c r="P24" s="9"/>
    </row>
    <row r="25" spans="1:16">
      <c r="A25" s="12"/>
      <c r="B25" s="25">
        <v>324.61</v>
      </c>
      <c r="C25" s="20" t="s">
        <v>26</v>
      </c>
      <c r="D25" s="46">
        <v>16720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16720</v>
      </c>
      <c r="O25" s="47">
        <f t="shared" si="1"/>
        <v>2.9189944134078214</v>
      </c>
      <c r="P25" s="9"/>
    </row>
    <row r="26" spans="1:16">
      <c r="A26" s="12"/>
      <c r="B26" s="25">
        <v>324.70999999999998</v>
      </c>
      <c r="C26" s="20" t="s">
        <v>27</v>
      </c>
      <c r="D26" s="46">
        <v>22800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22800</v>
      </c>
      <c r="O26" s="47">
        <f t="shared" si="1"/>
        <v>3.9804469273743015</v>
      </c>
      <c r="P26" s="9"/>
    </row>
    <row r="27" spans="1:16">
      <c r="A27" s="12"/>
      <c r="B27" s="25">
        <v>329</v>
      </c>
      <c r="C27" s="20" t="s">
        <v>28</v>
      </c>
      <c r="D27" s="46">
        <v>3766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9" si="5">SUM(D27:M27)</f>
        <v>3766</v>
      </c>
      <c r="O27" s="47">
        <f t="shared" si="1"/>
        <v>0.6574720670391061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SUM(D29:D37)</f>
        <v>704838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704838</v>
      </c>
      <c r="O28" s="45">
        <f t="shared" si="1"/>
        <v>123.05132681564245</v>
      </c>
      <c r="P28" s="10"/>
    </row>
    <row r="29" spans="1:16">
      <c r="A29" s="12"/>
      <c r="B29" s="25">
        <v>331.1</v>
      </c>
      <c r="C29" s="20" t="s">
        <v>29</v>
      </c>
      <c r="D29" s="46">
        <v>31937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31937</v>
      </c>
      <c r="O29" s="47">
        <f t="shared" si="1"/>
        <v>5.5755935754189947</v>
      </c>
      <c r="P29" s="9"/>
    </row>
    <row r="30" spans="1:16">
      <c r="A30" s="12"/>
      <c r="B30" s="25">
        <v>331.2</v>
      </c>
      <c r="C30" s="20" t="s">
        <v>30</v>
      </c>
      <c r="D30" s="46">
        <v>10152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10152</v>
      </c>
      <c r="O30" s="47">
        <f t="shared" si="1"/>
        <v>1.7723463687150838</v>
      </c>
      <c r="P30" s="9"/>
    </row>
    <row r="31" spans="1:16">
      <c r="A31" s="12"/>
      <c r="B31" s="25">
        <v>335.12</v>
      </c>
      <c r="C31" s="20" t="s">
        <v>99</v>
      </c>
      <c r="D31" s="46">
        <v>138417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138417</v>
      </c>
      <c r="O31" s="47">
        <f t="shared" si="1"/>
        <v>24.164979050279328</v>
      </c>
      <c r="P31" s="9"/>
    </row>
    <row r="32" spans="1:16">
      <c r="A32" s="12"/>
      <c r="B32" s="25">
        <v>335.14</v>
      </c>
      <c r="C32" s="20" t="s">
        <v>129</v>
      </c>
      <c r="D32" s="46">
        <v>16971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16971</v>
      </c>
      <c r="O32" s="47">
        <f t="shared" si="1"/>
        <v>2.9628142458100557</v>
      </c>
      <c r="P32" s="9"/>
    </row>
    <row r="33" spans="1:16">
      <c r="A33" s="12"/>
      <c r="B33" s="25">
        <v>335.15</v>
      </c>
      <c r="C33" s="20" t="s">
        <v>130</v>
      </c>
      <c r="D33" s="46">
        <v>2029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2029</v>
      </c>
      <c r="O33" s="47">
        <f t="shared" si="1"/>
        <v>0.35422486033519551</v>
      </c>
      <c r="P33" s="9"/>
    </row>
    <row r="34" spans="1:16">
      <c r="A34" s="12"/>
      <c r="B34" s="25">
        <v>335.18</v>
      </c>
      <c r="C34" s="20" t="s">
        <v>100</v>
      </c>
      <c r="D34" s="46">
        <v>316422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316422</v>
      </c>
      <c r="O34" s="47">
        <f t="shared" si="1"/>
        <v>55.241270949720672</v>
      </c>
      <c r="P34" s="9"/>
    </row>
    <row r="35" spans="1:16">
      <c r="A35" s="12"/>
      <c r="B35" s="25">
        <v>335.49</v>
      </c>
      <c r="C35" s="20" t="s">
        <v>35</v>
      </c>
      <c r="D35" s="46">
        <v>56592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56592</v>
      </c>
      <c r="O35" s="47">
        <f t="shared" si="1"/>
        <v>9.8798882681564244</v>
      </c>
      <c r="P35" s="9"/>
    </row>
    <row r="36" spans="1:16">
      <c r="A36" s="12"/>
      <c r="B36" s="25">
        <v>337.2</v>
      </c>
      <c r="C36" s="20" t="s">
        <v>113</v>
      </c>
      <c r="D36" s="46">
        <v>103956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103956</v>
      </c>
      <c r="O36" s="47">
        <f t="shared" si="1"/>
        <v>18.148743016759777</v>
      </c>
      <c r="P36" s="9"/>
    </row>
    <row r="37" spans="1:16">
      <c r="A37" s="12"/>
      <c r="B37" s="25">
        <v>337.7</v>
      </c>
      <c r="C37" s="20" t="s">
        <v>114</v>
      </c>
      <c r="D37" s="46">
        <v>28362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28362</v>
      </c>
      <c r="O37" s="47">
        <f t="shared" ref="O37:O65" si="7">(N37/O$67)</f>
        <v>4.9514664804469275</v>
      </c>
      <c r="P37" s="9"/>
    </row>
    <row r="38" spans="1:16" ht="15.75">
      <c r="A38" s="29" t="s">
        <v>41</v>
      </c>
      <c r="B38" s="30"/>
      <c r="C38" s="31"/>
      <c r="D38" s="32">
        <f t="shared" ref="D38:M38" si="8">SUM(D39:D49)</f>
        <v>735664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2440362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3176026</v>
      </c>
      <c r="O38" s="45">
        <f t="shared" si="7"/>
        <v>554.47381284916196</v>
      </c>
      <c r="P38" s="10"/>
    </row>
    <row r="39" spans="1:16">
      <c r="A39" s="12"/>
      <c r="B39" s="25">
        <v>341.1</v>
      </c>
      <c r="C39" s="20" t="s">
        <v>131</v>
      </c>
      <c r="D39" s="46">
        <v>3917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3917</v>
      </c>
      <c r="O39" s="47">
        <f t="shared" si="7"/>
        <v>0.68383379888268159</v>
      </c>
      <c r="P39" s="9"/>
    </row>
    <row r="40" spans="1:16">
      <c r="A40" s="12"/>
      <c r="B40" s="25">
        <v>341.3</v>
      </c>
      <c r="C40" s="20" t="s">
        <v>101</v>
      </c>
      <c r="D40" s="46">
        <v>14862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14862</v>
      </c>
      <c r="O40" s="47">
        <f t="shared" si="7"/>
        <v>2.5946229050279328</v>
      </c>
      <c r="P40" s="9"/>
    </row>
    <row r="41" spans="1:16">
      <c r="A41" s="12"/>
      <c r="B41" s="25">
        <v>342.1</v>
      </c>
      <c r="C41" s="20" t="s">
        <v>45</v>
      </c>
      <c r="D41" s="46">
        <v>704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704</v>
      </c>
      <c r="O41" s="47">
        <f t="shared" si="7"/>
        <v>0.12290502793296089</v>
      </c>
      <c r="P41" s="9"/>
    </row>
    <row r="42" spans="1:16">
      <c r="A42" s="12"/>
      <c r="B42" s="25">
        <v>342.2</v>
      </c>
      <c r="C42" s="20" t="s">
        <v>46</v>
      </c>
      <c r="D42" s="46">
        <v>60000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60000</v>
      </c>
      <c r="O42" s="47">
        <f t="shared" si="7"/>
        <v>10.474860335195531</v>
      </c>
      <c r="P42" s="9"/>
    </row>
    <row r="43" spans="1:16">
      <c r="A43" s="12"/>
      <c r="B43" s="25">
        <v>342.9</v>
      </c>
      <c r="C43" s="20" t="s">
        <v>116</v>
      </c>
      <c r="D43" s="46">
        <v>46391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46391</v>
      </c>
      <c r="O43" s="47">
        <f t="shared" si="7"/>
        <v>8.0989874301675986</v>
      </c>
      <c r="P43" s="9"/>
    </row>
    <row r="44" spans="1:16">
      <c r="A44" s="12"/>
      <c r="B44" s="25">
        <v>343.3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1023751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1023751</v>
      </c>
      <c r="O44" s="47">
        <f t="shared" si="7"/>
        <v>178.72747905027933</v>
      </c>
      <c r="P44" s="9"/>
    </row>
    <row r="45" spans="1:16">
      <c r="A45" s="12"/>
      <c r="B45" s="25">
        <v>343.4</v>
      </c>
      <c r="C45" s="20" t="s">
        <v>49</v>
      </c>
      <c r="D45" s="46">
        <v>586703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586703</v>
      </c>
      <c r="O45" s="47">
        <f t="shared" si="7"/>
        <v>102.42719972067039</v>
      </c>
      <c r="P45" s="9"/>
    </row>
    <row r="46" spans="1:16">
      <c r="A46" s="12"/>
      <c r="B46" s="25">
        <v>343.5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1356763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1356763</v>
      </c>
      <c r="O46" s="47">
        <f t="shared" si="7"/>
        <v>236.86504888268158</v>
      </c>
      <c r="P46" s="9"/>
    </row>
    <row r="47" spans="1:16">
      <c r="A47" s="12"/>
      <c r="B47" s="25">
        <v>343.9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59848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59848</v>
      </c>
      <c r="O47" s="47">
        <f t="shared" si="7"/>
        <v>10.44832402234637</v>
      </c>
      <c r="P47" s="9"/>
    </row>
    <row r="48" spans="1:16">
      <c r="A48" s="12"/>
      <c r="B48" s="25">
        <v>347.1</v>
      </c>
      <c r="C48" s="20" t="s">
        <v>132</v>
      </c>
      <c r="D48" s="46">
        <v>6284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6284</v>
      </c>
      <c r="O48" s="47">
        <f t="shared" si="7"/>
        <v>1.0970670391061452</v>
      </c>
      <c r="P48" s="9"/>
    </row>
    <row r="49" spans="1:16">
      <c r="A49" s="12"/>
      <c r="B49" s="25">
        <v>347.2</v>
      </c>
      <c r="C49" s="20" t="s">
        <v>54</v>
      </c>
      <c r="D49" s="46">
        <v>16803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16803</v>
      </c>
      <c r="O49" s="47">
        <f t="shared" si="7"/>
        <v>2.9334846368715084</v>
      </c>
      <c r="P49" s="9"/>
    </row>
    <row r="50" spans="1:16" ht="15.75">
      <c r="A50" s="29" t="s">
        <v>42</v>
      </c>
      <c r="B50" s="30"/>
      <c r="C50" s="31"/>
      <c r="D50" s="32">
        <f t="shared" ref="D50:M50" si="10">SUM(D51:D54)</f>
        <v>28473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28473</v>
      </c>
      <c r="O50" s="45">
        <f t="shared" si="7"/>
        <v>4.9708449720670389</v>
      </c>
      <c r="P50" s="10"/>
    </row>
    <row r="51" spans="1:16">
      <c r="A51" s="13"/>
      <c r="B51" s="39">
        <v>351.1</v>
      </c>
      <c r="C51" s="21" t="s">
        <v>57</v>
      </c>
      <c r="D51" s="46">
        <v>6900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6900</v>
      </c>
      <c r="O51" s="47">
        <f t="shared" si="7"/>
        <v>1.2046089385474861</v>
      </c>
      <c r="P51" s="9"/>
    </row>
    <row r="52" spans="1:16">
      <c r="A52" s="13"/>
      <c r="B52" s="39">
        <v>352</v>
      </c>
      <c r="C52" s="21" t="s">
        <v>58</v>
      </c>
      <c r="D52" s="46">
        <v>1597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1597</v>
      </c>
      <c r="O52" s="47">
        <f t="shared" si="7"/>
        <v>0.27880586592178769</v>
      </c>
      <c r="P52" s="9"/>
    </row>
    <row r="53" spans="1:16">
      <c r="A53" s="13"/>
      <c r="B53" s="39">
        <v>354</v>
      </c>
      <c r="C53" s="21" t="s">
        <v>59</v>
      </c>
      <c r="D53" s="46">
        <v>15035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15035</v>
      </c>
      <c r="O53" s="47">
        <f t="shared" si="7"/>
        <v>2.6248254189944134</v>
      </c>
      <c r="P53" s="9"/>
    </row>
    <row r="54" spans="1:16">
      <c r="A54" s="13"/>
      <c r="B54" s="39">
        <v>359</v>
      </c>
      <c r="C54" s="21" t="s">
        <v>91</v>
      </c>
      <c r="D54" s="46">
        <v>4941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4941</v>
      </c>
      <c r="O54" s="47">
        <f t="shared" si="7"/>
        <v>0.8626047486033519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SUM(D56:D62)</f>
        <v>212336</v>
      </c>
      <c r="E55" s="32">
        <f t="shared" si="12"/>
        <v>3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27048</v>
      </c>
      <c r="J55" s="32">
        <f t="shared" si="12"/>
        <v>0</v>
      </c>
      <c r="K55" s="32">
        <f t="shared" si="12"/>
        <v>925263</v>
      </c>
      <c r="L55" s="32">
        <f t="shared" si="12"/>
        <v>0</v>
      </c>
      <c r="M55" s="32">
        <f t="shared" si="12"/>
        <v>0</v>
      </c>
      <c r="N55" s="32">
        <f t="shared" si="11"/>
        <v>1164650</v>
      </c>
      <c r="O55" s="45">
        <f t="shared" si="7"/>
        <v>203.32576815642457</v>
      </c>
      <c r="P55" s="10"/>
    </row>
    <row r="56" spans="1:16">
      <c r="A56" s="12"/>
      <c r="B56" s="25">
        <v>361.1</v>
      </c>
      <c r="C56" s="20" t="s">
        <v>60</v>
      </c>
      <c r="D56" s="46">
        <v>14257</v>
      </c>
      <c r="E56" s="46">
        <v>3</v>
      </c>
      <c r="F56" s="46">
        <v>0</v>
      </c>
      <c r="G56" s="46">
        <v>0</v>
      </c>
      <c r="H56" s="46">
        <v>0</v>
      </c>
      <c r="I56" s="46">
        <v>26539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40799</v>
      </c>
      <c r="O56" s="47">
        <f t="shared" si="7"/>
        <v>7.122730446927374</v>
      </c>
      <c r="P56" s="9"/>
    </row>
    <row r="57" spans="1:16">
      <c r="A57" s="12"/>
      <c r="B57" s="25">
        <v>361.3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541123</v>
      </c>
      <c r="L57" s="46">
        <v>0</v>
      </c>
      <c r="M57" s="46">
        <v>0</v>
      </c>
      <c r="N57" s="46">
        <f t="shared" ref="N57:N62" si="13">SUM(D57:M57)</f>
        <v>541123</v>
      </c>
      <c r="O57" s="47">
        <f t="shared" si="7"/>
        <v>94.469797486033514</v>
      </c>
      <c r="P57" s="9"/>
    </row>
    <row r="58" spans="1:16">
      <c r="A58" s="12"/>
      <c r="B58" s="25">
        <v>362</v>
      </c>
      <c r="C58" s="20" t="s">
        <v>62</v>
      </c>
      <c r="D58" s="46">
        <v>142047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142047</v>
      </c>
      <c r="O58" s="47">
        <f t="shared" si="7"/>
        <v>24.79870810055866</v>
      </c>
      <c r="P58" s="9"/>
    </row>
    <row r="59" spans="1:16">
      <c r="A59" s="12"/>
      <c r="B59" s="25">
        <v>365</v>
      </c>
      <c r="C59" s="20" t="s">
        <v>104</v>
      </c>
      <c r="D59" s="46">
        <v>12607</v>
      </c>
      <c r="E59" s="46">
        <v>0</v>
      </c>
      <c r="F59" s="46">
        <v>0</v>
      </c>
      <c r="G59" s="46">
        <v>0</v>
      </c>
      <c r="H59" s="46">
        <v>0</v>
      </c>
      <c r="I59" s="46">
        <v>509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13116</v>
      </c>
      <c r="O59" s="47">
        <f t="shared" si="7"/>
        <v>2.2898044692737431</v>
      </c>
      <c r="P59" s="9"/>
    </row>
    <row r="60" spans="1:16">
      <c r="A60" s="12"/>
      <c r="B60" s="25">
        <v>366</v>
      </c>
      <c r="C60" s="20" t="s">
        <v>64</v>
      </c>
      <c r="D60" s="46">
        <v>7875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7875</v>
      </c>
      <c r="O60" s="47">
        <f t="shared" si="7"/>
        <v>1.3748254189944134</v>
      </c>
      <c r="P60" s="9"/>
    </row>
    <row r="61" spans="1:16">
      <c r="A61" s="12"/>
      <c r="B61" s="25">
        <v>368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384140</v>
      </c>
      <c r="L61" s="46">
        <v>0</v>
      </c>
      <c r="M61" s="46">
        <v>0</v>
      </c>
      <c r="N61" s="46">
        <f t="shared" si="13"/>
        <v>384140</v>
      </c>
      <c r="O61" s="47">
        <f t="shared" si="7"/>
        <v>67.063547486033514</v>
      </c>
      <c r="P61" s="9"/>
    </row>
    <row r="62" spans="1:16">
      <c r="A62" s="12"/>
      <c r="B62" s="25">
        <v>369.9</v>
      </c>
      <c r="C62" s="20" t="s">
        <v>66</v>
      </c>
      <c r="D62" s="46">
        <v>35550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35550</v>
      </c>
      <c r="O62" s="47">
        <f t="shared" si="7"/>
        <v>6.2063547486033519</v>
      </c>
      <c r="P62" s="9"/>
    </row>
    <row r="63" spans="1:16" ht="15.75">
      <c r="A63" s="29" t="s">
        <v>43</v>
      </c>
      <c r="B63" s="30"/>
      <c r="C63" s="31"/>
      <c r="D63" s="32">
        <f t="shared" ref="D63:M63" si="14">SUM(D64:D64)</f>
        <v>332370</v>
      </c>
      <c r="E63" s="32">
        <f t="shared" si="14"/>
        <v>0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332370</v>
      </c>
      <c r="O63" s="45">
        <f t="shared" si="7"/>
        <v>58.025488826815639</v>
      </c>
      <c r="P63" s="9"/>
    </row>
    <row r="64" spans="1:16" ht="15.75" thickBot="1">
      <c r="A64" s="12"/>
      <c r="B64" s="25">
        <v>381</v>
      </c>
      <c r="C64" s="20" t="s">
        <v>121</v>
      </c>
      <c r="D64" s="46">
        <v>332370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332370</v>
      </c>
      <c r="O64" s="47">
        <f t="shared" si="7"/>
        <v>58.025488826815639</v>
      </c>
      <c r="P64" s="9"/>
    </row>
    <row r="65" spans="1:119" ht="16.5" thickBot="1">
      <c r="A65" s="14" t="s">
        <v>55</v>
      </c>
      <c r="B65" s="23"/>
      <c r="C65" s="22"/>
      <c r="D65" s="15">
        <f t="shared" ref="D65:M65" si="15">SUM(D5,D18,D28,D38,D50,D55,D63)</f>
        <v>4696819</v>
      </c>
      <c r="E65" s="15">
        <f t="shared" si="15"/>
        <v>26111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2813552</v>
      </c>
      <c r="J65" s="15">
        <f t="shared" si="15"/>
        <v>0</v>
      </c>
      <c r="K65" s="15">
        <f t="shared" si="15"/>
        <v>925263</v>
      </c>
      <c r="L65" s="15">
        <f t="shared" si="15"/>
        <v>0</v>
      </c>
      <c r="M65" s="15">
        <f t="shared" si="15"/>
        <v>0</v>
      </c>
      <c r="N65" s="15">
        <f>SUM(D65:M65)</f>
        <v>8461745</v>
      </c>
      <c r="O65" s="38">
        <f t="shared" si="7"/>
        <v>1477.2599511173185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133</v>
      </c>
      <c r="M67" s="48"/>
      <c r="N67" s="48"/>
      <c r="O67" s="43">
        <v>5728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84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69</v>
      </c>
      <c r="F4" s="34" t="s">
        <v>70</v>
      </c>
      <c r="G4" s="34" t="s">
        <v>71</v>
      </c>
      <c r="H4" s="34" t="s">
        <v>6</v>
      </c>
      <c r="I4" s="34" t="s">
        <v>7</v>
      </c>
      <c r="J4" s="35" t="s">
        <v>72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1823763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1823763</v>
      </c>
      <c r="O5" s="33">
        <f t="shared" ref="O5:O36" si="1">(N5/O$62)</f>
        <v>342.68376550169108</v>
      </c>
      <c r="P5" s="6"/>
    </row>
    <row r="6" spans="1:133">
      <c r="A6" s="12"/>
      <c r="B6" s="25">
        <v>311</v>
      </c>
      <c r="C6" s="20" t="s">
        <v>2</v>
      </c>
      <c r="D6" s="46">
        <v>986370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986370</v>
      </c>
      <c r="O6" s="47">
        <f t="shared" si="1"/>
        <v>185.33821871476889</v>
      </c>
      <c r="P6" s="9"/>
    </row>
    <row r="7" spans="1:133">
      <c r="A7" s="12"/>
      <c r="B7" s="25">
        <v>312.3</v>
      </c>
      <c r="C7" s="20" t="s">
        <v>11</v>
      </c>
      <c r="D7" s="46">
        <v>25785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25785</v>
      </c>
      <c r="O7" s="47">
        <f t="shared" si="1"/>
        <v>4.8449830890642618</v>
      </c>
      <c r="P7" s="9"/>
    </row>
    <row r="8" spans="1:133">
      <c r="A8" s="12"/>
      <c r="B8" s="25">
        <v>312.41000000000003</v>
      </c>
      <c r="C8" s="20" t="s">
        <v>13</v>
      </c>
      <c r="D8" s="46">
        <v>131528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131528</v>
      </c>
      <c r="O8" s="47">
        <f t="shared" si="1"/>
        <v>24.714017286734311</v>
      </c>
      <c r="P8" s="9"/>
    </row>
    <row r="9" spans="1:133">
      <c r="A9" s="12"/>
      <c r="B9" s="25">
        <v>312.42</v>
      </c>
      <c r="C9" s="20" t="s">
        <v>12</v>
      </c>
      <c r="D9" s="46">
        <v>82534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82534</v>
      </c>
      <c r="O9" s="47">
        <f t="shared" si="1"/>
        <v>15.508079669297256</v>
      </c>
      <c r="P9" s="9"/>
    </row>
    <row r="10" spans="1:133">
      <c r="A10" s="12"/>
      <c r="B10" s="25">
        <v>312.51</v>
      </c>
      <c r="C10" s="20" t="s">
        <v>95</v>
      </c>
      <c r="D10" s="46">
        <v>26391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26391</v>
      </c>
      <c r="O10" s="47">
        <f t="shared" si="1"/>
        <v>4.9588500563697862</v>
      </c>
      <c r="P10" s="9"/>
    </row>
    <row r="11" spans="1:133">
      <c r="A11" s="12"/>
      <c r="B11" s="25">
        <v>312.52</v>
      </c>
      <c r="C11" s="20" t="s">
        <v>96</v>
      </c>
      <c r="D11" s="46">
        <v>32132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32132</v>
      </c>
      <c r="O11" s="47">
        <f t="shared" si="1"/>
        <v>6.0375798571965422</v>
      </c>
      <c r="P11" s="9"/>
    </row>
    <row r="12" spans="1:133">
      <c r="A12" s="12"/>
      <c r="B12" s="25">
        <v>314.10000000000002</v>
      </c>
      <c r="C12" s="20" t="s">
        <v>14</v>
      </c>
      <c r="D12" s="46">
        <v>335426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335426</v>
      </c>
      <c r="O12" s="47">
        <f t="shared" si="1"/>
        <v>63.026305900037578</v>
      </c>
      <c r="P12" s="9"/>
    </row>
    <row r="13" spans="1:133">
      <c r="A13" s="12"/>
      <c r="B13" s="25">
        <v>314.3</v>
      </c>
      <c r="C13" s="20" t="s">
        <v>15</v>
      </c>
      <c r="D13" s="46">
        <v>52764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52764</v>
      </c>
      <c r="O13" s="47">
        <f t="shared" si="1"/>
        <v>9.9143179255918827</v>
      </c>
      <c r="P13" s="9"/>
    </row>
    <row r="14" spans="1:133">
      <c r="A14" s="12"/>
      <c r="B14" s="25">
        <v>314.8</v>
      </c>
      <c r="C14" s="20" t="s">
        <v>17</v>
      </c>
      <c r="D14" s="46">
        <v>12128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12128</v>
      </c>
      <c r="O14" s="47">
        <f t="shared" si="1"/>
        <v>2.2788425403983466</v>
      </c>
      <c r="P14" s="9"/>
    </row>
    <row r="15" spans="1:133">
      <c r="A15" s="12"/>
      <c r="B15" s="25">
        <v>315</v>
      </c>
      <c r="C15" s="20" t="s">
        <v>97</v>
      </c>
      <c r="D15" s="46">
        <v>122343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122343</v>
      </c>
      <c r="O15" s="47">
        <f t="shared" si="1"/>
        <v>22.988162344983088</v>
      </c>
      <c r="P15" s="9"/>
    </row>
    <row r="16" spans="1:133">
      <c r="A16" s="12"/>
      <c r="B16" s="25">
        <v>316</v>
      </c>
      <c r="C16" s="20" t="s">
        <v>98</v>
      </c>
      <c r="D16" s="46">
        <v>11316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11316</v>
      </c>
      <c r="O16" s="47">
        <f t="shared" si="1"/>
        <v>2.1262683201803831</v>
      </c>
      <c r="P16" s="9"/>
    </row>
    <row r="17" spans="1:16">
      <c r="A17" s="12"/>
      <c r="B17" s="25">
        <v>319</v>
      </c>
      <c r="C17" s="20" t="s">
        <v>19</v>
      </c>
      <c r="D17" s="46">
        <v>5046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5046</v>
      </c>
      <c r="O17" s="47">
        <f t="shared" si="1"/>
        <v>0.94813979706877116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SUM(D19:D26)</f>
        <v>672300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345815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1018115</v>
      </c>
      <c r="O18" s="45">
        <f t="shared" si="1"/>
        <v>191.30308154829012</v>
      </c>
      <c r="P18" s="10"/>
    </row>
    <row r="19" spans="1:16">
      <c r="A19" s="12"/>
      <c r="B19" s="25">
        <v>322</v>
      </c>
      <c r="C19" s="20" t="s">
        <v>0</v>
      </c>
      <c r="D19" s="46">
        <v>181988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181988</v>
      </c>
      <c r="O19" s="47">
        <f t="shared" si="1"/>
        <v>34.19541525742202</v>
      </c>
      <c r="P19" s="9"/>
    </row>
    <row r="20" spans="1:16">
      <c r="A20" s="12"/>
      <c r="B20" s="25">
        <v>323.10000000000002</v>
      </c>
      <c r="C20" s="20" t="s">
        <v>21</v>
      </c>
      <c r="D20" s="46">
        <v>318130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318130</v>
      </c>
      <c r="O20" s="47">
        <f t="shared" si="1"/>
        <v>59.776399849680573</v>
      </c>
      <c r="P20" s="9"/>
    </row>
    <row r="21" spans="1:16">
      <c r="A21" s="12"/>
      <c r="B21" s="25">
        <v>323.39999999999998</v>
      </c>
      <c r="C21" s="20" t="s">
        <v>22</v>
      </c>
      <c r="D21" s="46">
        <v>19097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19097</v>
      </c>
      <c r="O21" s="47">
        <f t="shared" si="1"/>
        <v>3.588312664411875</v>
      </c>
      <c r="P21" s="9"/>
    </row>
    <row r="22" spans="1:16">
      <c r="A22" s="12"/>
      <c r="B22" s="25">
        <v>323.7</v>
      </c>
      <c r="C22" s="20" t="s">
        <v>23</v>
      </c>
      <c r="D22" s="46">
        <v>20205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20205</v>
      </c>
      <c r="O22" s="47">
        <f t="shared" si="1"/>
        <v>3.7965050732807217</v>
      </c>
      <c r="P22" s="9"/>
    </row>
    <row r="23" spans="1:16">
      <c r="A23" s="12"/>
      <c r="B23" s="25">
        <v>324.11</v>
      </c>
      <c r="C23" s="20" t="s">
        <v>24</v>
      </c>
      <c r="D23" s="46">
        <v>61750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61750</v>
      </c>
      <c r="O23" s="47">
        <f t="shared" si="1"/>
        <v>11.602780909432544</v>
      </c>
      <c r="P23" s="9"/>
    </row>
    <row r="24" spans="1:16">
      <c r="A24" s="12"/>
      <c r="B24" s="25">
        <v>324.61</v>
      </c>
      <c r="C24" s="20" t="s">
        <v>26</v>
      </c>
      <c r="D24" s="46">
        <v>20900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20900</v>
      </c>
      <c r="O24" s="47">
        <f t="shared" si="1"/>
        <v>3.9270950770387074</v>
      </c>
      <c r="P24" s="9"/>
    </row>
    <row r="25" spans="1:16">
      <c r="A25" s="12"/>
      <c r="B25" s="25">
        <v>324.70999999999998</v>
      </c>
      <c r="C25" s="20" t="s">
        <v>27</v>
      </c>
      <c r="D25" s="46">
        <v>28500</v>
      </c>
      <c r="E25" s="46">
        <v>0</v>
      </c>
      <c r="F25" s="46">
        <v>0</v>
      </c>
      <c r="G25" s="46">
        <v>0</v>
      </c>
      <c r="H25" s="46">
        <v>0</v>
      </c>
      <c r="I25" s="46">
        <v>345815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374315</v>
      </c>
      <c r="O25" s="47">
        <f t="shared" si="1"/>
        <v>70.333521232619319</v>
      </c>
      <c r="P25" s="9"/>
    </row>
    <row r="26" spans="1:16">
      <c r="A26" s="12"/>
      <c r="B26" s="25">
        <v>329</v>
      </c>
      <c r="C26" s="20" t="s">
        <v>28</v>
      </c>
      <c r="D26" s="46">
        <v>21730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5">SUM(D26:M26)</f>
        <v>21730</v>
      </c>
      <c r="O26" s="47">
        <f t="shared" si="1"/>
        <v>4.0830514844043595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SUM(D28:D33)</f>
        <v>617860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617860</v>
      </c>
      <c r="O27" s="45">
        <f t="shared" si="1"/>
        <v>116.09545283727923</v>
      </c>
      <c r="P27" s="10"/>
    </row>
    <row r="28" spans="1:16">
      <c r="A28" s="12"/>
      <c r="B28" s="25">
        <v>331.2</v>
      </c>
      <c r="C28" s="20" t="s">
        <v>30</v>
      </c>
      <c r="D28" s="46">
        <v>11408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11408</v>
      </c>
      <c r="O28" s="47">
        <f t="shared" si="1"/>
        <v>2.1435550544907929</v>
      </c>
      <c r="P28" s="9"/>
    </row>
    <row r="29" spans="1:16">
      <c r="A29" s="12"/>
      <c r="B29" s="25">
        <v>335.12</v>
      </c>
      <c r="C29" s="20" t="s">
        <v>99</v>
      </c>
      <c r="D29" s="46">
        <v>132004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132004</v>
      </c>
      <c r="O29" s="47">
        <f t="shared" si="1"/>
        <v>24.803457346862082</v>
      </c>
      <c r="P29" s="9"/>
    </row>
    <row r="30" spans="1:16">
      <c r="A30" s="12"/>
      <c r="B30" s="25">
        <v>335.18</v>
      </c>
      <c r="C30" s="20" t="s">
        <v>100</v>
      </c>
      <c r="D30" s="46">
        <v>290031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290031</v>
      </c>
      <c r="O30" s="47">
        <f t="shared" si="1"/>
        <v>54.496617812852314</v>
      </c>
      <c r="P30" s="9"/>
    </row>
    <row r="31" spans="1:16">
      <c r="A31" s="12"/>
      <c r="B31" s="25">
        <v>335.49</v>
      </c>
      <c r="C31" s="20" t="s">
        <v>35</v>
      </c>
      <c r="D31" s="46">
        <v>53969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53969</v>
      </c>
      <c r="O31" s="47">
        <f t="shared" si="1"/>
        <v>10.140736565201053</v>
      </c>
      <c r="P31" s="9"/>
    </row>
    <row r="32" spans="1:16">
      <c r="A32" s="12"/>
      <c r="B32" s="25">
        <v>337.2</v>
      </c>
      <c r="C32" s="20" t="s">
        <v>113</v>
      </c>
      <c r="D32" s="46">
        <v>101275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101275</v>
      </c>
      <c r="O32" s="47">
        <f t="shared" si="1"/>
        <v>19.029500187899284</v>
      </c>
      <c r="P32" s="9"/>
    </row>
    <row r="33" spans="1:16">
      <c r="A33" s="12"/>
      <c r="B33" s="25">
        <v>337.7</v>
      </c>
      <c r="C33" s="20" t="s">
        <v>114</v>
      </c>
      <c r="D33" s="46">
        <v>29173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29173</v>
      </c>
      <c r="O33" s="47">
        <f t="shared" si="1"/>
        <v>5.4815858699736939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SUM(D35:D43)</f>
        <v>834686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2339599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3174285</v>
      </c>
      <c r="O34" s="45">
        <f t="shared" si="1"/>
        <v>596.44588500563702</v>
      </c>
      <c r="P34" s="10"/>
    </row>
    <row r="35" spans="1:16">
      <c r="A35" s="12"/>
      <c r="B35" s="25">
        <v>341.3</v>
      </c>
      <c r="C35" s="20" t="s">
        <v>101</v>
      </c>
      <c r="D35" s="46">
        <v>18765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18765</v>
      </c>
      <c r="O35" s="47">
        <f t="shared" si="1"/>
        <v>3.5259301014656144</v>
      </c>
      <c r="P35" s="9"/>
    </row>
    <row r="36" spans="1:16">
      <c r="A36" s="12"/>
      <c r="B36" s="25">
        <v>342.1</v>
      </c>
      <c r="C36" s="20" t="s">
        <v>45</v>
      </c>
      <c r="D36" s="46">
        <v>2647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2647</v>
      </c>
      <c r="O36" s="47">
        <f t="shared" si="1"/>
        <v>0.49736940999624202</v>
      </c>
      <c r="P36" s="9"/>
    </row>
    <row r="37" spans="1:16">
      <c r="A37" s="12"/>
      <c r="B37" s="25">
        <v>342.2</v>
      </c>
      <c r="C37" s="20" t="s">
        <v>46</v>
      </c>
      <c r="D37" s="46">
        <v>189343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189343</v>
      </c>
      <c r="O37" s="47">
        <f t="shared" ref="O37:O60" si="9">(N37/O$62)</f>
        <v>35.577414505824876</v>
      </c>
      <c r="P37" s="9"/>
    </row>
    <row r="38" spans="1:16">
      <c r="A38" s="12"/>
      <c r="B38" s="25">
        <v>343.3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1001791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1001791</v>
      </c>
      <c r="O38" s="47">
        <f t="shared" si="9"/>
        <v>188.2358136039083</v>
      </c>
      <c r="P38" s="9"/>
    </row>
    <row r="39" spans="1:16">
      <c r="A39" s="12"/>
      <c r="B39" s="25">
        <v>343.4</v>
      </c>
      <c r="C39" s="20" t="s">
        <v>49</v>
      </c>
      <c r="D39" s="46">
        <v>550871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550871</v>
      </c>
      <c r="O39" s="47">
        <f t="shared" si="9"/>
        <v>103.50826756858324</v>
      </c>
      <c r="P39" s="9"/>
    </row>
    <row r="40" spans="1:16">
      <c r="A40" s="12"/>
      <c r="B40" s="25">
        <v>343.5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1280898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1280898</v>
      </c>
      <c r="O40" s="47">
        <f t="shared" si="9"/>
        <v>240.67981961668545</v>
      </c>
      <c r="P40" s="9"/>
    </row>
    <row r="41" spans="1:16">
      <c r="A41" s="12"/>
      <c r="B41" s="25">
        <v>343.9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56910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56910</v>
      </c>
      <c r="O41" s="47">
        <f t="shared" si="9"/>
        <v>10.693348365276211</v>
      </c>
      <c r="P41" s="9"/>
    </row>
    <row r="42" spans="1:16">
      <c r="A42" s="12"/>
      <c r="B42" s="25">
        <v>344.9</v>
      </c>
      <c r="C42" s="20" t="s">
        <v>102</v>
      </c>
      <c r="D42" s="46">
        <v>52834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52834</v>
      </c>
      <c r="O42" s="47">
        <f t="shared" si="9"/>
        <v>9.9274708756106733</v>
      </c>
      <c r="P42" s="9"/>
    </row>
    <row r="43" spans="1:16">
      <c r="A43" s="12"/>
      <c r="B43" s="25">
        <v>347.2</v>
      </c>
      <c r="C43" s="20" t="s">
        <v>54</v>
      </c>
      <c r="D43" s="46">
        <v>20226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20226</v>
      </c>
      <c r="O43" s="47">
        <f t="shared" si="9"/>
        <v>3.8004509582863584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SUM(D45:D47)</f>
        <v>32482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32482</v>
      </c>
      <c r="O44" s="45">
        <f t="shared" si="9"/>
        <v>6.1033446072904924</v>
      </c>
      <c r="P44" s="10"/>
    </row>
    <row r="45" spans="1:16">
      <c r="A45" s="13"/>
      <c r="B45" s="39">
        <v>352</v>
      </c>
      <c r="C45" s="21" t="s">
        <v>58</v>
      </c>
      <c r="D45" s="46">
        <v>1559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1559</v>
      </c>
      <c r="O45" s="47">
        <f t="shared" si="9"/>
        <v>0.29293498684704999</v>
      </c>
      <c r="P45" s="9"/>
    </row>
    <row r="46" spans="1:16">
      <c r="A46" s="13"/>
      <c r="B46" s="39">
        <v>354</v>
      </c>
      <c r="C46" s="21" t="s">
        <v>59</v>
      </c>
      <c r="D46" s="46">
        <v>17856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17856</v>
      </c>
      <c r="O46" s="47">
        <f t="shared" si="9"/>
        <v>3.3551296505073283</v>
      </c>
      <c r="P46" s="9"/>
    </row>
    <row r="47" spans="1:16">
      <c r="A47" s="13"/>
      <c r="B47" s="39">
        <v>359</v>
      </c>
      <c r="C47" s="21" t="s">
        <v>91</v>
      </c>
      <c r="D47" s="46">
        <v>13067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13067</v>
      </c>
      <c r="O47" s="47">
        <f t="shared" si="9"/>
        <v>2.4552799699361141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SUM(D49:D56)</f>
        <v>209932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725</v>
      </c>
      <c r="J48" s="32">
        <f t="shared" si="12"/>
        <v>0</v>
      </c>
      <c r="K48" s="32">
        <f t="shared" si="12"/>
        <v>427971</v>
      </c>
      <c r="L48" s="32">
        <f t="shared" si="12"/>
        <v>0</v>
      </c>
      <c r="M48" s="32">
        <f t="shared" si="12"/>
        <v>0</v>
      </c>
      <c r="N48" s="32">
        <f t="shared" si="11"/>
        <v>638628</v>
      </c>
      <c r="O48" s="45">
        <f t="shared" si="9"/>
        <v>119.9977452085682</v>
      </c>
      <c r="P48" s="10"/>
    </row>
    <row r="49" spans="1:119">
      <c r="A49" s="12"/>
      <c r="B49" s="25">
        <v>361.1</v>
      </c>
      <c r="C49" s="20" t="s">
        <v>60</v>
      </c>
      <c r="D49" s="46">
        <v>11425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11425</v>
      </c>
      <c r="O49" s="47">
        <f t="shared" si="9"/>
        <v>2.146749342352499</v>
      </c>
      <c r="P49" s="9"/>
    </row>
    <row r="50" spans="1:119">
      <c r="A50" s="12"/>
      <c r="B50" s="25">
        <v>361.3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-9779</v>
      </c>
      <c r="L50" s="46">
        <v>0</v>
      </c>
      <c r="M50" s="46">
        <v>0</v>
      </c>
      <c r="N50" s="46">
        <f t="shared" ref="N50:N56" si="13">SUM(D50:M50)</f>
        <v>-9779</v>
      </c>
      <c r="O50" s="47">
        <f t="shared" si="9"/>
        <v>-1.8374671176249531</v>
      </c>
      <c r="P50" s="9"/>
    </row>
    <row r="51" spans="1:119">
      <c r="A51" s="12"/>
      <c r="B51" s="25">
        <v>362</v>
      </c>
      <c r="C51" s="20" t="s">
        <v>62</v>
      </c>
      <c r="D51" s="46">
        <v>149087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149087</v>
      </c>
      <c r="O51" s="47">
        <f t="shared" si="9"/>
        <v>28.013340849304772</v>
      </c>
      <c r="P51" s="9"/>
    </row>
    <row r="52" spans="1:119">
      <c r="A52" s="12"/>
      <c r="B52" s="25">
        <v>364</v>
      </c>
      <c r="C52" s="20" t="s">
        <v>103</v>
      </c>
      <c r="D52" s="46">
        <v>10200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10200</v>
      </c>
      <c r="O52" s="47">
        <f t="shared" si="9"/>
        <v>1.9165727170236753</v>
      </c>
      <c r="P52" s="9"/>
    </row>
    <row r="53" spans="1:119">
      <c r="A53" s="12"/>
      <c r="B53" s="25">
        <v>365</v>
      </c>
      <c r="C53" s="20" t="s">
        <v>104</v>
      </c>
      <c r="D53" s="46">
        <v>568</v>
      </c>
      <c r="E53" s="46">
        <v>0</v>
      </c>
      <c r="F53" s="46">
        <v>0</v>
      </c>
      <c r="G53" s="46">
        <v>0</v>
      </c>
      <c r="H53" s="46">
        <v>0</v>
      </c>
      <c r="I53" s="46">
        <v>725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1293</v>
      </c>
      <c r="O53" s="47">
        <f t="shared" si="9"/>
        <v>0.24295377677564825</v>
      </c>
      <c r="P53" s="9"/>
    </row>
    <row r="54" spans="1:119">
      <c r="A54" s="12"/>
      <c r="B54" s="25">
        <v>366</v>
      </c>
      <c r="C54" s="20" t="s">
        <v>64</v>
      </c>
      <c r="D54" s="46">
        <v>6106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6106</v>
      </c>
      <c r="O54" s="47">
        <f t="shared" si="9"/>
        <v>1.1473130402104472</v>
      </c>
      <c r="P54" s="9"/>
    </row>
    <row r="55" spans="1:119">
      <c r="A55" s="12"/>
      <c r="B55" s="25">
        <v>368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437750</v>
      </c>
      <c r="L55" s="46">
        <v>0</v>
      </c>
      <c r="M55" s="46">
        <v>0</v>
      </c>
      <c r="N55" s="46">
        <f t="shared" si="13"/>
        <v>437750</v>
      </c>
      <c r="O55" s="47">
        <f t="shared" si="9"/>
        <v>82.252912438932725</v>
      </c>
      <c r="P55" s="9"/>
    </row>
    <row r="56" spans="1:119">
      <c r="A56" s="12"/>
      <c r="B56" s="25">
        <v>369.9</v>
      </c>
      <c r="C56" s="20" t="s">
        <v>66</v>
      </c>
      <c r="D56" s="46">
        <v>32546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32546</v>
      </c>
      <c r="O56" s="47">
        <f t="shared" si="9"/>
        <v>6.1153701615933862</v>
      </c>
      <c r="P56" s="9"/>
    </row>
    <row r="57" spans="1:119" ht="15.75">
      <c r="A57" s="29" t="s">
        <v>43</v>
      </c>
      <c r="B57" s="30"/>
      <c r="C57" s="31"/>
      <c r="D57" s="32">
        <f t="shared" ref="D57:M57" si="14">SUM(D58:D59)</f>
        <v>330515</v>
      </c>
      <c r="E57" s="32">
        <f t="shared" si="14"/>
        <v>0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20704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351219</v>
      </c>
      <c r="O57" s="45">
        <f t="shared" si="9"/>
        <v>65.99379932356257</v>
      </c>
      <c r="P57" s="9"/>
    </row>
    <row r="58" spans="1:119">
      <c r="A58" s="12"/>
      <c r="B58" s="25">
        <v>382</v>
      </c>
      <c r="C58" s="20" t="s">
        <v>79</v>
      </c>
      <c r="D58" s="46">
        <v>330515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330515</v>
      </c>
      <c r="O58" s="47">
        <f t="shared" si="9"/>
        <v>62.103532506576478</v>
      </c>
      <c r="P58" s="9"/>
    </row>
    <row r="59" spans="1:119" ht="15.75" thickBot="1">
      <c r="A59" s="12"/>
      <c r="B59" s="25">
        <v>389.1</v>
      </c>
      <c r="C59" s="20" t="s">
        <v>105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20704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20704</v>
      </c>
      <c r="O59" s="47">
        <f t="shared" si="9"/>
        <v>3.8902668169860957</v>
      </c>
      <c r="P59" s="9"/>
    </row>
    <row r="60" spans="1:119" ht="16.5" thickBot="1">
      <c r="A60" s="14" t="s">
        <v>55</v>
      </c>
      <c r="B60" s="23"/>
      <c r="C60" s="22"/>
      <c r="D60" s="15">
        <f t="shared" ref="D60:M60" si="15">SUM(D5,D18,D27,D34,D44,D48,D57)</f>
        <v>4521538</v>
      </c>
      <c r="E60" s="15">
        <f t="shared" si="15"/>
        <v>0</v>
      </c>
      <c r="F60" s="15">
        <f t="shared" si="15"/>
        <v>0</v>
      </c>
      <c r="G60" s="15">
        <f t="shared" si="15"/>
        <v>0</v>
      </c>
      <c r="H60" s="15">
        <f t="shared" si="15"/>
        <v>0</v>
      </c>
      <c r="I60" s="15">
        <f t="shared" si="15"/>
        <v>2706843</v>
      </c>
      <c r="J60" s="15">
        <f t="shared" si="15"/>
        <v>0</v>
      </c>
      <c r="K60" s="15">
        <f t="shared" si="15"/>
        <v>427971</v>
      </c>
      <c r="L60" s="15">
        <f t="shared" si="15"/>
        <v>0</v>
      </c>
      <c r="M60" s="15">
        <f t="shared" si="15"/>
        <v>0</v>
      </c>
      <c r="N60" s="15">
        <f>SUM(D60:M60)</f>
        <v>7656352</v>
      </c>
      <c r="O60" s="38">
        <f t="shared" si="9"/>
        <v>1438.6230740323188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127</v>
      </c>
      <c r="M62" s="48"/>
      <c r="N62" s="48"/>
      <c r="O62" s="43">
        <v>5322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84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2024-07-19T19:56:11Z</cp:lastPrinted>
  <dcterms:created xsi:type="dcterms:W3CDTF">2000-08-31T21:26:31Z</dcterms:created>
  <dcterms:modified xsi:type="dcterms:W3CDTF">2024-08-22T21:30:22Z</dcterms:modified>
</cp:coreProperties>
</file>