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3" documentId="11_B97DE8C1EB59731A5057A1869BF707A962EC8495" xr6:coauthVersionLast="47" xr6:coauthVersionMax="47" xr10:uidLastSave="{F69C7935-A0DE-42F2-B233-FB6D71E6C470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'2007'!$A$1:$O$33</definedName>
    <definedName name="_xlnm.Print_Area" localSheetId="15">'2008'!$A$1:$O$33</definedName>
    <definedName name="_xlnm.Print_Area" localSheetId="14">'2009'!$A$1:$O$33</definedName>
    <definedName name="_xlnm.Print_Area" localSheetId="13">'2010'!$A$1:$O$34</definedName>
    <definedName name="_xlnm.Print_Area" localSheetId="12">'2011'!$A$1:$O$34</definedName>
    <definedName name="_xlnm.Print_Area" localSheetId="11">'2012'!$A$1:$O$35</definedName>
    <definedName name="_xlnm.Print_Area" localSheetId="10">'2013'!$A$1:$O$35</definedName>
    <definedName name="_xlnm.Print_Area" localSheetId="9">'2014'!$A$1:$O$35</definedName>
    <definedName name="_xlnm.Print_Area" localSheetId="8">'2015'!$A$1:$O$35</definedName>
    <definedName name="_xlnm.Print_Area" localSheetId="7">'2016'!$A$1:$O$35</definedName>
    <definedName name="_xlnm.Print_Area" localSheetId="6">'2017'!$A$1:$O$35</definedName>
    <definedName name="_xlnm.Print_Area" localSheetId="5">'2018'!$A$1:$O$35</definedName>
    <definedName name="_xlnm.Print_Area" localSheetId="4">'2019'!$A$1:$O$35</definedName>
    <definedName name="_xlnm.Print_Area" localSheetId="3">'2020'!$A$1:$O$35</definedName>
    <definedName name="_xlnm.Print_Area" localSheetId="2">'2021'!$A$1:$P$36</definedName>
    <definedName name="_xlnm.Print_Area" localSheetId="1">'2022'!$A$1:$P$36</definedName>
    <definedName name="_xlnm.Print_Area" localSheetId="0">'2023'!$A$1:$P$36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49" l="1"/>
  <c r="F32" i="49"/>
  <c r="G32" i="49"/>
  <c r="H32" i="49"/>
  <c r="I32" i="49"/>
  <c r="J32" i="49"/>
  <c r="K32" i="49"/>
  <c r="L32" i="49"/>
  <c r="M32" i="49"/>
  <c r="N32" i="49"/>
  <c r="D32" i="49"/>
  <c r="O31" i="49" l="1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9" i="49" l="1"/>
  <c r="P19" i="49" s="1"/>
  <c r="O30" i="49"/>
  <c r="P30" i="49" s="1"/>
  <c r="O26" i="49"/>
  <c r="P26" i="49" s="1"/>
  <c r="O14" i="49"/>
  <c r="P14" i="49" s="1"/>
  <c r="O5" i="49"/>
  <c r="P5" i="49" s="1"/>
  <c r="O24" i="49"/>
  <c r="P24" i="49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M32" i="48" s="1"/>
  <c r="L5" i="48"/>
  <c r="K5" i="48"/>
  <c r="K32" i="48" s="1"/>
  <c r="J5" i="48"/>
  <c r="I5" i="48"/>
  <c r="H5" i="48"/>
  <c r="G5" i="48"/>
  <c r="F5" i="48"/>
  <c r="E5" i="48"/>
  <c r="D5" i="48"/>
  <c r="O32" i="49" l="1"/>
  <c r="P32" i="49" s="1"/>
  <c r="E32" i="48"/>
  <c r="G32" i="48"/>
  <c r="L32" i="48"/>
  <c r="N32" i="48"/>
  <c r="D32" i="48"/>
  <c r="F32" i="48"/>
  <c r="H32" i="48"/>
  <c r="I32" i="48"/>
  <c r="J32" i="48"/>
  <c r="O19" i="48"/>
  <c r="P19" i="48" s="1"/>
  <c r="O30" i="48"/>
  <c r="P30" i="48" s="1"/>
  <c r="O26" i="48"/>
  <c r="P26" i="48" s="1"/>
  <c r="O24" i="48"/>
  <c r="P24" i="48" s="1"/>
  <c r="O14" i="48"/>
  <c r="P14" i="48" s="1"/>
  <c r="O5" i="48"/>
  <c r="P5" i="48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/>
  <c r="O28" i="47"/>
  <c r="P28" i="47" s="1"/>
  <c r="O27" i="47"/>
  <c r="P27" i="47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/>
  <c r="O21" i="47"/>
  <c r="P21" i="47" s="1"/>
  <c r="O20" i="47"/>
  <c r="P20" i="47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4" i="47" s="1"/>
  <c r="P14" i="47" s="1"/>
  <c r="O13" i="47"/>
  <c r="P13" i="47"/>
  <c r="O12" i="47"/>
  <c r="P12" i="47"/>
  <c r="O11" i="47"/>
  <c r="P11" i="47"/>
  <c r="O10" i="47"/>
  <c r="P10" i="47"/>
  <c r="O9" i="47"/>
  <c r="P9" i="47" s="1"/>
  <c r="O8" i="47"/>
  <c r="P8" i="47" s="1"/>
  <c r="O7" i="47"/>
  <c r="P7" i="47"/>
  <c r="O6" i="47"/>
  <c r="P6" i="47"/>
  <c r="N5" i="47"/>
  <c r="M5" i="47"/>
  <c r="L5" i="47"/>
  <c r="K5" i="47"/>
  <c r="J5" i="47"/>
  <c r="I5" i="47"/>
  <c r="H5" i="47"/>
  <c r="G5" i="47"/>
  <c r="G32" i="47" s="1"/>
  <c r="F5" i="47"/>
  <c r="E5" i="47"/>
  <c r="E32" i="47" s="1"/>
  <c r="D5" i="47"/>
  <c r="O5" i="47" s="1"/>
  <c r="P5" i="47" s="1"/>
  <c r="L31" i="46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/>
  <c r="N27" i="46"/>
  <c r="O27" i="46" s="1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N21" i="46"/>
  <c r="O21" i="46" s="1"/>
  <c r="N20" i="46"/>
  <c r="O20" i="46"/>
  <c r="M19" i="46"/>
  <c r="L19" i="46"/>
  <c r="K19" i="46"/>
  <c r="J19" i="46"/>
  <c r="I19" i="46"/>
  <c r="H19" i="46"/>
  <c r="G19" i="46"/>
  <c r="F19" i="46"/>
  <c r="E19" i="46"/>
  <c r="D19" i="46"/>
  <c r="N18" i="46"/>
  <c r="O18" i="46"/>
  <c r="N17" i="46"/>
  <c r="O17" i="46"/>
  <c r="N16" i="46"/>
  <c r="O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 s="1"/>
  <c r="N10" i="46"/>
  <c r="O10" i="46"/>
  <c r="N9" i="46"/>
  <c r="O9" i="46"/>
  <c r="N8" i="46"/>
  <c r="O8" i="46"/>
  <c r="N7" i="46"/>
  <c r="O7" i="46" s="1"/>
  <c r="N6" i="46"/>
  <c r="O6" i="46" s="1"/>
  <c r="M5" i="46"/>
  <c r="M31" i="46" s="1"/>
  <c r="L5" i="46"/>
  <c r="K5" i="46"/>
  <c r="J5" i="46"/>
  <c r="I5" i="46"/>
  <c r="H5" i="46"/>
  <c r="G5" i="46"/>
  <c r="F5" i="46"/>
  <c r="E5" i="46"/>
  <c r="D5" i="46"/>
  <c r="N5" i="46" s="1"/>
  <c r="O5" i="46" s="1"/>
  <c r="N30" i="45"/>
  <c r="O30" i="45" s="1"/>
  <c r="M29" i="45"/>
  <c r="L29" i="45"/>
  <c r="K29" i="45"/>
  <c r="J29" i="45"/>
  <c r="I29" i="45"/>
  <c r="H29" i="45"/>
  <c r="G29" i="45"/>
  <c r="F29" i="45"/>
  <c r="E29" i="45"/>
  <c r="N29" i="45" s="1"/>
  <c r="O29" i="45" s="1"/>
  <c r="D29" i="45"/>
  <c r="N28" i="45"/>
  <c r="O28" i="45" s="1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M23" i="45"/>
  <c r="M31" i="45" s="1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D31" i="45" s="1"/>
  <c r="N30" i="44"/>
  <c r="O30" i="44" s="1"/>
  <c r="M29" i="44"/>
  <c r="L29" i="44"/>
  <c r="K29" i="44"/>
  <c r="J29" i="44"/>
  <c r="I29" i="44"/>
  <c r="H29" i="44"/>
  <c r="G29" i="44"/>
  <c r="F29" i="44"/>
  <c r="E29" i="44"/>
  <c r="N29" i="44" s="1"/>
  <c r="O29" i="44" s="1"/>
  <c r="D29" i="44"/>
  <c r="N28" i="44"/>
  <c r="O28" i="44" s="1"/>
  <c r="N27" i="44"/>
  <c r="O27" i="44" s="1"/>
  <c r="N26" i="44"/>
  <c r="O26" i="44"/>
  <c r="M25" i="44"/>
  <c r="L25" i="44"/>
  <c r="K25" i="44"/>
  <c r="J25" i="44"/>
  <c r="I25" i="44"/>
  <c r="H25" i="44"/>
  <c r="G25" i="44"/>
  <c r="F25" i="44"/>
  <c r="E25" i="44"/>
  <c r="D25" i="44"/>
  <c r="N24" i="44"/>
  <c r="O24" i="44"/>
  <c r="M23" i="44"/>
  <c r="L23" i="44"/>
  <c r="K23" i="44"/>
  <c r="J23" i="44"/>
  <c r="I23" i="44"/>
  <c r="H23" i="44"/>
  <c r="G23" i="44"/>
  <c r="F23" i="44"/>
  <c r="E23" i="44"/>
  <c r="D23" i="44"/>
  <c r="N22" i="44"/>
  <c r="O22" i="44"/>
  <c r="N21" i="44"/>
  <c r="O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/>
  <c r="N17" i="44"/>
  <c r="O17" i="44" s="1"/>
  <c r="N16" i="44"/>
  <c r="O16" i="44" s="1"/>
  <c r="N15" i="44"/>
  <c r="O15" i="44" s="1"/>
  <c r="M14" i="44"/>
  <c r="L14" i="44"/>
  <c r="L31" i="44" s="1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/>
  <c r="N10" i="44"/>
  <c r="O10" i="44"/>
  <c r="N9" i="44"/>
  <c r="O9" i="44" s="1"/>
  <c r="N8" i="44"/>
  <c r="O8" i="44" s="1"/>
  <c r="N7" i="44"/>
  <c r="O7" i="44" s="1"/>
  <c r="N6" i="44"/>
  <c r="O6" i="44"/>
  <c r="M5" i="44"/>
  <c r="M31" i="44" s="1"/>
  <c r="L5" i="44"/>
  <c r="K5" i="44"/>
  <c r="J5" i="44"/>
  <c r="I5" i="44"/>
  <c r="H5" i="44"/>
  <c r="G5" i="44"/>
  <c r="F5" i="44"/>
  <c r="E5" i="44"/>
  <c r="D5" i="44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N27" i="43"/>
  <c r="O27" i="43" s="1"/>
  <c r="N26" i="43"/>
  <c r="O26" i="43"/>
  <c r="M25" i="43"/>
  <c r="L25" i="43"/>
  <c r="K25" i="43"/>
  <c r="J25" i="43"/>
  <c r="I25" i="43"/>
  <c r="H25" i="43"/>
  <c r="G25" i="43"/>
  <c r="F25" i="43"/>
  <c r="E25" i="43"/>
  <c r="D25" i="43"/>
  <c r="N25" i="43" s="1"/>
  <c r="O25" i="43" s="1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N16" i="43"/>
  <c r="O16" i="43" s="1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F31" i="43" s="1"/>
  <c r="E5" i="43"/>
  <c r="D5" i="43"/>
  <c r="N11" i="42"/>
  <c r="O11" i="42" s="1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3" i="42" s="1"/>
  <c r="O23" i="42" s="1"/>
  <c r="N22" i="42"/>
  <c r="O22" i="42" s="1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/>
  <c r="N16" i="42"/>
  <c r="O16" i="42" s="1"/>
  <c r="N15" i="42"/>
  <c r="O15" i="42"/>
  <c r="M14" i="42"/>
  <c r="N14" i="42" s="1"/>
  <c r="O14" i="42" s="1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0" i="42"/>
  <c r="O10" i="42" s="1"/>
  <c r="N9" i="42"/>
  <c r="O9" i="42" s="1"/>
  <c r="N8" i="42"/>
  <c r="O8" i="42"/>
  <c r="N7" i="42"/>
  <c r="O7" i="42" s="1"/>
  <c r="N6" i="42"/>
  <c r="O6" i="42"/>
  <c r="M5" i="42"/>
  <c r="N5" i="42" s="1"/>
  <c r="O5" i="42" s="1"/>
  <c r="L5" i="42"/>
  <c r="L31" i="42" s="1"/>
  <c r="K5" i="42"/>
  <c r="J5" i="42"/>
  <c r="I5" i="42"/>
  <c r="I31" i="42" s="1"/>
  <c r="H5" i="42"/>
  <c r="G5" i="42"/>
  <c r="F5" i="42"/>
  <c r="E5" i="42"/>
  <c r="D5" i="42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/>
  <c r="M22" i="41"/>
  <c r="L22" i="41"/>
  <c r="K22" i="41"/>
  <c r="J22" i="41"/>
  <c r="I22" i="41"/>
  <c r="H22" i="41"/>
  <c r="G22" i="41"/>
  <c r="F22" i="41"/>
  <c r="E22" i="41"/>
  <c r="D22" i="41"/>
  <c r="N21" i="41"/>
  <c r="O21" i="4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G29" i="41" s="1"/>
  <c r="F13" i="41"/>
  <c r="E13" i="41"/>
  <c r="D13" i="41"/>
  <c r="N12" i="41"/>
  <c r="O12" i="41" s="1"/>
  <c r="N11" i="41"/>
  <c r="O11" i="4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G31" i="40"/>
  <c r="N30" i="40"/>
  <c r="O30" i="40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N27" i="40"/>
  <c r="O27" i="40" s="1"/>
  <c r="N26" i="40"/>
  <c r="O26" i="40"/>
  <c r="M25" i="40"/>
  <c r="L25" i="40"/>
  <c r="K25" i="40"/>
  <c r="J25" i="40"/>
  <c r="I25" i="40"/>
  <c r="H25" i="40"/>
  <c r="H31" i="40" s="1"/>
  <c r="G25" i="40"/>
  <c r="F25" i="40"/>
  <c r="E25" i="40"/>
  <c r="D25" i="40"/>
  <c r="N24" i="40"/>
  <c r="O24" i="40"/>
  <c r="M23" i="40"/>
  <c r="L23" i="40"/>
  <c r="K23" i="40"/>
  <c r="J23" i="40"/>
  <c r="I23" i="40"/>
  <c r="H23" i="40"/>
  <c r="G23" i="40"/>
  <c r="F23" i="40"/>
  <c r="E23" i="40"/>
  <c r="D23" i="40"/>
  <c r="N22" i="40"/>
  <c r="O22" i="40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E19" i="40"/>
  <c r="N19" i="40" s="1"/>
  <c r="O19" i="40" s="1"/>
  <c r="D19" i="40"/>
  <c r="N18" i="40"/>
  <c r="O18" i="40" s="1"/>
  <c r="N17" i="40"/>
  <c r="O17" i="40" s="1"/>
  <c r="N16" i="40"/>
  <c r="O16" i="40"/>
  <c r="N15" i="40"/>
  <c r="O15" i="40" s="1"/>
  <c r="M14" i="40"/>
  <c r="L14" i="40"/>
  <c r="K14" i="40"/>
  <c r="J14" i="40"/>
  <c r="I14" i="40"/>
  <c r="N14" i="40" s="1"/>
  <c r="O14" i="40" s="1"/>
  <c r="H14" i="40"/>
  <c r="G14" i="40"/>
  <c r="F14" i="40"/>
  <c r="E14" i="40"/>
  <c r="D14" i="40"/>
  <c r="N13" i="40"/>
  <c r="O13" i="40" s="1"/>
  <c r="N12" i="40"/>
  <c r="O12" i="40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/>
  <c r="M5" i="40"/>
  <c r="L5" i="40"/>
  <c r="L31" i="40" s="1"/>
  <c r="K5" i="40"/>
  <c r="K31" i="40" s="1"/>
  <c r="J5" i="40"/>
  <c r="J31" i="40" s="1"/>
  <c r="I5" i="40"/>
  <c r="H5" i="40"/>
  <c r="G5" i="40"/>
  <c r="F5" i="40"/>
  <c r="E5" i="40"/>
  <c r="D5" i="40"/>
  <c r="N30" i="39"/>
  <c r="O30" i="39"/>
  <c r="M29" i="39"/>
  <c r="L29" i="39"/>
  <c r="K29" i="39"/>
  <c r="J29" i="39"/>
  <c r="I29" i="39"/>
  <c r="H29" i="39"/>
  <c r="G29" i="39"/>
  <c r="F29" i="39"/>
  <c r="E29" i="39"/>
  <c r="D29" i="39"/>
  <c r="N29" i="39" s="1"/>
  <c r="O29" i="39" s="1"/>
  <c r="N28" i="39"/>
  <c r="O28" i="39" s="1"/>
  <c r="N27" i="39"/>
  <c r="O27" i="39" s="1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N21" i="39"/>
  <c r="O21" i="39" s="1"/>
  <c r="N20" i="39"/>
  <c r="O20" i="39"/>
  <c r="M19" i="39"/>
  <c r="L19" i="39"/>
  <c r="K19" i="39"/>
  <c r="J19" i="39"/>
  <c r="I19" i="39"/>
  <c r="H19" i="39"/>
  <c r="G19" i="39"/>
  <c r="F19" i="39"/>
  <c r="E19" i="39"/>
  <c r="D19" i="39"/>
  <c r="N18" i="39"/>
  <c r="O18" i="39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28" i="38"/>
  <c r="O28" i="38"/>
  <c r="M27" i="38"/>
  <c r="L27" i="38"/>
  <c r="K27" i="38"/>
  <c r="J27" i="38"/>
  <c r="I27" i="38"/>
  <c r="H27" i="38"/>
  <c r="G27" i="38"/>
  <c r="F27" i="38"/>
  <c r="E27" i="38"/>
  <c r="D27" i="38"/>
  <c r="N26" i="38"/>
  <c r="O26" i="38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4" i="38" s="1"/>
  <c r="O24" i="38" s="1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N20" i="38"/>
  <c r="O20" i="38" s="1"/>
  <c r="N19" i="38"/>
  <c r="O19" i="38"/>
  <c r="M18" i="38"/>
  <c r="L18" i="38"/>
  <c r="L29" i="38"/>
  <c r="K18" i="38"/>
  <c r="J18" i="38"/>
  <c r="I18" i="38"/>
  <c r="H18" i="38"/>
  <c r="G18" i="38"/>
  <c r="F18" i="38"/>
  <c r="E18" i="38"/>
  <c r="D18" i="38"/>
  <c r="N17" i="38"/>
  <c r="O17" i="38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 s="1"/>
  <c r="N6" i="38"/>
  <c r="O6" i="38"/>
  <c r="M5" i="38"/>
  <c r="L5" i="38"/>
  <c r="K5" i="38"/>
  <c r="K29" i="38" s="1"/>
  <c r="J5" i="38"/>
  <c r="I5" i="38"/>
  <c r="H5" i="38"/>
  <c r="H29" i="38" s="1"/>
  <c r="G5" i="38"/>
  <c r="G29" i="38" s="1"/>
  <c r="F5" i="38"/>
  <c r="E5" i="38"/>
  <c r="D5" i="38"/>
  <c r="N30" i="37"/>
  <c r="O30" i="37"/>
  <c r="M29" i="37"/>
  <c r="L29" i="37"/>
  <c r="K29" i="37"/>
  <c r="J29" i="37"/>
  <c r="I29" i="37"/>
  <c r="H29" i="37"/>
  <c r="G29" i="37"/>
  <c r="F29" i="37"/>
  <c r="E29" i="37"/>
  <c r="D29" i="37"/>
  <c r="N28" i="37"/>
  <c r="O28" i="37"/>
  <c r="N27" i="37"/>
  <c r="O27" i="37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M23" i="37"/>
  <c r="L23" i="37"/>
  <c r="K23" i="37"/>
  <c r="J23" i="37"/>
  <c r="I23" i="37"/>
  <c r="H23" i="37"/>
  <c r="G23" i="37"/>
  <c r="G31" i="37" s="1"/>
  <c r="F23" i="37"/>
  <c r="E23" i="37"/>
  <c r="D23" i="37"/>
  <c r="N23" i="37" s="1"/>
  <c r="O23" i="37" s="1"/>
  <c r="N22" i="37"/>
  <c r="O22" i="37" s="1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/>
  <c r="N17" i="37"/>
  <c r="O17" i="37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/>
  <c r="N11" i="37"/>
  <c r="O11" i="37"/>
  <c r="N10" i="37"/>
  <c r="O10" i="37" s="1"/>
  <c r="N9" i="37"/>
  <c r="O9" i="37" s="1"/>
  <c r="N8" i="37"/>
  <c r="O8" i="37"/>
  <c r="N7" i="37"/>
  <c r="O7" i="37"/>
  <c r="N6" i="37"/>
  <c r="O6" i="37"/>
  <c r="M5" i="37"/>
  <c r="L5" i="37"/>
  <c r="K5" i="37"/>
  <c r="J5" i="37"/>
  <c r="I5" i="37"/>
  <c r="H5" i="37"/>
  <c r="G5" i="37"/>
  <c r="F5" i="37"/>
  <c r="E5" i="37"/>
  <c r="D5" i="37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 s="1"/>
  <c r="N27" i="36"/>
  <c r="O27" i="36"/>
  <c r="N26" i="36"/>
  <c r="O26" i="36"/>
  <c r="M25" i="36"/>
  <c r="L25" i="36"/>
  <c r="K25" i="36"/>
  <c r="J25" i="36"/>
  <c r="I25" i="36"/>
  <c r="N25" i="36" s="1"/>
  <c r="O25" i="36" s="1"/>
  <c r="H25" i="36"/>
  <c r="G25" i="36"/>
  <c r="F25" i="36"/>
  <c r="E25" i="36"/>
  <c r="D25" i="36"/>
  <c r="N24" i="36"/>
  <c r="O24" i="36" s="1"/>
  <c r="M23" i="36"/>
  <c r="L23" i="36"/>
  <c r="K23" i="36"/>
  <c r="J23" i="36"/>
  <c r="I23" i="36"/>
  <c r="H23" i="36"/>
  <c r="H31" i="36" s="1"/>
  <c r="G23" i="36"/>
  <c r="F23" i="36"/>
  <c r="E23" i="36"/>
  <c r="D23" i="36"/>
  <c r="N23" i="36" s="1"/>
  <c r="O23" i="36" s="1"/>
  <c r="N22" i="36"/>
  <c r="O22" i="36" s="1"/>
  <c r="N21" i="36"/>
  <c r="O21" i="36" s="1"/>
  <c r="N20" i="36"/>
  <c r="O20" i="36"/>
  <c r="M19" i="36"/>
  <c r="L19" i="36"/>
  <c r="K19" i="36"/>
  <c r="J19" i="36"/>
  <c r="I19" i="36"/>
  <c r="H19" i="36"/>
  <c r="G19" i="36"/>
  <c r="F19" i="36"/>
  <c r="E19" i="36"/>
  <c r="D19" i="36"/>
  <c r="N19" i="36" s="1"/>
  <c r="O19" i="36" s="1"/>
  <c r="N18" i="36"/>
  <c r="O18" i="36" s="1"/>
  <c r="N17" i="36"/>
  <c r="O17" i="36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/>
  <c r="M5" i="36"/>
  <c r="L5" i="36"/>
  <c r="L31" i="36" s="1"/>
  <c r="K5" i="36"/>
  <c r="J5" i="36"/>
  <c r="I5" i="36"/>
  <c r="H5" i="36"/>
  <c r="G5" i="36"/>
  <c r="F5" i="36"/>
  <c r="F31" i="36" s="1"/>
  <c r="E5" i="36"/>
  <c r="D5" i="36"/>
  <c r="N29" i="35"/>
  <c r="O29" i="35"/>
  <c r="M28" i="35"/>
  <c r="L28" i="35"/>
  <c r="K28" i="35"/>
  <c r="J28" i="35"/>
  <c r="I28" i="35"/>
  <c r="H28" i="35"/>
  <c r="G28" i="35"/>
  <c r="F28" i="35"/>
  <c r="E28" i="35"/>
  <c r="D28" i="35"/>
  <c r="N28" i="35" s="1"/>
  <c r="O28" i="35" s="1"/>
  <c r="N27" i="35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/>
  <c r="M23" i="35"/>
  <c r="L23" i="35"/>
  <c r="K23" i="35"/>
  <c r="J23" i="35"/>
  <c r="I23" i="35"/>
  <c r="H23" i="35"/>
  <c r="G23" i="35"/>
  <c r="F23" i="35"/>
  <c r="E23" i="35"/>
  <c r="D23" i="35"/>
  <c r="N22" i="35"/>
  <c r="O22" i="35"/>
  <c r="N21" i="35"/>
  <c r="O21" i="35"/>
  <c r="N20" i="35"/>
  <c r="O20" i="35"/>
  <c r="M19" i="35"/>
  <c r="L19" i="35"/>
  <c r="K19" i="35"/>
  <c r="J19" i="35"/>
  <c r="I19" i="35"/>
  <c r="H19" i="35"/>
  <c r="G19" i="35"/>
  <c r="F19" i="35"/>
  <c r="E19" i="35"/>
  <c r="D19" i="35"/>
  <c r="N18" i="35"/>
  <c r="O18" i="35"/>
  <c r="N17" i="35"/>
  <c r="O17" i="35" s="1"/>
  <c r="N16" i="35"/>
  <c r="O16" i="35" s="1"/>
  <c r="N15" i="35"/>
  <c r="O15" i="35"/>
  <c r="M14" i="35"/>
  <c r="L14" i="35"/>
  <c r="K14" i="35"/>
  <c r="J14" i="35"/>
  <c r="I14" i="35"/>
  <c r="H14" i="35"/>
  <c r="G14" i="35"/>
  <c r="F14" i="35"/>
  <c r="F30" i="35" s="1"/>
  <c r="E14" i="35"/>
  <c r="D14" i="35"/>
  <c r="N14" i="35" s="1"/>
  <c r="O14" i="35" s="1"/>
  <c r="N13" i="35"/>
  <c r="O13" i="35"/>
  <c r="N12" i="35"/>
  <c r="O12" i="35"/>
  <c r="N11" i="35"/>
  <c r="O11" i="35" s="1"/>
  <c r="N10" i="35"/>
  <c r="O10" i="35" s="1"/>
  <c r="N9" i="35"/>
  <c r="O9" i="35"/>
  <c r="N8" i="35"/>
  <c r="O8" i="35"/>
  <c r="N7" i="35"/>
  <c r="O7" i="35"/>
  <c r="N6" i="35"/>
  <c r="O6" i="35"/>
  <c r="M5" i="35"/>
  <c r="L5" i="35"/>
  <c r="K5" i="35"/>
  <c r="J5" i="35"/>
  <c r="I5" i="35"/>
  <c r="H5" i="35"/>
  <c r="G5" i="35"/>
  <c r="F5" i="35"/>
  <c r="E5" i="35"/>
  <c r="D5" i="35"/>
  <c r="N29" i="34"/>
  <c r="O29" i="34"/>
  <c r="M28" i="34"/>
  <c r="L28" i="34"/>
  <c r="K28" i="34"/>
  <c r="J28" i="34"/>
  <c r="I28" i="34"/>
  <c r="H28" i="34"/>
  <c r="G28" i="34"/>
  <c r="F28" i="34"/>
  <c r="E28" i="34"/>
  <c r="D28" i="34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M23" i="34"/>
  <c r="L23" i="34"/>
  <c r="K23" i="34"/>
  <c r="K30" i="34" s="1"/>
  <c r="J23" i="34"/>
  <c r="I23" i="34"/>
  <c r="H23" i="34"/>
  <c r="G23" i="34"/>
  <c r="F23" i="34"/>
  <c r="E23" i="34"/>
  <c r="D23" i="34"/>
  <c r="N22" i="34"/>
  <c r="O22" i="34"/>
  <c r="N21" i="34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N17" i="34"/>
  <c r="O17" i="34" s="1"/>
  <c r="N16" i="34"/>
  <c r="O16" i="34" s="1"/>
  <c r="N15" i="34"/>
  <c r="O15" i="34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/>
  <c r="N11" i="34"/>
  <c r="O11" i="34" s="1"/>
  <c r="N10" i="34"/>
  <c r="O10" i="34"/>
  <c r="N9" i="34"/>
  <c r="O9" i="34"/>
  <c r="N8" i="34"/>
  <c r="O8" i="34" s="1"/>
  <c r="N7" i="34"/>
  <c r="O7" i="34" s="1"/>
  <c r="N6" i="34"/>
  <c r="O6" i="34"/>
  <c r="M5" i="34"/>
  <c r="M30" i="34" s="1"/>
  <c r="L5" i="34"/>
  <c r="K5" i="34"/>
  <c r="J5" i="34"/>
  <c r="I5" i="34"/>
  <c r="H5" i="34"/>
  <c r="G5" i="34"/>
  <c r="F5" i="34"/>
  <c r="F30" i="34"/>
  <c r="E5" i="34"/>
  <c r="E30" i="34" s="1"/>
  <c r="D5" i="34"/>
  <c r="E27" i="33"/>
  <c r="F27" i="33"/>
  <c r="G27" i="33"/>
  <c r="H27" i="33"/>
  <c r="I27" i="33"/>
  <c r="J27" i="33"/>
  <c r="K27" i="33"/>
  <c r="L27" i="33"/>
  <c r="M27" i="33"/>
  <c r="D27" i="33"/>
  <c r="E24" i="33"/>
  <c r="F24" i="33"/>
  <c r="G24" i="33"/>
  <c r="H24" i="33"/>
  <c r="I24" i="33"/>
  <c r="J24" i="33"/>
  <c r="K24" i="33"/>
  <c r="L24" i="33"/>
  <c r="L29" i="33" s="1"/>
  <c r="M24" i="33"/>
  <c r="M29" i="33" s="1"/>
  <c r="E22" i="33"/>
  <c r="F22" i="33"/>
  <c r="G22" i="33"/>
  <c r="H22" i="33"/>
  <c r="I22" i="33"/>
  <c r="J22" i="33"/>
  <c r="K22" i="33"/>
  <c r="L22" i="33"/>
  <c r="M22" i="33"/>
  <c r="E18" i="33"/>
  <c r="F18" i="33"/>
  <c r="G18" i="33"/>
  <c r="H18" i="33"/>
  <c r="I18" i="33"/>
  <c r="J18" i="33"/>
  <c r="K18" i="33"/>
  <c r="L18" i="33"/>
  <c r="M18" i="33"/>
  <c r="E13" i="33"/>
  <c r="F13" i="33"/>
  <c r="G13" i="33"/>
  <c r="H13" i="33"/>
  <c r="I13" i="33"/>
  <c r="J13" i="33"/>
  <c r="K13" i="33"/>
  <c r="L13" i="33"/>
  <c r="M13" i="33"/>
  <c r="E5" i="33"/>
  <c r="F5" i="33"/>
  <c r="F29" i="33" s="1"/>
  <c r="G5" i="33"/>
  <c r="H5" i="33"/>
  <c r="I5" i="33"/>
  <c r="J5" i="33"/>
  <c r="K5" i="33"/>
  <c r="L5" i="33"/>
  <c r="M5" i="33"/>
  <c r="D24" i="33"/>
  <c r="D22" i="33"/>
  <c r="N22" i="33" s="1"/>
  <c r="O22" i="33" s="1"/>
  <c r="D18" i="33"/>
  <c r="D13" i="33"/>
  <c r="D5" i="33"/>
  <c r="N28" i="33"/>
  <c r="O28" i="33"/>
  <c r="N25" i="33"/>
  <c r="O25" i="33"/>
  <c r="N26" i="33"/>
  <c r="O26" i="33" s="1"/>
  <c r="N23" i="33"/>
  <c r="O23" i="33" s="1"/>
  <c r="N15" i="33"/>
  <c r="O15" i="33" s="1"/>
  <c r="N16" i="33"/>
  <c r="O16" i="33"/>
  <c r="N17" i="33"/>
  <c r="O17" i="33"/>
  <c r="N7" i="33"/>
  <c r="O7" i="33"/>
  <c r="N8" i="33"/>
  <c r="O8" i="33" s="1"/>
  <c r="N9" i="33"/>
  <c r="O9" i="33"/>
  <c r="N10" i="33"/>
  <c r="O10" i="33" s="1"/>
  <c r="N11" i="33"/>
  <c r="O11" i="33"/>
  <c r="N12" i="33"/>
  <c r="O12" i="33"/>
  <c r="N6" i="33"/>
  <c r="O6" i="33"/>
  <c r="N19" i="33"/>
  <c r="O19" i="33" s="1"/>
  <c r="N20" i="33"/>
  <c r="O20" i="33" s="1"/>
  <c r="N21" i="33"/>
  <c r="O21" i="33" s="1"/>
  <c r="N14" i="33"/>
  <c r="O14" i="33"/>
  <c r="N5" i="33"/>
  <c r="O5" i="33" s="1"/>
  <c r="N13" i="41"/>
  <c r="O13" i="41" s="1"/>
  <c r="N19" i="42"/>
  <c r="O19" i="42" s="1"/>
  <c r="N27" i="41" l="1"/>
  <c r="O27" i="41" s="1"/>
  <c r="M29" i="38"/>
  <c r="N14" i="39"/>
  <c r="O14" i="39" s="1"/>
  <c r="D31" i="37"/>
  <c r="N23" i="39"/>
  <c r="O23" i="39" s="1"/>
  <c r="N25" i="34"/>
  <c r="O25" i="34" s="1"/>
  <c r="N29" i="37"/>
  <c r="O29" i="37" s="1"/>
  <c r="K31" i="43"/>
  <c r="G31" i="45"/>
  <c r="E31" i="39"/>
  <c r="L31" i="43"/>
  <c r="N14" i="43"/>
  <c r="O14" i="43" s="1"/>
  <c r="H31" i="45"/>
  <c r="N19" i="45"/>
  <c r="O19" i="45" s="1"/>
  <c r="I32" i="47"/>
  <c r="F32" i="47"/>
  <c r="H29" i="33"/>
  <c r="N19" i="34"/>
  <c r="O19" i="34" s="1"/>
  <c r="J30" i="35"/>
  <c r="J31" i="37"/>
  <c r="N31" i="37" s="1"/>
  <c r="O31" i="37" s="1"/>
  <c r="F31" i="39"/>
  <c r="I31" i="45"/>
  <c r="J32" i="47"/>
  <c r="G29" i="33"/>
  <c r="N27" i="33"/>
  <c r="O27" i="33" s="1"/>
  <c r="I30" i="34"/>
  <c r="K30" i="35"/>
  <c r="N22" i="38"/>
  <c r="O22" i="38" s="1"/>
  <c r="K31" i="39"/>
  <c r="N23" i="44"/>
  <c r="O23" i="44" s="1"/>
  <c r="N25" i="45"/>
  <c r="O25" i="45" s="1"/>
  <c r="O24" i="47"/>
  <c r="P24" i="47" s="1"/>
  <c r="E31" i="43"/>
  <c r="N25" i="44"/>
  <c r="O25" i="44" s="1"/>
  <c r="N22" i="41"/>
  <c r="O22" i="41" s="1"/>
  <c r="H31" i="43"/>
  <c r="N25" i="40"/>
  <c r="O25" i="40" s="1"/>
  <c r="N14" i="45"/>
  <c r="O14" i="45" s="1"/>
  <c r="D31" i="39"/>
  <c r="N31" i="39" s="1"/>
  <c r="O31" i="39" s="1"/>
  <c r="D29" i="41"/>
  <c r="H32" i="47"/>
  <c r="O19" i="47"/>
  <c r="P19" i="47" s="1"/>
  <c r="I29" i="33"/>
  <c r="E31" i="37"/>
  <c r="L30" i="34"/>
  <c r="E31" i="36"/>
  <c r="F31" i="37"/>
  <c r="M31" i="43"/>
  <c r="J31" i="43"/>
  <c r="J30" i="34"/>
  <c r="E30" i="35"/>
  <c r="N23" i="35"/>
  <c r="O23" i="35" s="1"/>
  <c r="N29" i="36"/>
  <c r="O29" i="36" s="1"/>
  <c r="L31" i="37"/>
  <c r="H31" i="39"/>
  <c r="N25" i="39"/>
  <c r="O25" i="39" s="1"/>
  <c r="H29" i="41"/>
  <c r="G31" i="42"/>
  <c r="K31" i="45"/>
  <c r="J31" i="45"/>
  <c r="K32" i="47"/>
  <c r="N18" i="41"/>
  <c r="O18" i="41" s="1"/>
  <c r="N24" i="33"/>
  <c r="O24" i="33" s="1"/>
  <c r="G31" i="43"/>
  <c r="N29" i="43"/>
  <c r="O29" i="43" s="1"/>
  <c r="I31" i="40"/>
  <c r="H30" i="34"/>
  <c r="J29" i="38"/>
  <c r="E31" i="45"/>
  <c r="N31" i="45" s="1"/>
  <c r="O31" i="45" s="1"/>
  <c r="K29" i="33"/>
  <c r="N5" i="37"/>
  <c r="O5" i="37" s="1"/>
  <c r="F31" i="45"/>
  <c r="G31" i="36"/>
  <c r="M31" i="37"/>
  <c r="I29" i="41"/>
  <c r="H31" i="42"/>
  <c r="D31" i="44"/>
  <c r="N31" i="44" s="1"/>
  <c r="O31" i="44" s="1"/>
  <c r="L31" i="45"/>
  <c r="E29" i="33"/>
  <c r="N14" i="36"/>
  <c r="O14" i="36" s="1"/>
  <c r="G31" i="39"/>
  <c r="N18" i="38"/>
  <c r="O18" i="38" s="1"/>
  <c r="N23" i="40"/>
  <c r="O23" i="40" s="1"/>
  <c r="D31" i="36"/>
  <c r="K31" i="37"/>
  <c r="N27" i="38"/>
  <c r="O27" i="38" s="1"/>
  <c r="L31" i="39"/>
  <c r="D31" i="40"/>
  <c r="L29" i="41"/>
  <c r="G31" i="44"/>
  <c r="F31" i="46"/>
  <c r="N5" i="40"/>
  <c r="O5" i="40" s="1"/>
  <c r="J29" i="41"/>
  <c r="E31" i="42"/>
  <c r="N29" i="42"/>
  <c r="O29" i="42" s="1"/>
  <c r="F31" i="44"/>
  <c r="E31" i="46"/>
  <c r="I30" i="35"/>
  <c r="J31" i="36"/>
  <c r="N14" i="37"/>
  <c r="O14" i="37" s="1"/>
  <c r="H31" i="37"/>
  <c r="M31" i="39"/>
  <c r="E31" i="40"/>
  <c r="M29" i="41"/>
  <c r="N24" i="41"/>
  <c r="O24" i="41" s="1"/>
  <c r="G31" i="46"/>
  <c r="N19" i="46"/>
  <c r="O19" i="46" s="1"/>
  <c r="F29" i="41"/>
  <c r="G30" i="34"/>
  <c r="I29" i="38"/>
  <c r="I31" i="39"/>
  <c r="D31" i="42"/>
  <c r="N31" i="42" s="1"/>
  <c r="O31" i="42" s="1"/>
  <c r="N25" i="42"/>
  <c r="O25" i="42" s="1"/>
  <c r="M32" i="47"/>
  <c r="E31" i="44"/>
  <c r="J31" i="39"/>
  <c r="F31" i="42"/>
  <c r="N14" i="46"/>
  <c r="O14" i="46" s="1"/>
  <c r="I31" i="36"/>
  <c r="K31" i="36"/>
  <c r="I31" i="37"/>
  <c r="F31" i="40"/>
  <c r="N29" i="40"/>
  <c r="O29" i="40" s="1"/>
  <c r="N5" i="44"/>
  <c r="O5" i="44" s="1"/>
  <c r="N14" i="44"/>
  <c r="O14" i="44" s="1"/>
  <c r="H31" i="46"/>
  <c r="N25" i="46"/>
  <c r="O25" i="46" s="1"/>
  <c r="L32" i="47"/>
  <c r="N5" i="41"/>
  <c r="O5" i="41" s="1"/>
  <c r="O30" i="47"/>
  <c r="P30" i="47" s="1"/>
  <c r="D29" i="33"/>
  <c r="N29" i="33" s="1"/>
  <c r="O29" i="33" s="1"/>
  <c r="N23" i="34"/>
  <c r="O23" i="34" s="1"/>
  <c r="D30" i="34"/>
  <c r="N30" i="34" s="1"/>
  <c r="O30" i="34" s="1"/>
  <c r="D30" i="35"/>
  <c r="G30" i="35"/>
  <c r="N30" i="35" s="1"/>
  <c r="O30" i="35" s="1"/>
  <c r="J31" i="42"/>
  <c r="N19" i="43"/>
  <c r="O19" i="43" s="1"/>
  <c r="J31" i="44"/>
  <c r="H31" i="44"/>
  <c r="N19" i="44"/>
  <c r="O19" i="44" s="1"/>
  <c r="I31" i="46"/>
  <c r="F29" i="38"/>
  <c r="O26" i="47"/>
  <c r="P26" i="47" s="1"/>
  <c r="N23" i="46"/>
  <c r="O23" i="46" s="1"/>
  <c r="J29" i="33"/>
  <c r="N19" i="39"/>
  <c r="O19" i="39" s="1"/>
  <c r="N25" i="37"/>
  <c r="O25" i="37" s="1"/>
  <c r="N13" i="33"/>
  <c r="O13" i="33" s="1"/>
  <c r="H30" i="35"/>
  <c r="L30" i="35"/>
  <c r="D29" i="38"/>
  <c r="K31" i="42"/>
  <c r="K31" i="44"/>
  <c r="N23" i="45"/>
  <c r="O23" i="45" s="1"/>
  <c r="J31" i="46"/>
  <c r="N29" i="46"/>
  <c r="O29" i="46" s="1"/>
  <c r="N32" i="47"/>
  <c r="N18" i="33"/>
  <c r="O18" i="33" s="1"/>
  <c r="M30" i="35"/>
  <c r="M31" i="36"/>
  <c r="N13" i="38"/>
  <c r="O13" i="38" s="1"/>
  <c r="D31" i="43"/>
  <c r="N23" i="43"/>
  <c r="O23" i="43" s="1"/>
  <c r="K31" i="46"/>
  <c r="O32" i="48"/>
  <c r="P32" i="48" s="1"/>
  <c r="N31" i="40"/>
  <c r="O31" i="40" s="1"/>
  <c r="N14" i="34"/>
  <c r="O14" i="34" s="1"/>
  <c r="N19" i="35"/>
  <c r="O19" i="35" s="1"/>
  <c r="N5" i="34"/>
  <c r="O5" i="34" s="1"/>
  <c r="D31" i="46"/>
  <c r="I31" i="44"/>
  <c r="E29" i="41"/>
  <c r="N29" i="41" s="1"/>
  <c r="O29" i="41" s="1"/>
  <c r="N5" i="36"/>
  <c r="O5" i="36" s="1"/>
  <c r="E29" i="38"/>
  <c r="N28" i="34"/>
  <c r="O28" i="34" s="1"/>
  <c r="N5" i="43"/>
  <c r="O5" i="43" s="1"/>
  <c r="N5" i="38"/>
  <c r="O5" i="38" s="1"/>
  <c r="N5" i="45"/>
  <c r="O5" i="45" s="1"/>
  <c r="M31" i="40"/>
  <c r="K29" i="41"/>
  <c r="M31" i="42"/>
  <c r="D32" i="47"/>
  <c r="N5" i="35"/>
  <c r="O5" i="35" s="1"/>
  <c r="I31" i="43"/>
  <c r="N5" i="39"/>
  <c r="O5" i="39" s="1"/>
  <c r="N31" i="46" l="1"/>
  <c r="O31" i="46" s="1"/>
  <c r="N31" i="43"/>
  <c r="O31" i="43" s="1"/>
  <c r="N31" i="36"/>
  <c r="O31" i="36" s="1"/>
  <c r="N29" i="38"/>
  <c r="O29" i="38" s="1"/>
  <c r="O32" i="47"/>
  <c r="P32" i="47" s="1"/>
</calcChain>
</file>

<file path=xl/sharedStrings.xml><?xml version="1.0" encoding="utf-8"?>
<sst xmlns="http://schemas.openxmlformats.org/spreadsheetml/2006/main" count="797" uniqueCount="91">
  <si>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</si>
  <si>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</si>
  <si>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</si>
  <si>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</si>
  <si>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</si>
  <si>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</si>
  <si>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</si>
  <si>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</si>
  <si>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</si>
  <si>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</si>
  <si>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</si>
  <si>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</si>
  <si>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</si>
  <si>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</si>
  <si>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</si>
  <si>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</si>
  <si>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</si>
  <si>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</si>
  <si>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</si>
  <si>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</si>
  <si>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</si>
  <si>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</si>
  <si>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</si>
  <si>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</si>
  <si>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</si>
  <si>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</si>
  <si>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</si>
  <si>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</si>
  <si>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</si>
  <si>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</si>
  <si>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</si>
  <si>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</si>
  <si>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</si>
  <si>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</si>
  <si>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</si>
  <si>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Transportation</t>
  </si>
  <si>
    <t>Road and Street Facilities</t>
  </si>
  <si>
    <t>Culture / Recreation</t>
  </si>
  <si>
    <t>Libraries</t>
  </si>
  <si>
    <t>Parks and Recreation</t>
  </si>
  <si>
    <t>Inter-Fund Group Transfers Out</t>
  </si>
  <si>
    <t>Other Uses and Non-Operating</t>
  </si>
  <si>
    <t>2009 Municipal Population:</t>
  </si>
  <si>
    <t>Lady Lake Expenditures Reported by Account Code and Fund Type</t>
  </si>
  <si>
    <t>Local Fiscal Year Ended September 30, 2010</t>
  </si>
  <si>
    <t>Non-Court Information Systems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</si>
  <si>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</si>
  <si>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</si>
  <si>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</si>
  <si>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</si>
  <si>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</si>
  <si>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Special Recreation Facilities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</si>
  <si>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</si>
  <si>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</si>
  <si>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</si>
  <si>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</si>
  <si>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</si>
  <si>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</si>
  <si>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</si>
  <si>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</si>
  <si>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Road / Street Facilities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</si>
  <si>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</si>
  <si>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</si>
  <si>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</si>
  <si>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</si>
  <si>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</si>
  <si>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</si>
  <si>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</si>
  <si>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</si>
  <si>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</si>
  <si>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</si>
  <si>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</si>
  <si>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</si>
  <si>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</si>
  <si>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</si>
  <si>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</si>
  <si>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</si>
  <si>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</si>
  <si>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</si>
  <si>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</si>
  <si>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</si>
  <si>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</si>
  <si>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</si>
  <si>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</si>
  <si>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Water-Sewer Combination Services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</si>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</sst>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F5387-92DB-4418-A34D-1246AABB8DCE}">
  <sheetPr>
    <pageSetUpPr fitToPage="1"/>
  </sheetPr>
  <dimension ref="A1:ED36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43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81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82</v>
      </c>
      <c r="N4" s="95" t="s">
        <v>5</v>
      </c>
      <c r="O4" s="95" t="s">
        <v>83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SUM(D6:D13)</f>
        <v>3780329</v>
      </c>
      <c r="E5" s="100">
        <f>SUM(E6:E13)</f>
        <v>0</v>
      </c>
      <c r="F5" s="100">
        <f>SUM(F6:F13)</f>
        <v>0</v>
      </c>
      <c r="G5" s="100">
        <f>SUM(G6:G13)</f>
        <v>0</v>
      </c>
      <c r="H5" s="100">
        <f>SUM(H6:H13)</f>
        <v>0</v>
      </c>
      <c r="I5" s="100">
        <f>SUM(I6:I13)</f>
        <v>0</v>
      </c>
      <c r="J5" s="100">
        <f>SUM(J6:J13)</f>
        <v>0</v>
      </c>
      <c r="K5" s="100">
        <f>SUM(K6:K13)</f>
        <v>543690</v>
      </c>
      <c r="L5" s="100">
        <f>SUM(L6:L13)</f>
        <v>0</v>
      </c>
      <c r="M5" s="100">
        <f>SUM(M6:M13)</f>
        <v>0</v>
      </c>
      <c r="N5" s="100">
        <f>SUM(N6:N13)</f>
        <v>0</v>
      </c>
      <c r="O5" s="101">
        <f>SUM(D5:N5)</f>
        <v>4324019</v>
      </c>
      <c r="P5" s="102">
        <f>(O5/P$34)</f>
        <v>266.51990877712029</v>
      </c>
      <c r="Q5" s="103"/>
    </row>
    <row r="6" spans="1:134">
      <c r="A6" s="105"/>
      <c r="B6" s="106">
        <v>511</v>
      </c>
      <c r="C6" s="107" t="s">
        <v>19</v>
      </c>
      <c r="D6" s="108">
        <v>63666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63666</v>
      </c>
      <c r="P6" s="109">
        <f>(O6/P$34)</f>
        <v>3.9241863905325443</v>
      </c>
      <c r="Q6" s="110"/>
    </row>
    <row r="7" spans="1:134">
      <c r="A7" s="105"/>
      <c r="B7" s="106">
        <v>512</v>
      </c>
      <c r="C7" s="107" t="s">
        <v>20</v>
      </c>
      <c r="D7" s="108">
        <v>554242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3" si="0">SUM(D7:N7)</f>
        <v>554242</v>
      </c>
      <c r="P7" s="109">
        <f>(O7/P$34)</f>
        <v>34.161858974358971</v>
      </c>
      <c r="Q7" s="110"/>
    </row>
    <row r="8" spans="1:134">
      <c r="A8" s="105"/>
      <c r="B8" s="106">
        <v>513</v>
      </c>
      <c r="C8" s="107" t="s">
        <v>21</v>
      </c>
      <c r="D8" s="108">
        <v>732310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732310</v>
      </c>
      <c r="P8" s="109">
        <f>(O8/P$34)</f>
        <v>45.137450690335307</v>
      </c>
      <c r="Q8" s="110"/>
    </row>
    <row r="9" spans="1:134">
      <c r="A9" s="105"/>
      <c r="B9" s="106">
        <v>514</v>
      </c>
      <c r="C9" s="107" t="s">
        <v>22</v>
      </c>
      <c r="D9" s="108">
        <v>137313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137313</v>
      </c>
      <c r="P9" s="109">
        <f>(O9/P$34)</f>
        <v>8.4635724852071004</v>
      </c>
      <c r="Q9" s="110"/>
    </row>
    <row r="10" spans="1:134">
      <c r="A10" s="105"/>
      <c r="B10" s="106">
        <v>515</v>
      </c>
      <c r="C10" s="107" t="s">
        <v>23</v>
      </c>
      <c r="D10" s="108">
        <v>660975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0"/>
        <v>660975</v>
      </c>
      <c r="P10" s="109">
        <f>(O10/P$34)</f>
        <v>40.740569526627219</v>
      </c>
      <c r="Q10" s="110"/>
    </row>
    <row r="11" spans="1:134">
      <c r="A11" s="105"/>
      <c r="B11" s="106">
        <v>516</v>
      </c>
      <c r="C11" s="107" t="s">
        <v>45</v>
      </c>
      <c r="D11" s="108">
        <v>671869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0"/>
        <v>671869</v>
      </c>
      <c r="P11" s="109">
        <f>(O11/P$34)</f>
        <v>41.412043885601577</v>
      </c>
      <c r="Q11" s="110"/>
    </row>
    <row r="12" spans="1:134">
      <c r="A12" s="105"/>
      <c r="B12" s="106">
        <v>518</v>
      </c>
      <c r="C12" s="107" t="s">
        <v>24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543690</v>
      </c>
      <c r="L12" s="108">
        <v>0</v>
      </c>
      <c r="M12" s="108">
        <v>0</v>
      </c>
      <c r="N12" s="108">
        <v>0</v>
      </c>
      <c r="O12" s="108">
        <f t="shared" si="0"/>
        <v>543690</v>
      </c>
      <c r="P12" s="109">
        <f>(O12/P$34)</f>
        <v>33.511464497041423</v>
      </c>
      <c r="Q12" s="110"/>
    </row>
    <row r="13" spans="1:134">
      <c r="A13" s="105"/>
      <c r="B13" s="106">
        <v>519</v>
      </c>
      <c r="C13" s="107" t="s">
        <v>25</v>
      </c>
      <c r="D13" s="108">
        <v>959954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si="0"/>
        <v>959954</v>
      </c>
      <c r="P13" s="109">
        <f>(O13/P$34)</f>
        <v>59.168762327416175</v>
      </c>
      <c r="Q13" s="110"/>
    </row>
    <row r="14" spans="1:134" ht="15.75">
      <c r="A14" s="111" t="s">
        <v>26</v>
      </c>
      <c r="B14" s="112"/>
      <c r="C14" s="113"/>
      <c r="D14" s="114">
        <f>SUM(D15:D18)</f>
        <v>6017753</v>
      </c>
      <c r="E14" s="114">
        <f>SUM(E15:E18)</f>
        <v>0</v>
      </c>
      <c r="F14" s="114">
        <f>SUM(F15:F18)</f>
        <v>0</v>
      </c>
      <c r="G14" s="114">
        <f>SUM(G15:G18)</f>
        <v>0</v>
      </c>
      <c r="H14" s="114">
        <f>SUM(H15:H18)</f>
        <v>0</v>
      </c>
      <c r="I14" s="114">
        <f>SUM(I15:I18)</f>
        <v>0</v>
      </c>
      <c r="J14" s="114">
        <f>SUM(J15:J18)</f>
        <v>0</v>
      </c>
      <c r="K14" s="114">
        <f>SUM(K15:K18)</f>
        <v>0</v>
      </c>
      <c r="L14" s="114">
        <f>SUM(L15:L18)</f>
        <v>0</v>
      </c>
      <c r="M14" s="114">
        <f>SUM(M15:M18)</f>
        <v>0</v>
      </c>
      <c r="N14" s="114">
        <f>SUM(N15:N18)</f>
        <v>0</v>
      </c>
      <c r="O14" s="115">
        <f>SUM(D14:N14)</f>
        <v>6017753</v>
      </c>
      <c r="P14" s="116">
        <f>(O14/P$34)</f>
        <v>370.91672830374756</v>
      </c>
      <c r="Q14" s="117"/>
    </row>
    <row r="15" spans="1:134">
      <c r="A15" s="105"/>
      <c r="B15" s="106">
        <v>521</v>
      </c>
      <c r="C15" s="107" t="s">
        <v>27</v>
      </c>
      <c r="D15" s="108">
        <v>4355249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>SUM(D15:N15)</f>
        <v>4355249</v>
      </c>
      <c r="P15" s="109">
        <f>(O15/P$34)</f>
        <v>268.4448348126233</v>
      </c>
      <c r="Q15" s="110"/>
    </row>
    <row r="16" spans="1:134">
      <c r="A16" s="105"/>
      <c r="B16" s="106">
        <v>522</v>
      </c>
      <c r="C16" s="107" t="s">
        <v>28</v>
      </c>
      <c r="D16" s="108">
        <v>1041135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ref="O16:O18" si="1">SUM(D16:N16)</f>
        <v>1041135</v>
      </c>
      <c r="P16" s="109">
        <f>(O16/P$34)</f>
        <v>64.17252218934911</v>
      </c>
      <c r="Q16" s="110"/>
    </row>
    <row r="17" spans="1:120">
      <c r="A17" s="105"/>
      <c r="B17" s="106">
        <v>524</v>
      </c>
      <c r="C17" s="107" t="s">
        <v>29</v>
      </c>
      <c r="D17" s="108">
        <v>497439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1"/>
        <v>497439</v>
      </c>
      <c r="P17" s="109">
        <f>(O17/P$34)</f>
        <v>30.660687869822485</v>
      </c>
      <c r="Q17" s="110"/>
    </row>
    <row r="18" spans="1:120">
      <c r="A18" s="105"/>
      <c r="B18" s="106">
        <v>529</v>
      </c>
      <c r="C18" s="107" t="s">
        <v>30</v>
      </c>
      <c r="D18" s="108">
        <v>123930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1"/>
        <v>123930</v>
      </c>
      <c r="P18" s="109">
        <f>(O18/P$34)</f>
        <v>7.6386834319526624</v>
      </c>
      <c r="Q18" s="110"/>
    </row>
    <row r="19" spans="1:120" ht="15.75">
      <c r="A19" s="111" t="s">
        <v>31</v>
      </c>
      <c r="B19" s="112"/>
      <c r="C19" s="113"/>
      <c r="D19" s="114">
        <f>SUM(D20:D23)</f>
        <v>0</v>
      </c>
      <c r="E19" s="114">
        <f>SUM(E20:E23)</f>
        <v>0</v>
      </c>
      <c r="F19" s="114">
        <f>SUM(F20:F23)</f>
        <v>0</v>
      </c>
      <c r="G19" s="114">
        <f>SUM(G20:G23)</f>
        <v>0</v>
      </c>
      <c r="H19" s="114">
        <f>SUM(H20:H23)</f>
        <v>0</v>
      </c>
      <c r="I19" s="114">
        <f>SUM(I20:I23)</f>
        <v>4953737</v>
      </c>
      <c r="J19" s="114">
        <f>SUM(J20:J23)</f>
        <v>0</v>
      </c>
      <c r="K19" s="114">
        <f>SUM(K20:K23)</f>
        <v>0</v>
      </c>
      <c r="L19" s="114">
        <f>SUM(L20:L23)</f>
        <v>0</v>
      </c>
      <c r="M19" s="114">
        <f>SUM(M20:M23)</f>
        <v>0</v>
      </c>
      <c r="N19" s="114">
        <f>SUM(N20:N23)</f>
        <v>0</v>
      </c>
      <c r="O19" s="115">
        <f>SUM(D19:N19)</f>
        <v>4953737</v>
      </c>
      <c r="P19" s="116">
        <f>(O19/P$34)</f>
        <v>305.33388806706114</v>
      </c>
      <c r="Q19" s="117"/>
    </row>
    <row r="20" spans="1:120">
      <c r="A20" s="105"/>
      <c r="B20" s="106">
        <v>533</v>
      </c>
      <c r="C20" s="107" t="s">
        <v>32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1354791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ref="O20:O29" si="2">SUM(D20:N20)</f>
        <v>1354791</v>
      </c>
      <c r="P20" s="109">
        <f>(O20/P$34)</f>
        <v>83.505362426035504</v>
      </c>
      <c r="Q20" s="110"/>
    </row>
    <row r="21" spans="1:120">
      <c r="A21" s="105"/>
      <c r="B21" s="106">
        <v>534</v>
      </c>
      <c r="C21" s="107" t="s">
        <v>33</v>
      </c>
      <c r="D21" s="108">
        <v>0</v>
      </c>
      <c r="E21" s="108">
        <v>0</v>
      </c>
      <c r="F21" s="108">
        <v>0</v>
      </c>
      <c r="G21" s="108">
        <v>0</v>
      </c>
      <c r="H21" s="108">
        <v>0</v>
      </c>
      <c r="I21" s="108">
        <v>1294866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f t="shared" si="2"/>
        <v>1294866</v>
      </c>
      <c r="P21" s="109">
        <f>(O21/P$34)</f>
        <v>79.811760355029591</v>
      </c>
      <c r="Q21" s="110"/>
    </row>
    <row r="22" spans="1:120">
      <c r="A22" s="105"/>
      <c r="B22" s="106">
        <v>535</v>
      </c>
      <c r="C22" s="107" t="s">
        <v>34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1061784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 t="shared" si="2"/>
        <v>1061784</v>
      </c>
      <c r="P22" s="109">
        <f>(O22/P$34)</f>
        <v>65.445266272189343</v>
      </c>
      <c r="Q22" s="110"/>
    </row>
    <row r="23" spans="1:120">
      <c r="A23" s="105"/>
      <c r="B23" s="106">
        <v>536</v>
      </c>
      <c r="C23" s="107" t="s">
        <v>84</v>
      </c>
      <c r="D23" s="108">
        <v>0</v>
      </c>
      <c r="E23" s="108">
        <v>0</v>
      </c>
      <c r="F23" s="108">
        <v>0</v>
      </c>
      <c r="G23" s="108">
        <v>0</v>
      </c>
      <c r="H23" s="108">
        <v>0</v>
      </c>
      <c r="I23" s="108">
        <v>1242296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f t="shared" si="2"/>
        <v>1242296</v>
      </c>
      <c r="P23" s="109">
        <f>(O23/P$34)</f>
        <v>76.571499013806701</v>
      </c>
      <c r="Q23" s="110"/>
    </row>
    <row r="24" spans="1:120" ht="15.75">
      <c r="A24" s="111" t="s">
        <v>35</v>
      </c>
      <c r="B24" s="112"/>
      <c r="C24" s="113"/>
      <c r="D24" s="114">
        <f>SUM(D25:D25)</f>
        <v>1981332</v>
      </c>
      <c r="E24" s="114">
        <f>SUM(E25:E25)</f>
        <v>0</v>
      </c>
      <c r="F24" s="114">
        <f>SUM(F25:F25)</f>
        <v>0</v>
      </c>
      <c r="G24" s="114">
        <f>SUM(G25:G25)</f>
        <v>0</v>
      </c>
      <c r="H24" s="114">
        <f>SUM(H25:H25)</f>
        <v>0</v>
      </c>
      <c r="I24" s="114">
        <f>SUM(I25:I25)</f>
        <v>0</v>
      </c>
      <c r="J24" s="114">
        <f>SUM(J25:J25)</f>
        <v>0</v>
      </c>
      <c r="K24" s="114">
        <f>SUM(K25:K25)</f>
        <v>0</v>
      </c>
      <c r="L24" s="114">
        <f>SUM(L25:L25)</f>
        <v>0</v>
      </c>
      <c r="M24" s="114">
        <f>SUM(M25:M25)</f>
        <v>0</v>
      </c>
      <c r="N24" s="114">
        <f>SUM(N25:N25)</f>
        <v>0</v>
      </c>
      <c r="O24" s="114">
        <f t="shared" si="2"/>
        <v>1981332</v>
      </c>
      <c r="P24" s="116">
        <f>(O24/P$34)</f>
        <v>122.12352071005917</v>
      </c>
      <c r="Q24" s="117"/>
    </row>
    <row r="25" spans="1:120">
      <c r="A25" s="105"/>
      <c r="B25" s="106">
        <v>541</v>
      </c>
      <c r="C25" s="107" t="s">
        <v>36</v>
      </c>
      <c r="D25" s="108">
        <v>1981332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f t="shared" si="2"/>
        <v>1981332</v>
      </c>
      <c r="P25" s="109">
        <f>(O25/P$34)</f>
        <v>122.12352071005917</v>
      </c>
      <c r="Q25" s="110"/>
    </row>
    <row r="26" spans="1:120" ht="15.75">
      <c r="A26" s="111" t="s">
        <v>37</v>
      </c>
      <c r="B26" s="112"/>
      <c r="C26" s="113"/>
      <c r="D26" s="114">
        <f>SUM(D27:D29)</f>
        <v>2613787</v>
      </c>
      <c r="E26" s="114">
        <f>SUM(E27:E29)</f>
        <v>0</v>
      </c>
      <c r="F26" s="114">
        <f>SUM(F27:F29)</f>
        <v>0</v>
      </c>
      <c r="G26" s="114">
        <f>SUM(G27:G29)</f>
        <v>0</v>
      </c>
      <c r="H26" s="114">
        <f>SUM(H27:H29)</f>
        <v>0</v>
      </c>
      <c r="I26" s="114">
        <f>SUM(I27:I29)</f>
        <v>0</v>
      </c>
      <c r="J26" s="114">
        <f>SUM(J27:J29)</f>
        <v>0</v>
      </c>
      <c r="K26" s="114">
        <f>SUM(K27:K29)</f>
        <v>0</v>
      </c>
      <c r="L26" s="114">
        <f>SUM(L27:L29)</f>
        <v>0</v>
      </c>
      <c r="M26" s="114">
        <f>SUM(M27:M29)</f>
        <v>0</v>
      </c>
      <c r="N26" s="114">
        <f>SUM(N27:N29)</f>
        <v>0</v>
      </c>
      <c r="O26" s="114">
        <f>SUM(D26:N26)</f>
        <v>2613787</v>
      </c>
      <c r="P26" s="116">
        <f>(O26/P$34)</f>
        <v>161.1062006903353</v>
      </c>
      <c r="Q26" s="110"/>
    </row>
    <row r="27" spans="1:120">
      <c r="A27" s="105"/>
      <c r="B27" s="106">
        <v>571</v>
      </c>
      <c r="C27" s="107" t="s">
        <v>38</v>
      </c>
      <c r="D27" s="108">
        <v>850788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f t="shared" si="2"/>
        <v>850788</v>
      </c>
      <c r="P27" s="109">
        <f>(O27/P$34)</f>
        <v>52.440088757396452</v>
      </c>
      <c r="Q27" s="110"/>
    </row>
    <row r="28" spans="1:120">
      <c r="A28" s="105"/>
      <c r="B28" s="106">
        <v>572</v>
      </c>
      <c r="C28" s="107" t="s">
        <v>39</v>
      </c>
      <c r="D28" s="108">
        <v>1742998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8">
        <v>0</v>
      </c>
      <c r="O28" s="108">
        <f t="shared" si="2"/>
        <v>1742998</v>
      </c>
      <c r="P28" s="109">
        <f>(O28/P$34)</f>
        <v>107.43330867850099</v>
      </c>
      <c r="Q28" s="110"/>
    </row>
    <row r="29" spans="1:120">
      <c r="A29" s="105"/>
      <c r="B29" s="106">
        <v>575</v>
      </c>
      <c r="C29" s="107" t="s">
        <v>51</v>
      </c>
      <c r="D29" s="108">
        <v>20001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  <c r="J29" s="108">
        <v>0</v>
      </c>
      <c r="K29" s="108">
        <v>0</v>
      </c>
      <c r="L29" s="108">
        <v>0</v>
      </c>
      <c r="M29" s="108">
        <v>0</v>
      </c>
      <c r="N29" s="108">
        <v>0</v>
      </c>
      <c r="O29" s="108">
        <f t="shared" si="2"/>
        <v>20001</v>
      </c>
      <c r="P29" s="109">
        <f>(O29/P$34)</f>
        <v>1.2328032544378698</v>
      </c>
      <c r="Q29" s="110"/>
    </row>
    <row r="30" spans="1:120" ht="15.75">
      <c r="A30" s="111" t="s">
        <v>41</v>
      </c>
      <c r="B30" s="112"/>
      <c r="C30" s="113"/>
      <c r="D30" s="114">
        <f>SUM(D31:D31)</f>
        <v>11716478</v>
      </c>
      <c r="E30" s="114">
        <f>SUM(E31:E31)</f>
        <v>1809612</v>
      </c>
      <c r="F30" s="114">
        <f>SUM(F31:F31)</f>
        <v>0</v>
      </c>
      <c r="G30" s="114">
        <f>SUM(G31:G31)</f>
        <v>0</v>
      </c>
      <c r="H30" s="114">
        <f>SUM(H31:H31)</f>
        <v>0</v>
      </c>
      <c r="I30" s="114">
        <f>SUM(I31:I31)</f>
        <v>0</v>
      </c>
      <c r="J30" s="114">
        <f>SUM(J31:J31)</f>
        <v>0</v>
      </c>
      <c r="K30" s="114">
        <f>SUM(K31:K31)</f>
        <v>0</v>
      </c>
      <c r="L30" s="114">
        <f>SUM(L31:L31)</f>
        <v>0</v>
      </c>
      <c r="M30" s="114">
        <f>SUM(M31:M31)</f>
        <v>0</v>
      </c>
      <c r="N30" s="114">
        <f>SUM(N31:N31)</f>
        <v>0</v>
      </c>
      <c r="O30" s="114">
        <f>SUM(D30:N30)</f>
        <v>13526090</v>
      </c>
      <c r="P30" s="116">
        <f>(O30/P$34)</f>
        <v>833.70870315581851</v>
      </c>
      <c r="Q30" s="110"/>
    </row>
    <row r="31" spans="1:120" ht="15.75" thickBot="1">
      <c r="A31" s="105"/>
      <c r="B31" s="106">
        <v>581</v>
      </c>
      <c r="C31" s="107" t="s">
        <v>85</v>
      </c>
      <c r="D31" s="108">
        <v>11716478</v>
      </c>
      <c r="E31" s="108">
        <v>1809612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08">
        <v>0</v>
      </c>
      <c r="L31" s="108">
        <v>0</v>
      </c>
      <c r="M31" s="108">
        <v>0</v>
      </c>
      <c r="N31" s="108">
        <v>0</v>
      </c>
      <c r="O31" s="108">
        <f>SUM(D31:N31)</f>
        <v>13526090</v>
      </c>
      <c r="P31" s="109">
        <f>(O31/P$34)</f>
        <v>833.70870315581851</v>
      </c>
      <c r="Q31" s="110"/>
    </row>
    <row r="32" spans="1:120" ht="16.5" thickBot="1">
      <c r="A32" s="118" t="s">
        <v>10</v>
      </c>
      <c r="B32" s="119"/>
      <c r="C32" s="120"/>
      <c r="D32" s="121">
        <f>SUM(D5,D14,D19,D24,D26,D30)</f>
        <v>26109679</v>
      </c>
      <c r="E32" s="121">
        <f t="shared" ref="E32:N32" si="3">SUM(E5,E14,E19,E24,E26,E30)</f>
        <v>1809612</v>
      </c>
      <c r="F32" s="121">
        <f t="shared" si="3"/>
        <v>0</v>
      </c>
      <c r="G32" s="121">
        <f t="shared" si="3"/>
        <v>0</v>
      </c>
      <c r="H32" s="121">
        <f t="shared" si="3"/>
        <v>0</v>
      </c>
      <c r="I32" s="121">
        <f t="shared" si="3"/>
        <v>4953737</v>
      </c>
      <c r="J32" s="121">
        <f t="shared" si="3"/>
        <v>0</v>
      </c>
      <c r="K32" s="121">
        <f t="shared" si="3"/>
        <v>543690</v>
      </c>
      <c r="L32" s="121">
        <f t="shared" si="3"/>
        <v>0</v>
      </c>
      <c r="M32" s="121">
        <f t="shared" si="3"/>
        <v>0</v>
      </c>
      <c r="N32" s="121">
        <f t="shared" si="3"/>
        <v>0</v>
      </c>
      <c r="O32" s="121">
        <f>SUM(D32:N32)</f>
        <v>33416718</v>
      </c>
      <c r="P32" s="122">
        <f>(O32/P$34)</f>
        <v>2059.708949704142</v>
      </c>
      <c r="Q32" s="103"/>
      <c r="R32" s="12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</row>
    <row r="33" spans="1:16">
      <c r="A33" s="124"/>
      <c r="B33" s="125"/>
      <c r="C33" s="125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7"/>
    </row>
    <row r="34" spans="1:16">
      <c r="A34" s="128"/>
      <c r="B34" s="129"/>
      <c r="C34" s="129"/>
      <c r="D34" s="130"/>
      <c r="E34" s="130"/>
      <c r="F34" s="130"/>
      <c r="G34" s="130"/>
      <c r="H34" s="130"/>
      <c r="I34" s="130"/>
      <c r="J34" s="130"/>
      <c r="K34" s="130"/>
      <c r="L34" s="130"/>
      <c r="M34" s="133" t="s">
        <v>90</v>
      </c>
      <c r="N34" s="133"/>
      <c r="O34" s="133"/>
      <c r="P34" s="131">
        <v>16224</v>
      </c>
    </row>
    <row r="35" spans="1:16">
      <c r="A35" s="134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6"/>
    </row>
    <row r="36" spans="1:16" ht="15.75" customHeight="1" thickBot="1">
      <c r="A36" s="137" t="s">
        <v>47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9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43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SUM(D6:D13)</f>
        <v>2196733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350056</v>
      </c>
      <c r="L5" s="56">
        <f t="shared" si="0"/>
        <v>0</v>
      </c>
      <c r="M5" s="56">
        <f t="shared" si="0"/>
        <v>0</v>
      </c>
      <c r="N5" s="57">
        <f>SUM(D5:M5)</f>
        <v>2546789</v>
      </c>
      <c r="O5" s="58">
        <f t="shared" ref="O5:O31" si="1">(N5/O$33)</f>
        <v>180.01053152389031</v>
      </c>
      <c r="P5" s="59"/>
    </row>
    <row r="6" spans="1:133">
      <c r="A6" s="61"/>
      <c r="B6" s="62">
        <v>511</v>
      </c>
      <c r="C6" s="63" t="s">
        <v>19</v>
      </c>
      <c r="D6" s="64">
        <v>47145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47145</v>
      </c>
      <c r="O6" s="65">
        <f t="shared" si="1"/>
        <v>3.3322731128074641</v>
      </c>
      <c r="P6" s="66"/>
    </row>
    <row r="7" spans="1:133">
      <c r="A7" s="61"/>
      <c r="B7" s="62">
        <v>512</v>
      </c>
      <c r="C7" s="63" t="s">
        <v>20</v>
      </c>
      <c r="D7" s="64">
        <v>308980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3" si="2">SUM(D7:M7)</f>
        <v>308980</v>
      </c>
      <c r="O7" s="65">
        <f t="shared" si="1"/>
        <v>21.839129205541418</v>
      </c>
      <c r="P7" s="66"/>
    </row>
    <row r="8" spans="1:133">
      <c r="A8" s="61"/>
      <c r="B8" s="62">
        <v>513</v>
      </c>
      <c r="C8" s="63" t="s">
        <v>21</v>
      </c>
      <c r="D8" s="64">
        <v>497807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497807</v>
      </c>
      <c r="O8" s="65">
        <f t="shared" si="1"/>
        <v>35.185679954763927</v>
      </c>
      <c r="P8" s="66"/>
    </row>
    <row r="9" spans="1:133">
      <c r="A9" s="61"/>
      <c r="B9" s="62">
        <v>514</v>
      </c>
      <c r="C9" s="63" t="s">
        <v>22</v>
      </c>
      <c r="D9" s="64">
        <v>84397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84397</v>
      </c>
      <c r="O9" s="65">
        <f t="shared" si="1"/>
        <v>5.9652954481198757</v>
      </c>
      <c r="P9" s="66"/>
    </row>
    <row r="10" spans="1:133">
      <c r="A10" s="61"/>
      <c r="B10" s="62">
        <v>515</v>
      </c>
      <c r="C10" s="63" t="s">
        <v>23</v>
      </c>
      <c r="D10" s="64">
        <v>267524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267524</v>
      </c>
      <c r="O10" s="65">
        <f t="shared" si="1"/>
        <v>18.908962397512017</v>
      </c>
      <c r="P10" s="66"/>
    </row>
    <row r="11" spans="1:133">
      <c r="A11" s="61"/>
      <c r="B11" s="62">
        <v>516</v>
      </c>
      <c r="C11" s="63" t="s">
        <v>45</v>
      </c>
      <c r="D11" s="64">
        <v>264697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2"/>
        <v>264697</v>
      </c>
      <c r="O11" s="65">
        <f t="shared" si="1"/>
        <v>18.709146169069832</v>
      </c>
      <c r="P11" s="66"/>
    </row>
    <row r="12" spans="1:133">
      <c r="A12" s="61"/>
      <c r="B12" s="62">
        <v>518</v>
      </c>
      <c r="C12" s="63" t="s">
        <v>24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350056</v>
      </c>
      <c r="L12" s="64">
        <v>0</v>
      </c>
      <c r="M12" s="64">
        <v>0</v>
      </c>
      <c r="N12" s="64">
        <f t="shared" si="2"/>
        <v>350056</v>
      </c>
      <c r="O12" s="65">
        <f t="shared" si="1"/>
        <v>24.742437093582133</v>
      </c>
      <c r="P12" s="66"/>
    </row>
    <row r="13" spans="1:133">
      <c r="A13" s="61"/>
      <c r="B13" s="62">
        <v>519</v>
      </c>
      <c r="C13" s="63" t="s">
        <v>58</v>
      </c>
      <c r="D13" s="64">
        <v>726183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2"/>
        <v>726183</v>
      </c>
      <c r="O13" s="65">
        <f t="shared" si="1"/>
        <v>51.327608142493638</v>
      </c>
      <c r="P13" s="66"/>
    </row>
    <row r="14" spans="1:133" ht="15.75">
      <c r="A14" s="67" t="s">
        <v>26</v>
      </c>
      <c r="B14" s="68"/>
      <c r="C14" s="69"/>
      <c r="D14" s="70">
        <f t="shared" ref="D14:M14" si="3">SUM(D15:D18)</f>
        <v>4558273</v>
      </c>
      <c r="E14" s="70">
        <f t="shared" si="3"/>
        <v>0</v>
      </c>
      <c r="F14" s="70">
        <f t="shared" si="3"/>
        <v>0</v>
      </c>
      <c r="G14" s="70">
        <f t="shared" si="3"/>
        <v>0</v>
      </c>
      <c r="H14" s="70">
        <f t="shared" si="3"/>
        <v>0</v>
      </c>
      <c r="I14" s="70">
        <f t="shared" si="3"/>
        <v>0</v>
      </c>
      <c r="J14" s="70">
        <f t="shared" si="3"/>
        <v>0</v>
      </c>
      <c r="K14" s="70">
        <f t="shared" si="3"/>
        <v>0</v>
      </c>
      <c r="L14" s="70">
        <f t="shared" si="3"/>
        <v>0</v>
      </c>
      <c r="M14" s="70">
        <f t="shared" si="3"/>
        <v>0</v>
      </c>
      <c r="N14" s="71">
        <f t="shared" ref="N14:N31" si="4">SUM(D14:M14)</f>
        <v>4558273</v>
      </c>
      <c r="O14" s="72">
        <f t="shared" si="1"/>
        <v>322.18497314108004</v>
      </c>
      <c r="P14" s="73"/>
    </row>
    <row r="15" spans="1:133">
      <c r="A15" s="61"/>
      <c r="B15" s="62">
        <v>521</v>
      </c>
      <c r="C15" s="63" t="s">
        <v>27</v>
      </c>
      <c r="D15" s="64">
        <v>3462425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3462425</v>
      </c>
      <c r="O15" s="65">
        <f t="shared" si="1"/>
        <v>244.72893695221939</v>
      </c>
      <c r="P15" s="66"/>
    </row>
    <row r="16" spans="1:133">
      <c r="A16" s="61"/>
      <c r="B16" s="62">
        <v>522</v>
      </c>
      <c r="C16" s="63" t="s">
        <v>28</v>
      </c>
      <c r="D16" s="64">
        <v>733117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733117</v>
      </c>
      <c r="O16" s="65">
        <f t="shared" si="1"/>
        <v>51.817712750918858</v>
      </c>
      <c r="P16" s="66"/>
    </row>
    <row r="17" spans="1:119">
      <c r="A17" s="61"/>
      <c r="B17" s="62">
        <v>524</v>
      </c>
      <c r="C17" s="63" t="s">
        <v>29</v>
      </c>
      <c r="D17" s="64">
        <v>313405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4"/>
        <v>313405</v>
      </c>
      <c r="O17" s="65">
        <f t="shared" si="1"/>
        <v>22.151894260672886</v>
      </c>
      <c r="P17" s="66"/>
    </row>
    <row r="18" spans="1:119">
      <c r="A18" s="61"/>
      <c r="B18" s="62">
        <v>529</v>
      </c>
      <c r="C18" s="63" t="s">
        <v>30</v>
      </c>
      <c r="D18" s="64">
        <v>49326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49326</v>
      </c>
      <c r="O18" s="65">
        <f t="shared" si="1"/>
        <v>3.4864291772688718</v>
      </c>
      <c r="P18" s="66"/>
    </row>
    <row r="19" spans="1:119" ht="15.75">
      <c r="A19" s="67" t="s">
        <v>31</v>
      </c>
      <c r="B19" s="68"/>
      <c r="C19" s="69"/>
      <c r="D19" s="70">
        <f t="shared" ref="D19:M19" si="5">SUM(D20:D22)</f>
        <v>0</v>
      </c>
      <c r="E19" s="70">
        <f t="shared" si="5"/>
        <v>0</v>
      </c>
      <c r="F19" s="70">
        <f t="shared" si="5"/>
        <v>0</v>
      </c>
      <c r="G19" s="70">
        <f t="shared" si="5"/>
        <v>0</v>
      </c>
      <c r="H19" s="70">
        <f t="shared" si="5"/>
        <v>0</v>
      </c>
      <c r="I19" s="70">
        <f t="shared" si="5"/>
        <v>2906092</v>
      </c>
      <c r="J19" s="70">
        <f t="shared" si="5"/>
        <v>0</v>
      </c>
      <c r="K19" s="70">
        <f t="shared" si="5"/>
        <v>0</v>
      </c>
      <c r="L19" s="70">
        <f t="shared" si="5"/>
        <v>0</v>
      </c>
      <c r="M19" s="70">
        <f t="shared" si="5"/>
        <v>0</v>
      </c>
      <c r="N19" s="71">
        <f t="shared" si="4"/>
        <v>2906092</v>
      </c>
      <c r="O19" s="72">
        <f t="shared" si="1"/>
        <v>205.40655923098672</v>
      </c>
      <c r="P19" s="73"/>
    </row>
    <row r="20" spans="1:119">
      <c r="A20" s="61"/>
      <c r="B20" s="62">
        <v>533</v>
      </c>
      <c r="C20" s="63" t="s">
        <v>32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1305705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1305705</v>
      </c>
      <c r="O20" s="65">
        <f t="shared" si="1"/>
        <v>92.289016115351998</v>
      </c>
      <c r="P20" s="66"/>
    </row>
    <row r="21" spans="1:119">
      <c r="A21" s="61"/>
      <c r="B21" s="62">
        <v>534</v>
      </c>
      <c r="C21" s="63" t="s">
        <v>59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330661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330661</v>
      </c>
      <c r="O21" s="65">
        <f t="shared" si="1"/>
        <v>23.371571953633023</v>
      </c>
      <c r="P21" s="66"/>
    </row>
    <row r="22" spans="1:119">
      <c r="A22" s="61"/>
      <c r="B22" s="62">
        <v>535</v>
      </c>
      <c r="C22" s="63" t="s">
        <v>34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1269726</v>
      </c>
      <c r="J22" s="64">
        <v>0</v>
      </c>
      <c r="K22" s="64">
        <v>0</v>
      </c>
      <c r="L22" s="64">
        <v>0</v>
      </c>
      <c r="M22" s="64">
        <v>0</v>
      </c>
      <c r="N22" s="64">
        <f t="shared" si="4"/>
        <v>1269726</v>
      </c>
      <c r="O22" s="65">
        <f t="shared" si="1"/>
        <v>89.745971162001695</v>
      </c>
      <c r="P22" s="66"/>
    </row>
    <row r="23" spans="1:119" ht="15.75">
      <c r="A23" s="67" t="s">
        <v>35</v>
      </c>
      <c r="B23" s="68"/>
      <c r="C23" s="69"/>
      <c r="D23" s="70">
        <f t="shared" ref="D23:M23" si="6">SUM(D24:D24)</f>
        <v>2593017</v>
      </c>
      <c r="E23" s="70">
        <f t="shared" si="6"/>
        <v>0</v>
      </c>
      <c r="F23" s="70">
        <f t="shared" si="6"/>
        <v>0</v>
      </c>
      <c r="G23" s="70">
        <f t="shared" si="6"/>
        <v>0</v>
      </c>
      <c r="H23" s="70">
        <f t="shared" si="6"/>
        <v>0</v>
      </c>
      <c r="I23" s="70">
        <f t="shared" si="6"/>
        <v>0</v>
      </c>
      <c r="J23" s="70">
        <f t="shared" si="6"/>
        <v>0</v>
      </c>
      <c r="K23" s="70">
        <f t="shared" si="6"/>
        <v>0</v>
      </c>
      <c r="L23" s="70">
        <f t="shared" si="6"/>
        <v>0</v>
      </c>
      <c r="M23" s="70">
        <f t="shared" si="6"/>
        <v>0</v>
      </c>
      <c r="N23" s="70">
        <f t="shared" si="4"/>
        <v>2593017</v>
      </c>
      <c r="O23" s="72">
        <f t="shared" si="1"/>
        <v>183.27798982188295</v>
      </c>
      <c r="P23" s="73"/>
    </row>
    <row r="24" spans="1:119">
      <c r="A24" s="61"/>
      <c r="B24" s="62">
        <v>541</v>
      </c>
      <c r="C24" s="63" t="s">
        <v>60</v>
      </c>
      <c r="D24" s="64">
        <v>2593017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4"/>
        <v>2593017</v>
      </c>
      <c r="O24" s="65">
        <f t="shared" si="1"/>
        <v>183.27798982188295</v>
      </c>
      <c r="P24" s="66"/>
    </row>
    <row r="25" spans="1:119" ht="15.75">
      <c r="A25" s="67" t="s">
        <v>37</v>
      </c>
      <c r="B25" s="68"/>
      <c r="C25" s="69"/>
      <c r="D25" s="70">
        <f t="shared" ref="D25:M25" si="7">SUM(D26:D28)</f>
        <v>1791986</v>
      </c>
      <c r="E25" s="70">
        <f t="shared" si="7"/>
        <v>0</v>
      </c>
      <c r="F25" s="70">
        <f t="shared" si="7"/>
        <v>0</v>
      </c>
      <c r="G25" s="70">
        <f t="shared" si="7"/>
        <v>0</v>
      </c>
      <c r="H25" s="70">
        <f t="shared" si="7"/>
        <v>0</v>
      </c>
      <c r="I25" s="70">
        <f t="shared" si="7"/>
        <v>0</v>
      </c>
      <c r="J25" s="70">
        <f t="shared" si="7"/>
        <v>0</v>
      </c>
      <c r="K25" s="70">
        <f t="shared" si="7"/>
        <v>0</v>
      </c>
      <c r="L25" s="70">
        <f t="shared" si="7"/>
        <v>0</v>
      </c>
      <c r="M25" s="70">
        <f t="shared" si="7"/>
        <v>0</v>
      </c>
      <c r="N25" s="70">
        <f t="shared" si="4"/>
        <v>1791986</v>
      </c>
      <c r="O25" s="72">
        <f t="shared" si="1"/>
        <v>126.66002261803789</v>
      </c>
      <c r="P25" s="66"/>
    </row>
    <row r="26" spans="1:119">
      <c r="A26" s="61"/>
      <c r="B26" s="62">
        <v>571</v>
      </c>
      <c r="C26" s="63" t="s">
        <v>38</v>
      </c>
      <c r="D26" s="64">
        <v>750006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4"/>
        <v>750006</v>
      </c>
      <c r="O26" s="65">
        <f t="shared" si="1"/>
        <v>53.011450381679388</v>
      </c>
      <c r="P26" s="66"/>
    </row>
    <row r="27" spans="1:119">
      <c r="A27" s="61"/>
      <c r="B27" s="62">
        <v>572</v>
      </c>
      <c r="C27" s="63" t="s">
        <v>61</v>
      </c>
      <c r="D27" s="64">
        <v>1035973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4"/>
        <v>1035973</v>
      </c>
      <c r="O27" s="65">
        <f t="shared" si="1"/>
        <v>73.223989256432006</v>
      </c>
      <c r="P27" s="66"/>
    </row>
    <row r="28" spans="1:119">
      <c r="A28" s="61"/>
      <c r="B28" s="62">
        <v>575</v>
      </c>
      <c r="C28" s="63" t="s">
        <v>62</v>
      </c>
      <c r="D28" s="64">
        <v>6007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f t="shared" si="4"/>
        <v>6007</v>
      </c>
      <c r="O28" s="65">
        <f t="shared" si="1"/>
        <v>0.42458297992649136</v>
      </c>
      <c r="P28" s="66"/>
    </row>
    <row r="29" spans="1:119" ht="15.75">
      <c r="A29" s="67" t="s">
        <v>63</v>
      </c>
      <c r="B29" s="68"/>
      <c r="C29" s="69"/>
      <c r="D29" s="70">
        <f t="shared" ref="D29:M29" si="8">SUM(D30:D30)</f>
        <v>0</v>
      </c>
      <c r="E29" s="70">
        <f t="shared" si="8"/>
        <v>1083535</v>
      </c>
      <c r="F29" s="70">
        <f t="shared" si="8"/>
        <v>0</v>
      </c>
      <c r="G29" s="70">
        <f t="shared" si="8"/>
        <v>0</v>
      </c>
      <c r="H29" s="70">
        <f t="shared" si="8"/>
        <v>0</v>
      </c>
      <c r="I29" s="70">
        <f t="shared" si="8"/>
        <v>144123</v>
      </c>
      <c r="J29" s="70">
        <f t="shared" si="8"/>
        <v>0</v>
      </c>
      <c r="K29" s="70">
        <f t="shared" si="8"/>
        <v>0</v>
      </c>
      <c r="L29" s="70">
        <f t="shared" si="8"/>
        <v>0</v>
      </c>
      <c r="M29" s="70">
        <f t="shared" si="8"/>
        <v>0</v>
      </c>
      <c r="N29" s="70">
        <f t="shared" si="4"/>
        <v>1227658</v>
      </c>
      <c r="O29" s="72">
        <f t="shared" si="1"/>
        <v>86.772547356516824</v>
      </c>
      <c r="P29" s="66"/>
    </row>
    <row r="30" spans="1:119" ht="15.75" thickBot="1">
      <c r="A30" s="61"/>
      <c r="B30" s="62">
        <v>581</v>
      </c>
      <c r="C30" s="63" t="s">
        <v>64</v>
      </c>
      <c r="D30" s="64">
        <v>0</v>
      </c>
      <c r="E30" s="64">
        <v>1083535</v>
      </c>
      <c r="F30" s="64">
        <v>0</v>
      </c>
      <c r="G30" s="64">
        <v>0</v>
      </c>
      <c r="H30" s="64">
        <v>0</v>
      </c>
      <c r="I30" s="64">
        <v>144123</v>
      </c>
      <c r="J30" s="64">
        <v>0</v>
      </c>
      <c r="K30" s="64">
        <v>0</v>
      </c>
      <c r="L30" s="64">
        <v>0</v>
      </c>
      <c r="M30" s="64">
        <v>0</v>
      </c>
      <c r="N30" s="64">
        <f t="shared" si="4"/>
        <v>1227658</v>
      </c>
      <c r="O30" s="65">
        <f t="shared" si="1"/>
        <v>86.772547356516824</v>
      </c>
      <c r="P30" s="66"/>
    </row>
    <row r="31" spans="1:119" ht="16.5" thickBot="1">
      <c r="A31" s="74" t="s">
        <v>10</v>
      </c>
      <c r="B31" s="75"/>
      <c r="C31" s="76"/>
      <c r="D31" s="77">
        <f>SUM(D5,D14,D19,D23,D25,D29)</f>
        <v>11140009</v>
      </c>
      <c r="E31" s="77">
        <f t="shared" ref="E31:M31" si="9">SUM(E5,E14,E19,E23,E25,E29)</f>
        <v>1083535</v>
      </c>
      <c r="F31" s="77">
        <f t="shared" si="9"/>
        <v>0</v>
      </c>
      <c r="G31" s="77">
        <f t="shared" si="9"/>
        <v>0</v>
      </c>
      <c r="H31" s="77">
        <f t="shared" si="9"/>
        <v>0</v>
      </c>
      <c r="I31" s="77">
        <f t="shared" si="9"/>
        <v>3050215</v>
      </c>
      <c r="J31" s="77">
        <f t="shared" si="9"/>
        <v>0</v>
      </c>
      <c r="K31" s="77">
        <f t="shared" si="9"/>
        <v>350056</v>
      </c>
      <c r="L31" s="77">
        <f t="shared" si="9"/>
        <v>0</v>
      </c>
      <c r="M31" s="77">
        <f t="shared" si="9"/>
        <v>0</v>
      </c>
      <c r="N31" s="77">
        <f t="shared" si="4"/>
        <v>15623815</v>
      </c>
      <c r="O31" s="78">
        <f t="shared" si="1"/>
        <v>1104.3126236923947</v>
      </c>
      <c r="P31" s="59"/>
      <c r="Q31" s="79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</row>
    <row r="32" spans="1:119">
      <c r="A32" s="81"/>
      <c r="B32" s="82"/>
      <c r="C32" s="82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4"/>
    </row>
    <row r="33" spans="1:15">
      <c r="A33" s="85"/>
      <c r="B33" s="86"/>
      <c r="C33" s="86"/>
      <c r="D33" s="87"/>
      <c r="E33" s="87"/>
      <c r="F33" s="87"/>
      <c r="G33" s="87"/>
      <c r="H33" s="87"/>
      <c r="I33" s="87"/>
      <c r="J33" s="87"/>
      <c r="K33" s="87"/>
      <c r="L33" s="171" t="s">
        <v>65</v>
      </c>
      <c r="M33" s="171"/>
      <c r="N33" s="171"/>
      <c r="O33" s="88">
        <v>14148</v>
      </c>
    </row>
    <row r="34" spans="1:15">
      <c r="A34" s="172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4"/>
    </row>
    <row r="35" spans="1:15" ht="15.75" customHeight="1" thickBot="1">
      <c r="A35" s="175" t="s">
        <v>47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7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2126315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233469</v>
      </c>
      <c r="L5" s="24">
        <f t="shared" si="0"/>
        <v>0</v>
      </c>
      <c r="M5" s="24">
        <f t="shared" si="0"/>
        <v>0</v>
      </c>
      <c r="N5" s="25">
        <f>SUM(D5:M5)</f>
        <v>2359784</v>
      </c>
      <c r="O5" s="30">
        <f t="shared" ref="O5:O31" si="1">(N5/O$33)</f>
        <v>169.19652971965297</v>
      </c>
      <c r="P5" s="6"/>
    </row>
    <row r="6" spans="1:133">
      <c r="A6" s="12"/>
      <c r="B6" s="42">
        <v>511</v>
      </c>
      <c r="C6" s="19" t="s">
        <v>19</v>
      </c>
      <c r="D6" s="43">
        <v>47971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47971</v>
      </c>
      <c r="O6" s="44">
        <f t="shared" si="1"/>
        <v>3.4395210439521042</v>
      </c>
      <c r="P6" s="9"/>
    </row>
    <row r="7" spans="1:133">
      <c r="A7" s="12"/>
      <c r="B7" s="42">
        <v>512</v>
      </c>
      <c r="C7" s="19" t="s">
        <v>20</v>
      </c>
      <c r="D7" s="43">
        <v>291257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291257</v>
      </c>
      <c r="O7" s="44">
        <f t="shared" si="1"/>
        <v>20.883128988312897</v>
      </c>
      <c r="P7" s="9"/>
    </row>
    <row r="8" spans="1:133">
      <c r="A8" s="12"/>
      <c r="B8" s="42">
        <v>513</v>
      </c>
      <c r="C8" s="19" t="s">
        <v>21</v>
      </c>
      <c r="D8" s="43">
        <v>472057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472057</v>
      </c>
      <c r="O8" s="44">
        <f t="shared" si="1"/>
        <v>33.846490284649029</v>
      </c>
      <c r="P8" s="9"/>
    </row>
    <row r="9" spans="1:133">
      <c r="A9" s="12"/>
      <c r="B9" s="42">
        <v>514</v>
      </c>
      <c r="C9" s="19" t="s">
        <v>22</v>
      </c>
      <c r="D9" s="43">
        <v>73756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73756</v>
      </c>
      <c r="O9" s="44">
        <f t="shared" si="1"/>
        <v>5.288305728830573</v>
      </c>
      <c r="P9" s="9"/>
    </row>
    <row r="10" spans="1:133">
      <c r="A10" s="12"/>
      <c r="B10" s="42">
        <v>515</v>
      </c>
      <c r="C10" s="19" t="s">
        <v>23</v>
      </c>
      <c r="D10" s="43">
        <v>242670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242670</v>
      </c>
      <c r="O10" s="44">
        <f t="shared" si="1"/>
        <v>17.399440739944072</v>
      </c>
      <c r="P10" s="9"/>
    </row>
    <row r="11" spans="1:133">
      <c r="A11" s="12"/>
      <c r="B11" s="42">
        <v>516</v>
      </c>
      <c r="C11" s="19" t="s">
        <v>45</v>
      </c>
      <c r="D11" s="43">
        <v>246143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246143</v>
      </c>
      <c r="O11" s="44">
        <f t="shared" si="1"/>
        <v>17.648454864845487</v>
      </c>
      <c r="P11" s="9"/>
    </row>
    <row r="12" spans="1:133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233469</v>
      </c>
      <c r="L12" s="43">
        <v>0</v>
      </c>
      <c r="M12" s="43">
        <v>0</v>
      </c>
      <c r="N12" s="43">
        <f t="shared" si="2"/>
        <v>233469</v>
      </c>
      <c r="O12" s="44">
        <f t="shared" si="1"/>
        <v>16.739728973972898</v>
      </c>
      <c r="P12" s="9"/>
    </row>
    <row r="13" spans="1:133">
      <c r="A13" s="12"/>
      <c r="B13" s="42">
        <v>519</v>
      </c>
      <c r="C13" s="19" t="s">
        <v>25</v>
      </c>
      <c r="D13" s="43">
        <v>752461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752461</v>
      </c>
      <c r="O13" s="44">
        <f t="shared" si="1"/>
        <v>53.951459095145907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SUM(D15:D18)</f>
        <v>4405663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4405663</v>
      </c>
      <c r="O14" s="41">
        <f t="shared" si="1"/>
        <v>315.88606868860688</v>
      </c>
      <c r="P14" s="10"/>
    </row>
    <row r="15" spans="1:133">
      <c r="A15" s="12"/>
      <c r="B15" s="42">
        <v>521</v>
      </c>
      <c r="C15" s="19" t="s">
        <v>27</v>
      </c>
      <c r="D15" s="43">
        <v>3409121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3409121</v>
      </c>
      <c r="O15" s="44">
        <f t="shared" si="1"/>
        <v>244.43400014340003</v>
      </c>
      <c r="P15" s="9"/>
    </row>
    <row r="16" spans="1:133">
      <c r="A16" s="12"/>
      <c r="B16" s="42">
        <v>522</v>
      </c>
      <c r="C16" s="19" t="s">
        <v>28</v>
      </c>
      <c r="D16" s="43">
        <v>731311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731311</v>
      </c>
      <c r="O16" s="44">
        <f t="shared" si="1"/>
        <v>52.435003943500398</v>
      </c>
      <c r="P16" s="9"/>
    </row>
    <row r="17" spans="1:119">
      <c r="A17" s="12"/>
      <c r="B17" s="42">
        <v>524</v>
      </c>
      <c r="C17" s="19" t="s">
        <v>29</v>
      </c>
      <c r="D17" s="43">
        <v>217178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217178</v>
      </c>
      <c r="O17" s="44">
        <f t="shared" si="1"/>
        <v>15.571664157166415</v>
      </c>
      <c r="P17" s="9"/>
    </row>
    <row r="18" spans="1:119">
      <c r="A18" s="12"/>
      <c r="B18" s="42">
        <v>529</v>
      </c>
      <c r="C18" s="19" t="s">
        <v>30</v>
      </c>
      <c r="D18" s="43">
        <v>48053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48053</v>
      </c>
      <c r="O18" s="44">
        <f t="shared" si="1"/>
        <v>3.4454004445400446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SUM(D20:D22)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2854268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2854268</v>
      </c>
      <c r="O19" s="41">
        <f t="shared" si="1"/>
        <v>204.6510360651036</v>
      </c>
      <c r="P19" s="10"/>
    </row>
    <row r="20" spans="1:119">
      <c r="A20" s="12"/>
      <c r="B20" s="42">
        <v>533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1151286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1151286</v>
      </c>
      <c r="O20" s="44">
        <f t="shared" si="1"/>
        <v>82.547214454721441</v>
      </c>
      <c r="P20" s="9"/>
    </row>
    <row r="21" spans="1:119">
      <c r="A21" s="12"/>
      <c r="B21" s="42">
        <v>534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328389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328389</v>
      </c>
      <c r="O21" s="44">
        <f t="shared" si="1"/>
        <v>23.545493654549364</v>
      </c>
      <c r="P21" s="9"/>
    </row>
    <row r="22" spans="1:119">
      <c r="A22" s="12"/>
      <c r="B22" s="42">
        <v>535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1374593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1374593</v>
      </c>
      <c r="O22" s="44">
        <f t="shared" si="1"/>
        <v>98.558327955832794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1576997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1576997</v>
      </c>
      <c r="O23" s="41">
        <f t="shared" si="1"/>
        <v>113.07069620706962</v>
      </c>
      <c r="P23" s="10"/>
    </row>
    <row r="24" spans="1:119">
      <c r="A24" s="12"/>
      <c r="B24" s="42">
        <v>541</v>
      </c>
      <c r="C24" s="19" t="s">
        <v>36</v>
      </c>
      <c r="D24" s="43">
        <v>1576997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1576997</v>
      </c>
      <c r="O24" s="44">
        <f t="shared" si="1"/>
        <v>113.07069620706962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SUM(D26:D28)</f>
        <v>1190624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1190624</v>
      </c>
      <c r="O25" s="41">
        <f t="shared" si="1"/>
        <v>85.367749336774935</v>
      </c>
      <c r="P25" s="9"/>
    </row>
    <row r="26" spans="1:119">
      <c r="A26" s="12"/>
      <c r="B26" s="42">
        <v>571</v>
      </c>
      <c r="C26" s="19" t="s">
        <v>38</v>
      </c>
      <c r="D26" s="43">
        <v>721470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721470</v>
      </c>
      <c r="O26" s="44">
        <f t="shared" si="1"/>
        <v>51.72940417294042</v>
      </c>
      <c r="P26" s="9"/>
    </row>
    <row r="27" spans="1:119">
      <c r="A27" s="12"/>
      <c r="B27" s="42">
        <v>572</v>
      </c>
      <c r="C27" s="19" t="s">
        <v>39</v>
      </c>
      <c r="D27" s="43">
        <v>460313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460313</v>
      </c>
      <c r="O27" s="44">
        <f t="shared" si="1"/>
        <v>33.004445400444538</v>
      </c>
      <c r="P27" s="9"/>
    </row>
    <row r="28" spans="1:119">
      <c r="A28" s="12"/>
      <c r="B28" s="42">
        <v>575</v>
      </c>
      <c r="C28" s="19" t="s">
        <v>51</v>
      </c>
      <c r="D28" s="43">
        <v>8841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8841</v>
      </c>
      <c r="O28" s="44">
        <f t="shared" si="1"/>
        <v>0.63389976338997633</v>
      </c>
      <c r="P28" s="9"/>
    </row>
    <row r="29" spans="1:119" ht="15.75">
      <c r="A29" s="26" t="s">
        <v>41</v>
      </c>
      <c r="B29" s="27"/>
      <c r="C29" s="28"/>
      <c r="D29" s="29">
        <f t="shared" ref="D29:M29" si="8">SUM(D30:D30)</f>
        <v>0</v>
      </c>
      <c r="E29" s="29">
        <f t="shared" si="8"/>
        <v>934110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144123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1078233</v>
      </c>
      <c r="O29" s="41">
        <f t="shared" si="1"/>
        <v>77.309313830931387</v>
      </c>
      <c r="P29" s="9"/>
    </row>
    <row r="30" spans="1:119" ht="15.75" thickBot="1">
      <c r="A30" s="12"/>
      <c r="B30" s="42">
        <v>581</v>
      </c>
      <c r="C30" s="19" t="s">
        <v>40</v>
      </c>
      <c r="D30" s="43">
        <v>0</v>
      </c>
      <c r="E30" s="43">
        <v>934110</v>
      </c>
      <c r="F30" s="43">
        <v>0</v>
      </c>
      <c r="G30" s="43">
        <v>0</v>
      </c>
      <c r="H30" s="43">
        <v>0</v>
      </c>
      <c r="I30" s="43">
        <v>144123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1078233</v>
      </c>
      <c r="O30" s="44">
        <f t="shared" si="1"/>
        <v>77.309313830931387</v>
      </c>
      <c r="P30" s="9"/>
    </row>
    <row r="31" spans="1:119" ht="16.5" thickBot="1">
      <c r="A31" s="13" t="s">
        <v>10</v>
      </c>
      <c r="B31" s="21"/>
      <c r="C31" s="20"/>
      <c r="D31" s="14">
        <f>SUM(D5,D14,D19,D23,D25,D29)</f>
        <v>9299599</v>
      </c>
      <c r="E31" s="14">
        <f t="shared" ref="E31:M31" si="9">SUM(E5,E14,E19,E23,E25,E29)</f>
        <v>934110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2998391</v>
      </c>
      <c r="J31" s="14">
        <f t="shared" si="9"/>
        <v>0</v>
      </c>
      <c r="K31" s="14">
        <f t="shared" si="9"/>
        <v>233469</v>
      </c>
      <c r="L31" s="14">
        <f t="shared" si="9"/>
        <v>0</v>
      </c>
      <c r="M31" s="14">
        <f t="shared" si="9"/>
        <v>0</v>
      </c>
      <c r="N31" s="14">
        <f t="shared" si="4"/>
        <v>13465569</v>
      </c>
      <c r="O31" s="35">
        <f t="shared" si="1"/>
        <v>965.48139384813942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54</v>
      </c>
      <c r="M33" s="157"/>
      <c r="N33" s="157"/>
      <c r="O33" s="39">
        <v>13947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47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1741003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130038</v>
      </c>
      <c r="L5" s="24">
        <f t="shared" si="0"/>
        <v>0</v>
      </c>
      <c r="M5" s="24">
        <f t="shared" si="0"/>
        <v>0</v>
      </c>
      <c r="N5" s="25">
        <f>SUM(D5:M5)</f>
        <v>1871041</v>
      </c>
      <c r="O5" s="30">
        <f t="shared" ref="O5:O31" si="1">(N5/O$33)</f>
        <v>134.5201667984758</v>
      </c>
      <c r="P5" s="6"/>
    </row>
    <row r="6" spans="1:133">
      <c r="A6" s="12"/>
      <c r="B6" s="42">
        <v>511</v>
      </c>
      <c r="C6" s="19" t="s">
        <v>19</v>
      </c>
      <c r="D6" s="43">
        <v>47516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47516</v>
      </c>
      <c r="O6" s="44">
        <f t="shared" si="1"/>
        <v>3.4162053346753902</v>
      </c>
      <c r="P6" s="9"/>
    </row>
    <row r="7" spans="1:133">
      <c r="A7" s="12"/>
      <c r="B7" s="42">
        <v>512</v>
      </c>
      <c r="C7" s="19" t="s">
        <v>20</v>
      </c>
      <c r="D7" s="43">
        <v>297817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297817</v>
      </c>
      <c r="O7" s="44">
        <f t="shared" si="1"/>
        <v>21.411819685095981</v>
      </c>
      <c r="P7" s="9"/>
    </row>
    <row r="8" spans="1:133">
      <c r="A8" s="12"/>
      <c r="B8" s="42">
        <v>513</v>
      </c>
      <c r="C8" s="19" t="s">
        <v>21</v>
      </c>
      <c r="D8" s="43">
        <v>464358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464358</v>
      </c>
      <c r="O8" s="44">
        <f t="shared" si="1"/>
        <v>33.38543389172478</v>
      </c>
      <c r="P8" s="9"/>
    </row>
    <row r="9" spans="1:133">
      <c r="A9" s="12"/>
      <c r="B9" s="42">
        <v>514</v>
      </c>
      <c r="C9" s="19" t="s">
        <v>22</v>
      </c>
      <c r="D9" s="43">
        <v>100569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100569</v>
      </c>
      <c r="O9" s="44">
        <f t="shared" si="1"/>
        <v>7.2304982385505792</v>
      </c>
      <c r="P9" s="9"/>
    </row>
    <row r="10" spans="1:133">
      <c r="A10" s="12"/>
      <c r="B10" s="42">
        <v>515</v>
      </c>
      <c r="C10" s="19" t="s">
        <v>23</v>
      </c>
      <c r="D10" s="43">
        <v>215450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215450</v>
      </c>
      <c r="O10" s="44">
        <f t="shared" si="1"/>
        <v>15.489970522683155</v>
      </c>
      <c r="P10" s="9"/>
    </row>
    <row r="11" spans="1:133">
      <c r="A11" s="12"/>
      <c r="B11" s="42">
        <v>516</v>
      </c>
      <c r="C11" s="19" t="s">
        <v>45</v>
      </c>
      <c r="D11" s="43">
        <v>78475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78475</v>
      </c>
      <c r="O11" s="44">
        <f t="shared" si="1"/>
        <v>5.6420303400675822</v>
      </c>
      <c r="P11" s="9"/>
    </row>
    <row r="12" spans="1:133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130038</v>
      </c>
      <c r="L12" s="43">
        <v>0</v>
      </c>
      <c r="M12" s="43">
        <v>0</v>
      </c>
      <c r="N12" s="43">
        <f t="shared" si="2"/>
        <v>130038</v>
      </c>
      <c r="O12" s="44">
        <f t="shared" si="1"/>
        <v>9.3491983607736007</v>
      </c>
      <c r="P12" s="9"/>
    </row>
    <row r="13" spans="1:133">
      <c r="A13" s="12"/>
      <c r="B13" s="42">
        <v>519</v>
      </c>
      <c r="C13" s="19" t="s">
        <v>25</v>
      </c>
      <c r="D13" s="43">
        <v>536818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536818</v>
      </c>
      <c r="O13" s="44">
        <f t="shared" si="1"/>
        <v>38.595010424904736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SUM(D15:D18)</f>
        <v>4217955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4217955</v>
      </c>
      <c r="O14" s="41">
        <f t="shared" si="1"/>
        <v>303.25364871665829</v>
      </c>
      <c r="P14" s="10"/>
    </row>
    <row r="15" spans="1:133">
      <c r="A15" s="12"/>
      <c r="B15" s="42">
        <v>521</v>
      </c>
      <c r="C15" s="19" t="s">
        <v>27</v>
      </c>
      <c r="D15" s="43">
        <v>3254854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3254854</v>
      </c>
      <c r="O15" s="44">
        <f t="shared" si="1"/>
        <v>234.01064059242216</v>
      </c>
      <c r="P15" s="9"/>
    </row>
    <row r="16" spans="1:133">
      <c r="A16" s="12"/>
      <c r="B16" s="42">
        <v>522</v>
      </c>
      <c r="C16" s="19" t="s">
        <v>28</v>
      </c>
      <c r="D16" s="43">
        <v>725985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725985</v>
      </c>
      <c r="O16" s="44">
        <f t="shared" si="1"/>
        <v>52.19534114602056</v>
      </c>
      <c r="P16" s="9"/>
    </row>
    <row r="17" spans="1:119">
      <c r="A17" s="12"/>
      <c r="B17" s="42">
        <v>524</v>
      </c>
      <c r="C17" s="19" t="s">
        <v>29</v>
      </c>
      <c r="D17" s="43">
        <v>188283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188283</v>
      </c>
      <c r="O17" s="44">
        <f t="shared" si="1"/>
        <v>13.536774750161765</v>
      </c>
      <c r="P17" s="9"/>
    </row>
    <row r="18" spans="1:119">
      <c r="A18" s="12"/>
      <c r="B18" s="42">
        <v>529</v>
      </c>
      <c r="C18" s="19" t="s">
        <v>30</v>
      </c>
      <c r="D18" s="43">
        <v>48833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48833</v>
      </c>
      <c r="O18" s="44">
        <f t="shared" si="1"/>
        <v>3.5108922280537782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SUM(D20:D22)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2750203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2750203</v>
      </c>
      <c r="O19" s="41">
        <f t="shared" si="1"/>
        <v>197.72830541376086</v>
      </c>
      <c r="P19" s="10"/>
    </row>
    <row r="20" spans="1:119">
      <c r="A20" s="12"/>
      <c r="B20" s="42">
        <v>533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1157928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1157928</v>
      </c>
      <c r="O20" s="44">
        <f t="shared" si="1"/>
        <v>83.250269609605297</v>
      </c>
      <c r="P20" s="9"/>
    </row>
    <row r="21" spans="1:119">
      <c r="A21" s="12"/>
      <c r="B21" s="42">
        <v>534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325861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325861</v>
      </c>
      <c r="O21" s="44">
        <f t="shared" si="1"/>
        <v>23.428068157308218</v>
      </c>
      <c r="P21" s="9"/>
    </row>
    <row r="22" spans="1:119">
      <c r="A22" s="12"/>
      <c r="B22" s="42">
        <v>535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1266414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1266414</v>
      </c>
      <c r="O22" s="44">
        <f t="shared" si="1"/>
        <v>91.049967646847364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1414506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1414506</v>
      </c>
      <c r="O23" s="41">
        <f t="shared" si="1"/>
        <v>101.69717449133654</v>
      </c>
      <c r="P23" s="10"/>
    </row>
    <row r="24" spans="1:119">
      <c r="A24" s="12"/>
      <c r="B24" s="42">
        <v>541</v>
      </c>
      <c r="C24" s="19" t="s">
        <v>36</v>
      </c>
      <c r="D24" s="43">
        <v>1414506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1414506</v>
      </c>
      <c r="O24" s="44">
        <f t="shared" si="1"/>
        <v>101.69717449133654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SUM(D26:D28)</f>
        <v>1226768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1226768</v>
      </c>
      <c r="O25" s="41">
        <f t="shared" si="1"/>
        <v>88.199583003810488</v>
      </c>
      <c r="P25" s="9"/>
    </row>
    <row r="26" spans="1:119">
      <c r="A26" s="12"/>
      <c r="B26" s="42">
        <v>571</v>
      </c>
      <c r="C26" s="19" t="s">
        <v>38</v>
      </c>
      <c r="D26" s="43">
        <v>723165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723165</v>
      </c>
      <c r="O26" s="44">
        <f t="shared" si="1"/>
        <v>51.992594722841325</v>
      </c>
      <c r="P26" s="9"/>
    </row>
    <row r="27" spans="1:119">
      <c r="A27" s="12"/>
      <c r="B27" s="42">
        <v>572</v>
      </c>
      <c r="C27" s="19" t="s">
        <v>39</v>
      </c>
      <c r="D27" s="43">
        <v>494190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494190</v>
      </c>
      <c r="O27" s="44">
        <f t="shared" si="1"/>
        <v>35.530232223740022</v>
      </c>
      <c r="P27" s="9"/>
    </row>
    <row r="28" spans="1:119">
      <c r="A28" s="12"/>
      <c r="B28" s="42">
        <v>575</v>
      </c>
      <c r="C28" s="19" t="s">
        <v>51</v>
      </c>
      <c r="D28" s="43">
        <v>9413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9413</v>
      </c>
      <c r="O28" s="44">
        <f t="shared" si="1"/>
        <v>0.67675605722913224</v>
      </c>
      <c r="P28" s="9"/>
    </row>
    <row r="29" spans="1:119" ht="15.75">
      <c r="A29" s="26" t="s">
        <v>41</v>
      </c>
      <c r="B29" s="27"/>
      <c r="C29" s="28"/>
      <c r="D29" s="29">
        <f t="shared" ref="D29:M29" si="8">SUM(D30:D30)</f>
        <v>0</v>
      </c>
      <c r="E29" s="29">
        <f t="shared" si="8"/>
        <v>934138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128000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1062138</v>
      </c>
      <c r="O29" s="41">
        <f t="shared" si="1"/>
        <v>76.363361852038253</v>
      </c>
      <c r="P29" s="9"/>
    </row>
    <row r="30" spans="1:119" ht="15.75" thickBot="1">
      <c r="A30" s="12"/>
      <c r="B30" s="42">
        <v>581</v>
      </c>
      <c r="C30" s="19" t="s">
        <v>40</v>
      </c>
      <c r="D30" s="43">
        <v>0</v>
      </c>
      <c r="E30" s="43">
        <v>934138</v>
      </c>
      <c r="F30" s="43">
        <v>0</v>
      </c>
      <c r="G30" s="43">
        <v>0</v>
      </c>
      <c r="H30" s="43">
        <v>0</v>
      </c>
      <c r="I30" s="43">
        <v>128000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1062138</v>
      </c>
      <c r="O30" s="44">
        <f t="shared" si="1"/>
        <v>76.363361852038253</v>
      </c>
      <c r="P30" s="9"/>
    </row>
    <row r="31" spans="1:119" ht="16.5" thickBot="1">
      <c r="A31" s="13" t="s">
        <v>10</v>
      </c>
      <c r="B31" s="21"/>
      <c r="C31" s="20"/>
      <c r="D31" s="14">
        <f>SUM(D5,D14,D19,D23,D25,D29)</f>
        <v>8600232</v>
      </c>
      <c r="E31" s="14">
        <f t="shared" ref="E31:M31" si="9">SUM(E5,E14,E19,E23,E25,E29)</f>
        <v>934138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2878203</v>
      </c>
      <c r="J31" s="14">
        <f t="shared" si="9"/>
        <v>0</v>
      </c>
      <c r="K31" s="14">
        <f t="shared" si="9"/>
        <v>130038</v>
      </c>
      <c r="L31" s="14">
        <f t="shared" si="9"/>
        <v>0</v>
      </c>
      <c r="M31" s="14">
        <f t="shared" si="9"/>
        <v>0</v>
      </c>
      <c r="N31" s="14">
        <f t="shared" si="4"/>
        <v>12542611</v>
      </c>
      <c r="O31" s="35">
        <f t="shared" si="1"/>
        <v>901.76224027608021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52</v>
      </c>
      <c r="M33" s="157"/>
      <c r="N33" s="157"/>
      <c r="O33" s="39">
        <v>13909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47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1789827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312163</v>
      </c>
      <c r="L5" s="24">
        <f t="shared" si="0"/>
        <v>0</v>
      </c>
      <c r="M5" s="24">
        <f t="shared" si="0"/>
        <v>0</v>
      </c>
      <c r="N5" s="25">
        <f>SUM(D5:M5)</f>
        <v>2101990</v>
      </c>
      <c r="O5" s="30">
        <f t="shared" ref="O5:O30" si="1">(N5/O$32)</f>
        <v>150.72350494765524</v>
      </c>
      <c r="P5" s="6"/>
    </row>
    <row r="6" spans="1:133">
      <c r="A6" s="12"/>
      <c r="B6" s="42">
        <v>511</v>
      </c>
      <c r="C6" s="19" t="s">
        <v>19</v>
      </c>
      <c r="D6" s="43">
        <v>46416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46416</v>
      </c>
      <c r="O6" s="44">
        <f t="shared" si="1"/>
        <v>3.3282661695109708</v>
      </c>
      <c r="P6" s="9"/>
    </row>
    <row r="7" spans="1:133">
      <c r="A7" s="12"/>
      <c r="B7" s="42">
        <v>512</v>
      </c>
      <c r="C7" s="19" t="s">
        <v>20</v>
      </c>
      <c r="D7" s="43">
        <v>277961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277961</v>
      </c>
      <c r="O7" s="44">
        <f t="shared" si="1"/>
        <v>19.931234762655958</v>
      </c>
      <c r="P7" s="9"/>
    </row>
    <row r="8" spans="1:133">
      <c r="A8" s="12"/>
      <c r="B8" s="42">
        <v>513</v>
      </c>
      <c r="C8" s="19" t="s">
        <v>21</v>
      </c>
      <c r="D8" s="43">
        <v>466245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466245</v>
      </c>
      <c r="O8" s="44">
        <f t="shared" si="1"/>
        <v>33.432166929585541</v>
      </c>
      <c r="P8" s="9"/>
    </row>
    <row r="9" spans="1:133">
      <c r="A9" s="12"/>
      <c r="B9" s="42">
        <v>514</v>
      </c>
      <c r="C9" s="19" t="s">
        <v>22</v>
      </c>
      <c r="D9" s="43">
        <v>137784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137784</v>
      </c>
      <c r="O9" s="44">
        <f t="shared" si="1"/>
        <v>9.8798221712318952</v>
      </c>
      <c r="P9" s="9"/>
    </row>
    <row r="10" spans="1:133">
      <c r="A10" s="12"/>
      <c r="B10" s="42">
        <v>515</v>
      </c>
      <c r="C10" s="19" t="s">
        <v>23</v>
      </c>
      <c r="D10" s="43">
        <v>260165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260165</v>
      </c>
      <c r="O10" s="44">
        <f t="shared" si="1"/>
        <v>18.655169941201777</v>
      </c>
      <c r="P10" s="9"/>
    </row>
    <row r="11" spans="1:133">
      <c r="A11" s="12"/>
      <c r="B11" s="42">
        <v>516</v>
      </c>
      <c r="C11" s="19" t="s">
        <v>45</v>
      </c>
      <c r="D11" s="43">
        <v>65615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65615</v>
      </c>
      <c r="O11" s="44">
        <f t="shared" si="1"/>
        <v>4.70493331421196</v>
      </c>
      <c r="P11" s="9"/>
    </row>
    <row r="12" spans="1:133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312163</v>
      </c>
      <c r="L12" s="43">
        <v>0</v>
      </c>
      <c r="M12" s="43">
        <v>0</v>
      </c>
      <c r="N12" s="43">
        <f t="shared" si="2"/>
        <v>312163</v>
      </c>
      <c r="O12" s="44">
        <f t="shared" si="1"/>
        <v>22.383694249247096</v>
      </c>
      <c r="P12" s="9"/>
    </row>
    <row r="13" spans="1:133">
      <c r="A13" s="12"/>
      <c r="B13" s="42">
        <v>519</v>
      </c>
      <c r="C13" s="19" t="s">
        <v>25</v>
      </c>
      <c r="D13" s="43">
        <v>535641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535641</v>
      </c>
      <c r="O13" s="44">
        <f t="shared" si="1"/>
        <v>38.408217410010039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SUM(D15:D18)</f>
        <v>4106907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0" si="4">SUM(D14:M14)</f>
        <v>4106907</v>
      </c>
      <c r="O14" s="41">
        <f t="shared" si="1"/>
        <v>294.48637602179838</v>
      </c>
      <c r="P14" s="10"/>
    </row>
    <row r="15" spans="1:133">
      <c r="A15" s="12"/>
      <c r="B15" s="42">
        <v>521</v>
      </c>
      <c r="C15" s="19" t="s">
        <v>27</v>
      </c>
      <c r="D15" s="43">
        <v>3189089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3189089</v>
      </c>
      <c r="O15" s="44">
        <f t="shared" si="1"/>
        <v>228.67410010038722</v>
      </c>
      <c r="P15" s="9"/>
    </row>
    <row r="16" spans="1:133">
      <c r="A16" s="12"/>
      <c r="B16" s="42">
        <v>522</v>
      </c>
      <c r="C16" s="19" t="s">
        <v>28</v>
      </c>
      <c r="D16" s="43">
        <v>672890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672890</v>
      </c>
      <c r="O16" s="44">
        <f t="shared" si="1"/>
        <v>48.249677326832064</v>
      </c>
      <c r="P16" s="9"/>
    </row>
    <row r="17" spans="1:119">
      <c r="A17" s="12"/>
      <c r="B17" s="42">
        <v>524</v>
      </c>
      <c r="C17" s="19" t="s">
        <v>29</v>
      </c>
      <c r="D17" s="43">
        <v>200833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200833</v>
      </c>
      <c r="O17" s="44">
        <f t="shared" si="1"/>
        <v>14.400760074573354</v>
      </c>
      <c r="P17" s="9"/>
    </row>
    <row r="18" spans="1:119">
      <c r="A18" s="12"/>
      <c r="B18" s="42">
        <v>529</v>
      </c>
      <c r="C18" s="19" t="s">
        <v>30</v>
      </c>
      <c r="D18" s="43">
        <v>44095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44095</v>
      </c>
      <c r="O18" s="44">
        <f t="shared" si="1"/>
        <v>3.1618385200057366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SUM(D20:D22)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2684677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2684677</v>
      </c>
      <c r="O19" s="41">
        <f t="shared" si="1"/>
        <v>192.50516277068692</v>
      </c>
      <c r="P19" s="10"/>
    </row>
    <row r="20" spans="1:119">
      <c r="A20" s="12"/>
      <c r="B20" s="42">
        <v>533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1094108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1094108</v>
      </c>
      <c r="O20" s="44">
        <f t="shared" si="1"/>
        <v>78.453176538075439</v>
      </c>
      <c r="P20" s="9"/>
    </row>
    <row r="21" spans="1:119">
      <c r="A21" s="12"/>
      <c r="B21" s="42">
        <v>534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318655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318655</v>
      </c>
      <c r="O21" s="44">
        <f t="shared" si="1"/>
        <v>22.84920407285243</v>
      </c>
      <c r="P21" s="9"/>
    </row>
    <row r="22" spans="1:119">
      <c r="A22" s="12"/>
      <c r="B22" s="42">
        <v>535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1271914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1271914</v>
      </c>
      <c r="O22" s="44">
        <f t="shared" si="1"/>
        <v>91.202782159759067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1274239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1274239</v>
      </c>
      <c r="O23" s="41">
        <f t="shared" si="1"/>
        <v>91.36949662985802</v>
      </c>
      <c r="P23" s="10"/>
    </row>
    <row r="24" spans="1:119">
      <c r="A24" s="12"/>
      <c r="B24" s="42">
        <v>541</v>
      </c>
      <c r="C24" s="19" t="s">
        <v>36</v>
      </c>
      <c r="D24" s="43">
        <v>1274239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1274239</v>
      </c>
      <c r="O24" s="44">
        <f t="shared" si="1"/>
        <v>91.36949662985802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SUM(D26:D27)</f>
        <v>3269776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3269776</v>
      </c>
      <c r="O25" s="41">
        <f t="shared" si="1"/>
        <v>234.45977341173096</v>
      </c>
      <c r="P25" s="9"/>
    </row>
    <row r="26" spans="1:119">
      <c r="A26" s="12"/>
      <c r="B26" s="42">
        <v>571</v>
      </c>
      <c r="C26" s="19" t="s">
        <v>38</v>
      </c>
      <c r="D26" s="43">
        <v>2606676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2606676</v>
      </c>
      <c r="O26" s="44">
        <f t="shared" si="1"/>
        <v>186.91208948802523</v>
      </c>
      <c r="P26" s="9"/>
    </row>
    <row r="27" spans="1:119">
      <c r="A27" s="12"/>
      <c r="B27" s="42">
        <v>572</v>
      </c>
      <c r="C27" s="19" t="s">
        <v>39</v>
      </c>
      <c r="D27" s="43">
        <v>663100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663100</v>
      </c>
      <c r="O27" s="44">
        <f t="shared" si="1"/>
        <v>47.547683923705719</v>
      </c>
      <c r="P27" s="9"/>
    </row>
    <row r="28" spans="1:119" ht="15.75">
      <c r="A28" s="26" t="s">
        <v>41</v>
      </c>
      <c r="B28" s="27"/>
      <c r="C28" s="28"/>
      <c r="D28" s="29">
        <f t="shared" ref="D28:M28" si="8">SUM(D29:D29)</f>
        <v>0</v>
      </c>
      <c r="E28" s="29">
        <f t="shared" si="8"/>
        <v>1416735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140000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1556735</v>
      </c>
      <c r="O28" s="41">
        <f t="shared" si="1"/>
        <v>111.62591424064247</v>
      </c>
      <c r="P28" s="9"/>
    </row>
    <row r="29" spans="1:119" ht="15.75" thickBot="1">
      <c r="A29" s="12"/>
      <c r="B29" s="42">
        <v>581</v>
      </c>
      <c r="C29" s="19" t="s">
        <v>40</v>
      </c>
      <c r="D29" s="43">
        <v>0</v>
      </c>
      <c r="E29" s="43">
        <v>1416735</v>
      </c>
      <c r="F29" s="43">
        <v>0</v>
      </c>
      <c r="G29" s="43">
        <v>0</v>
      </c>
      <c r="H29" s="43">
        <v>0</v>
      </c>
      <c r="I29" s="43">
        <v>140000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1556735</v>
      </c>
      <c r="O29" s="44">
        <f t="shared" si="1"/>
        <v>111.62591424064247</v>
      </c>
      <c r="P29" s="9"/>
    </row>
    <row r="30" spans="1:119" ht="16.5" thickBot="1">
      <c r="A30" s="13" t="s">
        <v>10</v>
      </c>
      <c r="B30" s="21"/>
      <c r="C30" s="20"/>
      <c r="D30" s="14">
        <f>SUM(D5,D14,D19,D23,D25,D28)</f>
        <v>10440749</v>
      </c>
      <c r="E30" s="14">
        <f t="shared" ref="E30:M30" si="9">SUM(E5,E14,E19,E23,E25,E28)</f>
        <v>1416735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2824677</v>
      </c>
      <c r="J30" s="14">
        <f t="shared" si="9"/>
        <v>0</v>
      </c>
      <c r="K30" s="14">
        <f t="shared" si="9"/>
        <v>312163</v>
      </c>
      <c r="L30" s="14">
        <f t="shared" si="9"/>
        <v>0</v>
      </c>
      <c r="M30" s="14">
        <f t="shared" si="9"/>
        <v>0</v>
      </c>
      <c r="N30" s="14">
        <f t="shared" si="4"/>
        <v>14994324</v>
      </c>
      <c r="O30" s="35">
        <f t="shared" si="1"/>
        <v>1075.1702280223719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49</v>
      </c>
      <c r="M32" s="157"/>
      <c r="N32" s="157"/>
      <c r="O32" s="39">
        <v>13946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1831336</v>
      </c>
      <c r="E5" s="24">
        <f t="shared" ref="E5:M5" si="0">SUM(E6:E13)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140179</v>
      </c>
      <c r="L5" s="24">
        <f t="shared" si="0"/>
        <v>0</v>
      </c>
      <c r="M5" s="24">
        <f t="shared" si="0"/>
        <v>0</v>
      </c>
      <c r="N5" s="25">
        <f>SUM(D5:M5)</f>
        <v>1971515</v>
      </c>
      <c r="O5" s="30">
        <f t="shared" ref="O5:O30" si="1">(N5/O$32)</f>
        <v>141.57080281487865</v>
      </c>
      <c r="P5" s="6"/>
    </row>
    <row r="6" spans="1:133">
      <c r="A6" s="12"/>
      <c r="B6" s="42">
        <v>511</v>
      </c>
      <c r="C6" s="19" t="s">
        <v>19</v>
      </c>
      <c r="D6" s="43">
        <v>43347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43347</v>
      </c>
      <c r="O6" s="44">
        <f t="shared" si="1"/>
        <v>3.1126669538991814</v>
      </c>
      <c r="P6" s="9"/>
    </row>
    <row r="7" spans="1:133">
      <c r="A7" s="12"/>
      <c r="B7" s="42">
        <v>512</v>
      </c>
      <c r="C7" s="19" t="s">
        <v>20</v>
      </c>
      <c r="D7" s="43">
        <v>377804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377804</v>
      </c>
      <c r="O7" s="44">
        <f t="shared" si="1"/>
        <v>27.12939824788166</v>
      </c>
      <c r="P7" s="9"/>
    </row>
    <row r="8" spans="1:133">
      <c r="A8" s="12"/>
      <c r="B8" s="42">
        <v>513</v>
      </c>
      <c r="C8" s="19" t="s">
        <v>21</v>
      </c>
      <c r="D8" s="43">
        <v>496345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496345</v>
      </c>
      <c r="O8" s="44">
        <f t="shared" si="1"/>
        <v>35.641605629757287</v>
      </c>
      <c r="P8" s="9"/>
    </row>
    <row r="9" spans="1:133">
      <c r="A9" s="12"/>
      <c r="B9" s="42">
        <v>514</v>
      </c>
      <c r="C9" s="19" t="s">
        <v>22</v>
      </c>
      <c r="D9" s="43">
        <v>124662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124662</v>
      </c>
      <c r="O9" s="44">
        <f t="shared" si="1"/>
        <v>8.9517449375269287</v>
      </c>
      <c r="P9" s="9"/>
    </row>
    <row r="10" spans="1:133">
      <c r="A10" s="12"/>
      <c r="B10" s="42">
        <v>515</v>
      </c>
      <c r="C10" s="19" t="s">
        <v>23</v>
      </c>
      <c r="D10" s="43">
        <v>236642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236642</v>
      </c>
      <c r="O10" s="44">
        <f t="shared" si="1"/>
        <v>16.992819187131982</v>
      </c>
      <c r="P10" s="9"/>
    </row>
    <row r="11" spans="1:133">
      <c r="A11" s="12"/>
      <c r="B11" s="42">
        <v>516</v>
      </c>
      <c r="C11" s="19" t="s">
        <v>45</v>
      </c>
      <c r="D11" s="43">
        <v>71774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71774</v>
      </c>
      <c r="O11" s="44">
        <f t="shared" si="1"/>
        <v>5.1539566278902775</v>
      </c>
      <c r="P11" s="9"/>
    </row>
    <row r="12" spans="1:133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140179</v>
      </c>
      <c r="L12" s="43">
        <v>0</v>
      </c>
      <c r="M12" s="43">
        <v>0</v>
      </c>
      <c r="N12" s="43">
        <f t="shared" si="2"/>
        <v>140179</v>
      </c>
      <c r="O12" s="44">
        <f t="shared" si="1"/>
        <v>10.065991670257073</v>
      </c>
      <c r="P12" s="9"/>
    </row>
    <row r="13" spans="1:133">
      <c r="A13" s="12"/>
      <c r="B13" s="42">
        <v>519</v>
      </c>
      <c r="C13" s="19" t="s">
        <v>25</v>
      </c>
      <c r="D13" s="43">
        <v>480762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480762</v>
      </c>
      <c r="O13" s="44">
        <f t="shared" si="1"/>
        <v>34.522619560534253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SUM(D15:D18)</f>
        <v>4414086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0" si="4">SUM(D14:M14)</f>
        <v>4414086</v>
      </c>
      <c r="O14" s="41">
        <f t="shared" si="1"/>
        <v>316.96725549332183</v>
      </c>
      <c r="P14" s="10"/>
    </row>
    <row r="15" spans="1:133">
      <c r="A15" s="12"/>
      <c r="B15" s="42">
        <v>521</v>
      </c>
      <c r="C15" s="19" t="s">
        <v>27</v>
      </c>
      <c r="D15" s="43">
        <v>3440479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3440479</v>
      </c>
      <c r="O15" s="44">
        <f t="shared" si="1"/>
        <v>247.0543587534109</v>
      </c>
      <c r="P15" s="9"/>
    </row>
    <row r="16" spans="1:133">
      <c r="A16" s="12"/>
      <c r="B16" s="42">
        <v>522</v>
      </c>
      <c r="C16" s="19" t="s">
        <v>28</v>
      </c>
      <c r="D16" s="43">
        <v>674793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674793</v>
      </c>
      <c r="O16" s="44">
        <f t="shared" si="1"/>
        <v>48.455622576475655</v>
      </c>
      <c r="P16" s="9"/>
    </row>
    <row r="17" spans="1:119">
      <c r="A17" s="12"/>
      <c r="B17" s="42">
        <v>524</v>
      </c>
      <c r="C17" s="19" t="s">
        <v>29</v>
      </c>
      <c r="D17" s="43">
        <v>254800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254800</v>
      </c>
      <c r="O17" s="44">
        <f t="shared" si="1"/>
        <v>18.29671118770645</v>
      </c>
      <c r="P17" s="9"/>
    </row>
    <row r="18" spans="1:119">
      <c r="A18" s="12"/>
      <c r="B18" s="42">
        <v>529</v>
      </c>
      <c r="C18" s="19" t="s">
        <v>30</v>
      </c>
      <c r="D18" s="43">
        <v>44014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44014</v>
      </c>
      <c r="O18" s="44">
        <f t="shared" si="1"/>
        <v>3.1605629757288525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SUM(D20:D22)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2737156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2737156</v>
      </c>
      <c r="O19" s="41">
        <f t="shared" si="1"/>
        <v>196.55005026569009</v>
      </c>
      <c r="P19" s="10"/>
    </row>
    <row r="20" spans="1:119">
      <c r="A20" s="12"/>
      <c r="B20" s="42">
        <v>533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1134745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1134745</v>
      </c>
      <c r="O20" s="44">
        <f t="shared" si="1"/>
        <v>81.483914979175637</v>
      </c>
      <c r="P20" s="9"/>
    </row>
    <row r="21" spans="1:119">
      <c r="A21" s="12"/>
      <c r="B21" s="42">
        <v>534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312829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312829</v>
      </c>
      <c r="O21" s="44">
        <f t="shared" si="1"/>
        <v>22.463665086887836</v>
      </c>
      <c r="P21" s="9"/>
    </row>
    <row r="22" spans="1:119">
      <c r="A22" s="12"/>
      <c r="B22" s="42">
        <v>535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1289582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1289582</v>
      </c>
      <c r="O22" s="44">
        <f t="shared" si="1"/>
        <v>92.602470199626595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1242664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1242664</v>
      </c>
      <c r="O23" s="41">
        <f t="shared" si="1"/>
        <v>89.23337641821054</v>
      </c>
      <c r="P23" s="10"/>
    </row>
    <row r="24" spans="1:119">
      <c r="A24" s="12"/>
      <c r="B24" s="42">
        <v>541</v>
      </c>
      <c r="C24" s="19" t="s">
        <v>36</v>
      </c>
      <c r="D24" s="43">
        <v>1242664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1242664</v>
      </c>
      <c r="O24" s="44">
        <f t="shared" si="1"/>
        <v>89.23337641821054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SUM(D26:D27)</f>
        <v>4135241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4135241</v>
      </c>
      <c r="O25" s="41">
        <f t="shared" si="1"/>
        <v>296.94391785150077</v>
      </c>
      <c r="P25" s="9"/>
    </row>
    <row r="26" spans="1:119">
      <c r="A26" s="12"/>
      <c r="B26" s="42">
        <v>571</v>
      </c>
      <c r="C26" s="19" t="s">
        <v>38</v>
      </c>
      <c r="D26" s="43">
        <v>3702755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3702755</v>
      </c>
      <c r="O26" s="44">
        <f t="shared" si="1"/>
        <v>265.88790751113027</v>
      </c>
      <c r="P26" s="9"/>
    </row>
    <row r="27" spans="1:119">
      <c r="A27" s="12"/>
      <c r="B27" s="42">
        <v>572</v>
      </c>
      <c r="C27" s="19" t="s">
        <v>39</v>
      </c>
      <c r="D27" s="43">
        <v>432486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432486</v>
      </c>
      <c r="O27" s="44">
        <f t="shared" si="1"/>
        <v>31.056010340370531</v>
      </c>
      <c r="P27" s="9"/>
    </row>
    <row r="28" spans="1:119" ht="15.75">
      <c r="A28" s="26" t="s">
        <v>41</v>
      </c>
      <c r="B28" s="27"/>
      <c r="C28" s="28"/>
      <c r="D28" s="29">
        <f t="shared" ref="D28:M28" si="8">SUM(D29:D29)</f>
        <v>0</v>
      </c>
      <c r="E28" s="29">
        <f t="shared" si="8"/>
        <v>883182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124000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1007182</v>
      </c>
      <c r="O28" s="41">
        <f t="shared" si="1"/>
        <v>72.32385466034755</v>
      </c>
      <c r="P28" s="9"/>
    </row>
    <row r="29" spans="1:119" ht="15.75" thickBot="1">
      <c r="A29" s="12"/>
      <c r="B29" s="42">
        <v>581</v>
      </c>
      <c r="C29" s="19" t="s">
        <v>40</v>
      </c>
      <c r="D29" s="43">
        <v>0</v>
      </c>
      <c r="E29" s="43">
        <v>883182</v>
      </c>
      <c r="F29" s="43">
        <v>0</v>
      </c>
      <c r="G29" s="43">
        <v>0</v>
      </c>
      <c r="H29" s="43">
        <v>0</v>
      </c>
      <c r="I29" s="43">
        <v>124000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1007182</v>
      </c>
      <c r="O29" s="44">
        <f t="shared" si="1"/>
        <v>72.32385466034755</v>
      </c>
      <c r="P29" s="9"/>
    </row>
    <row r="30" spans="1:119" ht="16.5" thickBot="1">
      <c r="A30" s="13" t="s">
        <v>10</v>
      </c>
      <c r="B30" s="21"/>
      <c r="C30" s="20"/>
      <c r="D30" s="14">
        <f>SUM(D5,D14,D19,D23,D25,D28)</f>
        <v>11623327</v>
      </c>
      <c r="E30" s="14">
        <f t="shared" ref="E30:M30" si="9">SUM(E5,E14,E19,E23,E25,E28)</f>
        <v>883182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2861156</v>
      </c>
      <c r="J30" s="14">
        <f t="shared" si="9"/>
        <v>0</v>
      </c>
      <c r="K30" s="14">
        <f t="shared" si="9"/>
        <v>140179</v>
      </c>
      <c r="L30" s="14">
        <f t="shared" si="9"/>
        <v>0</v>
      </c>
      <c r="M30" s="14">
        <f t="shared" si="9"/>
        <v>0</v>
      </c>
      <c r="N30" s="14">
        <f t="shared" si="4"/>
        <v>15507844</v>
      </c>
      <c r="O30" s="35">
        <f t="shared" si="1"/>
        <v>1113.5892575039495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46</v>
      </c>
      <c r="M32" s="157"/>
      <c r="N32" s="157"/>
      <c r="O32" s="39">
        <v>13926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A34:O34"/>
    <mergeCell ref="L32:N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2073499</v>
      </c>
      <c r="E5" s="24">
        <f t="shared" ref="E5:M5" si="0">SUM(E6:E12)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127731</v>
      </c>
      <c r="L5" s="24">
        <f t="shared" si="0"/>
        <v>0</v>
      </c>
      <c r="M5" s="24">
        <f t="shared" si="0"/>
        <v>0</v>
      </c>
      <c r="N5" s="25">
        <f>SUM(D5:M5)</f>
        <v>2201230</v>
      </c>
      <c r="O5" s="30">
        <f t="shared" ref="O5:O29" si="1">(N5/O$31)</f>
        <v>155.7951730483403</v>
      </c>
      <c r="P5" s="6"/>
    </row>
    <row r="6" spans="1:133">
      <c r="A6" s="12"/>
      <c r="B6" s="42">
        <v>511</v>
      </c>
      <c r="C6" s="19" t="s">
        <v>19</v>
      </c>
      <c r="D6" s="43">
        <v>44021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44021</v>
      </c>
      <c r="O6" s="44">
        <f t="shared" si="1"/>
        <v>3.1156486658645339</v>
      </c>
      <c r="P6" s="9"/>
    </row>
    <row r="7" spans="1:133">
      <c r="A7" s="12"/>
      <c r="B7" s="42">
        <v>512</v>
      </c>
      <c r="C7" s="19" t="s">
        <v>20</v>
      </c>
      <c r="D7" s="43">
        <v>453213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453213</v>
      </c>
      <c r="O7" s="44">
        <f t="shared" si="1"/>
        <v>32.076792412768064</v>
      </c>
      <c r="P7" s="9"/>
    </row>
    <row r="8" spans="1:133">
      <c r="A8" s="12"/>
      <c r="B8" s="42">
        <v>513</v>
      </c>
      <c r="C8" s="19" t="s">
        <v>21</v>
      </c>
      <c r="D8" s="43">
        <v>661345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661345</v>
      </c>
      <c r="O8" s="44">
        <f t="shared" si="1"/>
        <v>46.807629697784698</v>
      </c>
      <c r="P8" s="9"/>
    </row>
    <row r="9" spans="1:133">
      <c r="A9" s="12"/>
      <c r="B9" s="42">
        <v>514</v>
      </c>
      <c r="C9" s="19" t="s">
        <v>22</v>
      </c>
      <c r="D9" s="43">
        <v>126112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126112</v>
      </c>
      <c r="O9" s="44">
        <f t="shared" si="1"/>
        <v>8.9257555382546538</v>
      </c>
      <c r="P9" s="9"/>
    </row>
    <row r="10" spans="1:133">
      <c r="A10" s="12"/>
      <c r="B10" s="42">
        <v>515</v>
      </c>
      <c r="C10" s="19" t="s">
        <v>23</v>
      </c>
      <c r="D10" s="43">
        <v>257645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257645</v>
      </c>
      <c r="O10" s="44">
        <f t="shared" si="1"/>
        <v>18.235190034680443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127731</v>
      </c>
      <c r="L11" s="43">
        <v>0</v>
      </c>
      <c r="M11" s="43">
        <v>0</v>
      </c>
      <c r="N11" s="43">
        <f t="shared" si="2"/>
        <v>127731</v>
      </c>
      <c r="O11" s="44">
        <f t="shared" si="1"/>
        <v>9.0403425578597219</v>
      </c>
      <c r="P11" s="9"/>
    </row>
    <row r="12" spans="1:133">
      <c r="A12" s="12"/>
      <c r="B12" s="42">
        <v>519</v>
      </c>
      <c r="C12" s="19" t="s">
        <v>25</v>
      </c>
      <c r="D12" s="43">
        <v>531163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531163</v>
      </c>
      <c r="O12" s="44">
        <f t="shared" si="1"/>
        <v>37.593814141128178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4743924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4743924</v>
      </c>
      <c r="O13" s="41">
        <f t="shared" si="1"/>
        <v>335.75794465284167</v>
      </c>
      <c r="P13" s="10"/>
    </row>
    <row r="14" spans="1:133">
      <c r="A14" s="12"/>
      <c r="B14" s="42">
        <v>521</v>
      </c>
      <c r="C14" s="19" t="s">
        <v>27</v>
      </c>
      <c r="D14" s="43">
        <v>3743488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3743488</v>
      </c>
      <c r="O14" s="44">
        <f t="shared" si="1"/>
        <v>264.95066883714344</v>
      </c>
      <c r="P14" s="9"/>
    </row>
    <row r="15" spans="1:133">
      <c r="A15" s="12"/>
      <c r="B15" s="42">
        <v>522</v>
      </c>
      <c r="C15" s="19" t="s">
        <v>28</v>
      </c>
      <c r="D15" s="43">
        <v>650010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650010</v>
      </c>
      <c r="O15" s="44">
        <f t="shared" si="1"/>
        <v>46.00537900771463</v>
      </c>
      <c r="P15" s="9"/>
    </row>
    <row r="16" spans="1:133">
      <c r="A16" s="12"/>
      <c r="B16" s="42">
        <v>524</v>
      </c>
      <c r="C16" s="19" t="s">
        <v>29</v>
      </c>
      <c r="D16" s="43">
        <v>299594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299594</v>
      </c>
      <c r="O16" s="44">
        <f t="shared" si="1"/>
        <v>21.204189963904028</v>
      </c>
      <c r="P16" s="9"/>
    </row>
    <row r="17" spans="1:119">
      <c r="A17" s="12"/>
      <c r="B17" s="42">
        <v>529</v>
      </c>
      <c r="C17" s="19" t="s">
        <v>30</v>
      </c>
      <c r="D17" s="43">
        <v>50832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50832</v>
      </c>
      <c r="O17" s="44">
        <f t="shared" si="1"/>
        <v>3.5977068440795525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SUM(D19:D21)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2672132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2672132</v>
      </c>
      <c r="O18" s="41">
        <f t="shared" si="1"/>
        <v>189.12392950668837</v>
      </c>
      <c r="P18" s="10"/>
    </row>
    <row r="19" spans="1:119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1133735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1133735</v>
      </c>
      <c r="O19" s="44">
        <f t="shared" si="1"/>
        <v>80.241701465071841</v>
      </c>
      <c r="P19" s="9"/>
    </row>
    <row r="20" spans="1:119">
      <c r="A20" s="12"/>
      <c r="B20" s="42">
        <v>534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312382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312382</v>
      </c>
      <c r="O20" s="44">
        <f t="shared" si="1"/>
        <v>22.109278788307737</v>
      </c>
      <c r="P20" s="9"/>
    </row>
    <row r="21" spans="1:119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1226015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1226015</v>
      </c>
      <c r="O21" s="44">
        <f t="shared" si="1"/>
        <v>86.772949253308795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1336765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1336765</v>
      </c>
      <c r="O22" s="41">
        <f t="shared" si="1"/>
        <v>94.611437469035323</v>
      </c>
      <c r="P22" s="10"/>
    </row>
    <row r="23" spans="1:119">
      <c r="A23" s="12"/>
      <c r="B23" s="42">
        <v>541</v>
      </c>
      <c r="C23" s="19" t="s">
        <v>36</v>
      </c>
      <c r="D23" s="43">
        <v>1336765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1336765</v>
      </c>
      <c r="O23" s="44">
        <f t="shared" si="1"/>
        <v>94.611437469035323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SUM(D25:D26)</f>
        <v>1311732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1311732</v>
      </c>
      <c r="O24" s="41">
        <f t="shared" si="1"/>
        <v>92.839691414820578</v>
      </c>
      <c r="P24" s="9"/>
    </row>
    <row r="25" spans="1:119">
      <c r="A25" s="12"/>
      <c r="B25" s="42">
        <v>571</v>
      </c>
      <c r="C25" s="19" t="s">
        <v>38</v>
      </c>
      <c r="D25" s="43">
        <v>772920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772920</v>
      </c>
      <c r="O25" s="44">
        <f t="shared" si="1"/>
        <v>54.70450845778187</v>
      </c>
      <c r="P25" s="9"/>
    </row>
    <row r="26" spans="1:119">
      <c r="A26" s="12"/>
      <c r="B26" s="42">
        <v>572</v>
      </c>
      <c r="C26" s="19" t="s">
        <v>39</v>
      </c>
      <c r="D26" s="43">
        <v>538812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538812</v>
      </c>
      <c r="O26" s="44">
        <f t="shared" si="1"/>
        <v>38.135182957038715</v>
      </c>
      <c r="P26" s="9"/>
    </row>
    <row r="27" spans="1:119" ht="15.75">
      <c r="A27" s="26" t="s">
        <v>41</v>
      </c>
      <c r="B27" s="27"/>
      <c r="C27" s="28"/>
      <c r="D27" s="29">
        <f t="shared" ref="D27:M27" si="8">SUM(D28:D28)</f>
        <v>0</v>
      </c>
      <c r="E27" s="29">
        <f t="shared" si="8"/>
        <v>730095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124000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854095</v>
      </c>
      <c r="O27" s="41">
        <f t="shared" si="1"/>
        <v>60.449784131927245</v>
      </c>
      <c r="P27" s="9"/>
    </row>
    <row r="28" spans="1:119" ht="15.75" thickBot="1">
      <c r="A28" s="12"/>
      <c r="B28" s="42">
        <v>581</v>
      </c>
      <c r="C28" s="19" t="s">
        <v>40</v>
      </c>
      <c r="D28" s="43">
        <v>0</v>
      </c>
      <c r="E28" s="43">
        <v>730095</v>
      </c>
      <c r="F28" s="43">
        <v>0</v>
      </c>
      <c r="G28" s="43">
        <v>0</v>
      </c>
      <c r="H28" s="43">
        <v>0</v>
      </c>
      <c r="I28" s="43">
        <v>124000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854095</v>
      </c>
      <c r="O28" s="44">
        <f t="shared" si="1"/>
        <v>60.449784131927245</v>
      </c>
      <c r="P28" s="9"/>
    </row>
    <row r="29" spans="1:119" ht="16.5" thickBot="1">
      <c r="A29" s="13" t="s">
        <v>10</v>
      </c>
      <c r="B29" s="21"/>
      <c r="C29" s="20"/>
      <c r="D29" s="14">
        <f>SUM(D5,D13,D18,D22,D24,D27)</f>
        <v>9465920</v>
      </c>
      <c r="E29" s="14">
        <f t="shared" ref="E29:M29" si="9">SUM(E5,E13,E18,E22,E24,E27)</f>
        <v>730095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2796132</v>
      </c>
      <c r="J29" s="14">
        <f t="shared" si="9"/>
        <v>0</v>
      </c>
      <c r="K29" s="14">
        <f t="shared" si="9"/>
        <v>127731</v>
      </c>
      <c r="L29" s="14">
        <f t="shared" si="9"/>
        <v>0</v>
      </c>
      <c r="M29" s="14">
        <f t="shared" si="9"/>
        <v>0</v>
      </c>
      <c r="N29" s="14">
        <f t="shared" si="4"/>
        <v>13119878</v>
      </c>
      <c r="O29" s="35">
        <f t="shared" si="1"/>
        <v>928.57796022365346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42</v>
      </c>
      <c r="M31" s="157"/>
      <c r="N31" s="157"/>
      <c r="O31" s="39">
        <v>14129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thickBot="1">
      <c r="A33" s="159" t="s">
        <v>47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A33:O33"/>
    <mergeCell ref="A32:O32"/>
    <mergeCell ref="L31:N3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2413832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180240</v>
      </c>
      <c r="L5" s="24">
        <f t="shared" si="0"/>
        <v>0</v>
      </c>
      <c r="M5" s="24">
        <f t="shared" si="0"/>
        <v>0</v>
      </c>
      <c r="N5" s="25">
        <f>SUM(D5:M5)</f>
        <v>2594072</v>
      </c>
      <c r="O5" s="30">
        <f t="shared" ref="O5:O29" si="1">(N5/O$31)</f>
        <v>197.76412289395441</v>
      </c>
      <c r="P5" s="6"/>
    </row>
    <row r="6" spans="1:133">
      <c r="A6" s="12"/>
      <c r="B6" s="42">
        <v>511</v>
      </c>
      <c r="C6" s="19" t="s">
        <v>19</v>
      </c>
      <c r="D6" s="43">
        <v>49332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49332</v>
      </c>
      <c r="O6" s="44">
        <f t="shared" si="1"/>
        <v>3.7609209422886329</v>
      </c>
      <c r="P6" s="9"/>
    </row>
    <row r="7" spans="1:133">
      <c r="A7" s="12"/>
      <c r="B7" s="42">
        <v>512</v>
      </c>
      <c r="C7" s="19" t="s">
        <v>20</v>
      </c>
      <c r="D7" s="43">
        <v>437332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437332</v>
      </c>
      <c r="O7" s="44">
        <f t="shared" si="1"/>
        <v>33.34085537851643</v>
      </c>
      <c r="P7" s="9"/>
    </row>
    <row r="8" spans="1:133">
      <c r="A8" s="12"/>
      <c r="B8" s="42">
        <v>513</v>
      </c>
      <c r="C8" s="19" t="s">
        <v>21</v>
      </c>
      <c r="D8" s="43">
        <v>634723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634723</v>
      </c>
      <c r="O8" s="44">
        <f t="shared" si="1"/>
        <v>48.38934207516963</v>
      </c>
      <c r="P8" s="9"/>
    </row>
    <row r="9" spans="1:133">
      <c r="A9" s="12"/>
      <c r="B9" s="42">
        <v>514</v>
      </c>
      <c r="C9" s="19" t="s">
        <v>22</v>
      </c>
      <c r="D9" s="43">
        <v>195950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195950</v>
      </c>
      <c r="O9" s="44">
        <f t="shared" si="1"/>
        <v>14.938629259739269</v>
      </c>
      <c r="P9" s="9"/>
    </row>
    <row r="10" spans="1:133">
      <c r="A10" s="12"/>
      <c r="B10" s="42">
        <v>515</v>
      </c>
      <c r="C10" s="19" t="s">
        <v>23</v>
      </c>
      <c r="D10" s="43">
        <v>437204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437204</v>
      </c>
      <c r="O10" s="44">
        <f t="shared" si="1"/>
        <v>33.331097049630252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180240</v>
      </c>
      <c r="L11" s="43">
        <v>0</v>
      </c>
      <c r="M11" s="43">
        <v>0</v>
      </c>
      <c r="N11" s="43">
        <f t="shared" si="2"/>
        <v>180240</v>
      </c>
      <c r="O11" s="44">
        <f t="shared" si="1"/>
        <v>13.740946862849738</v>
      </c>
      <c r="P11" s="9"/>
    </row>
    <row r="12" spans="1:133">
      <c r="A12" s="12"/>
      <c r="B12" s="42">
        <v>519</v>
      </c>
      <c r="C12" s="19" t="s">
        <v>25</v>
      </c>
      <c r="D12" s="43">
        <v>659291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659291</v>
      </c>
      <c r="O12" s="44">
        <f t="shared" si="1"/>
        <v>50.262331325760464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4635135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4635135</v>
      </c>
      <c r="O13" s="41">
        <f t="shared" si="1"/>
        <v>353.36852938934209</v>
      </c>
      <c r="P13" s="10"/>
    </row>
    <row r="14" spans="1:133">
      <c r="A14" s="12"/>
      <c r="B14" s="42">
        <v>521</v>
      </c>
      <c r="C14" s="19" t="s">
        <v>27</v>
      </c>
      <c r="D14" s="43">
        <v>3414131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3414131</v>
      </c>
      <c r="O14" s="44">
        <f t="shared" si="1"/>
        <v>260.28291530075472</v>
      </c>
      <c r="P14" s="9"/>
    </row>
    <row r="15" spans="1:133">
      <c r="A15" s="12"/>
      <c r="B15" s="42">
        <v>522</v>
      </c>
      <c r="C15" s="19" t="s">
        <v>28</v>
      </c>
      <c r="D15" s="43">
        <v>599191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599191</v>
      </c>
      <c r="O15" s="44">
        <f t="shared" si="1"/>
        <v>45.680490965922083</v>
      </c>
      <c r="P15" s="9"/>
    </row>
    <row r="16" spans="1:133">
      <c r="A16" s="12"/>
      <c r="B16" s="42">
        <v>524</v>
      </c>
      <c r="C16" s="19" t="s">
        <v>29</v>
      </c>
      <c r="D16" s="43">
        <v>570542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570542</v>
      </c>
      <c r="O16" s="44">
        <f t="shared" si="1"/>
        <v>43.496378745139893</v>
      </c>
      <c r="P16" s="9"/>
    </row>
    <row r="17" spans="1:119">
      <c r="A17" s="12"/>
      <c r="B17" s="42">
        <v>529</v>
      </c>
      <c r="C17" s="19" t="s">
        <v>30</v>
      </c>
      <c r="D17" s="43">
        <v>51271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51271</v>
      </c>
      <c r="O17" s="44">
        <f t="shared" si="1"/>
        <v>3.9087443775253488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SUM(D19:D21)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2019580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2019580</v>
      </c>
      <c r="O18" s="41">
        <f t="shared" si="1"/>
        <v>153.9666082183426</v>
      </c>
      <c r="P18" s="10"/>
    </row>
    <row r="19" spans="1:119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933226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933226</v>
      </c>
      <c r="O19" s="44">
        <f t="shared" si="1"/>
        <v>71.146298696348254</v>
      </c>
      <c r="P19" s="9"/>
    </row>
    <row r="20" spans="1:119">
      <c r="A20" s="12"/>
      <c r="B20" s="42">
        <v>534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311864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311864</v>
      </c>
      <c r="O20" s="44">
        <f t="shared" si="1"/>
        <v>23.775558435617899</v>
      </c>
      <c r="P20" s="9"/>
    </row>
    <row r="21" spans="1:119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774490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774490</v>
      </c>
      <c r="O21" s="44">
        <f t="shared" si="1"/>
        <v>59.044751086376458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1438997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1438997</v>
      </c>
      <c r="O22" s="41">
        <f t="shared" si="1"/>
        <v>109.70473431424868</v>
      </c>
      <c r="P22" s="10"/>
    </row>
    <row r="23" spans="1:119">
      <c r="A23" s="12"/>
      <c r="B23" s="42">
        <v>541</v>
      </c>
      <c r="C23" s="19" t="s">
        <v>36</v>
      </c>
      <c r="D23" s="43">
        <v>1438997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1438997</v>
      </c>
      <c r="O23" s="44">
        <f t="shared" si="1"/>
        <v>109.70473431424868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SUM(D25:D26)</f>
        <v>1706211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1706211</v>
      </c>
      <c r="O24" s="41">
        <f t="shared" si="1"/>
        <v>130.07631318136768</v>
      </c>
      <c r="P24" s="9"/>
    </row>
    <row r="25" spans="1:119">
      <c r="A25" s="12"/>
      <c r="B25" s="42">
        <v>571</v>
      </c>
      <c r="C25" s="19" t="s">
        <v>38</v>
      </c>
      <c r="D25" s="43">
        <v>741894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741894</v>
      </c>
      <c r="O25" s="44">
        <f t="shared" si="1"/>
        <v>56.55973164595563</v>
      </c>
      <c r="P25" s="9"/>
    </row>
    <row r="26" spans="1:119">
      <c r="A26" s="12"/>
      <c r="B26" s="42">
        <v>572</v>
      </c>
      <c r="C26" s="19" t="s">
        <v>39</v>
      </c>
      <c r="D26" s="43">
        <v>964317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964317</v>
      </c>
      <c r="O26" s="44">
        <f t="shared" si="1"/>
        <v>73.516581535412058</v>
      </c>
      <c r="P26" s="9"/>
    </row>
    <row r="27" spans="1:119" ht="15.75">
      <c r="A27" s="26" t="s">
        <v>41</v>
      </c>
      <c r="B27" s="27"/>
      <c r="C27" s="28"/>
      <c r="D27" s="29">
        <f t="shared" ref="D27:M27" si="8">SUM(D28:D28)</f>
        <v>0</v>
      </c>
      <c r="E27" s="29">
        <f t="shared" si="8"/>
        <v>730163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29000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759163</v>
      </c>
      <c r="O27" s="41">
        <f t="shared" si="1"/>
        <v>57.876267439201037</v>
      </c>
      <c r="P27" s="9"/>
    </row>
    <row r="28" spans="1:119" ht="15.75" thickBot="1">
      <c r="A28" s="12"/>
      <c r="B28" s="42">
        <v>581</v>
      </c>
      <c r="C28" s="19" t="s">
        <v>40</v>
      </c>
      <c r="D28" s="43">
        <v>0</v>
      </c>
      <c r="E28" s="43">
        <v>730163</v>
      </c>
      <c r="F28" s="43">
        <v>0</v>
      </c>
      <c r="G28" s="43">
        <v>0</v>
      </c>
      <c r="H28" s="43">
        <v>0</v>
      </c>
      <c r="I28" s="43">
        <v>29000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759163</v>
      </c>
      <c r="O28" s="44">
        <f t="shared" si="1"/>
        <v>57.876267439201037</v>
      </c>
      <c r="P28" s="9"/>
    </row>
    <row r="29" spans="1:119" ht="16.5" thickBot="1">
      <c r="A29" s="13" t="s">
        <v>10</v>
      </c>
      <c r="B29" s="21"/>
      <c r="C29" s="20"/>
      <c r="D29" s="14">
        <f>SUM(D5,D13,D18,D22,D24,D27)</f>
        <v>10194175</v>
      </c>
      <c r="E29" s="14">
        <f t="shared" ref="E29:M29" si="9">SUM(E5,E13,E18,E22,E24,E27)</f>
        <v>730163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2048580</v>
      </c>
      <c r="J29" s="14">
        <f t="shared" si="9"/>
        <v>0</v>
      </c>
      <c r="K29" s="14">
        <f t="shared" si="9"/>
        <v>180240</v>
      </c>
      <c r="L29" s="14">
        <f t="shared" si="9"/>
        <v>0</v>
      </c>
      <c r="M29" s="14">
        <f t="shared" si="9"/>
        <v>0</v>
      </c>
      <c r="N29" s="14">
        <f t="shared" si="4"/>
        <v>13153158</v>
      </c>
      <c r="O29" s="35">
        <f t="shared" si="1"/>
        <v>1002.7565754364565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56</v>
      </c>
      <c r="M31" s="157"/>
      <c r="N31" s="157"/>
      <c r="O31" s="39">
        <v>13117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47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3609010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150127</v>
      </c>
      <c r="L5" s="24">
        <f t="shared" si="0"/>
        <v>0</v>
      </c>
      <c r="M5" s="24">
        <f t="shared" si="0"/>
        <v>0</v>
      </c>
      <c r="N5" s="25">
        <f>SUM(D5:M5)</f>
        <v>3759137</v>
      </c>
      <c r="O5" s="30">
        <f t="shared" ref="O5:O29" si="1">(N5/O$31)</f>
        <v>292.72208378757205</v>
      </c>
      <c r="P5" s="6"/>
    </row>
    <row r="6" spans="1:133">
      <c r="A6" s="12"/>
      <c r="B6" s="42">
        <v>511</v>
      </c>
      <c r="C6" s="19" t="s">
        <v>19</v>
      </c>
      <c r="D6" s="43">
        <v>46298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46298</v>
      </c>
      <c r="O6" s="44">
        <f t="shared" si="1"/>
        <v>3.6052016819809998</v>
      </c>
      <c r="P6" s="9"/>
    </row>
    <row r="7" spans="1:133">
      <c r="A7" s="12"/>
      <c r="B7" s="42">
        <v>512</v>
      </c>
      <c r="C7" s="19" t="s">
        <v>20</v>
      </c>
      <c r="D7" s="43">
        <v>387622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387622</v>
      </c>
      <c r="O7" s="44">
        <f t="shared" si="1"/>
        <v>30.183927737112601</v>
      </c>
      <c r="P7" s="9"/>
    </row>
    <row r="8" spans="1:133">
      <c r="A8" s="12"/>
      <c r="B8" s="42">
        <v>513</v>
      </c>
      <c r="C8" s="19" t="s">
        <v>21</v>
      </c>
      <c r="D8" s="43">
        <v>533133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533133</v>
      </c>
      <c r="O8" s="44">
        <f t="shared" si="1"/>
        <v>41.514795203239373</v>
      </c>
      <c r="P8" s="9"/>
    </row>
    <row r="9" spans="1:133">
      <c r="A9" s="12"/>
      <c r="B9" s="42">
        <v>514</v>
      </c>
      <c r="C9" s="19" t="s">
        <v>22</v>
      </c>
      <c r="D9" s="43">
        <v>109570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109570</v>
      </c>
      <c r="O9" s="44">
        <f t="shared" si="1"/>
        <v>8.5321600996729483</v>
      </c>
      <c r="P9" s="9"/>
    </row>
    <row r="10" spans="1:133">
      <c r="A10" s="12"/>
      <c r="B10" s="42">
        <v>515</v>
      </c>
      <c r="C10" s="19" t="s">
        <v>23</v>
      </c>
      <c r="D10" s="43">
        <v>487836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487836</v>
      </c>
      <c r="O10" s="44">
        <f t="shared" si="1"/>
        <v>37.987540881482637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150127</v>
      </c>
      <c r="L11" s="43">
        <v>0</v>
      </c>
      <c r="M11" s="43">
        <v>0</v>
      </c>
      <c r="N11" s="43">
        <f t="shared" si="2"/>
        <v>150127</v>
      </c>
      <c r="O11" s="44">
        <f t="shared" si="1"/>
        <v>11.690313035352748</v>
      </c>
      <c r="P11" s="9"/>
    </row>
    <row r="12" spans="1:133">
      <c r="A12" s="12"/>
      <c r="B12" s="42">
        <v>519</v>
      </c>
      <c r="C12" s="19" t="s">
        <v>58</v>
      </c>
      <c r="D12" s="43">
        <v>2044551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2044551</v>
      </c>
      <c r="O12" s="44">
        <f t="shared" si="1"/>
        <v>159.20814514873072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4780641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4780641</v>
      </c>
      <c r="O13" s="41">
        <f t="shared" si="1"/>
        <v>372.26608004983649</v>
      </c>
      <c r="P13" s="10"/>
    </row>
    <row r="14" spans="1:133">
      <c r="A14" s="12"/>
      <c r="B14" s="42">
        <v>521</v>
      </c>
      <c r="C14" s="19" t="s">
        <v>27</v>
      </c>
      <c r="D14" s="43">
        <v>3673175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3673175</v>
      </c>
      <c r="O14" s="44">
        <f t="shared" si="1"/>
        <v>286.02826662513627</v>
      </c>
      <c r="P14" s="9"/>
    </row>
    <row r="15" spans="1:133">
      <c r="A15" s="12"/>
      <c r="B15" s="42">
        <v>522</v>
      </c>
      <c r="C15" s="19" t="s">
        <v>28</v>
      </c>
      <c r="D15" s="43">
        <v>472096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472096</v>
      </c>
      <c r="O15" s="44">
        <f t="shared" si="1"/>
        <v>36.761875097336862</v>
      </c>
      <c r="P15" s="9"/>
    </row>
    <row r="16" spans="1:133">
      <c r="A16" s="12"/>
      <c r="B16" s="42">
        <v>524</v>
      </c>
      <c r="C16" s="19" t="s">
        <v>29</v>
      </c>
      <c r="D16" s="43">
        <v>581844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581844</v>
      </c>
      <c r="O16" s="44">
        <f t="shared" si="1"/>
        <v>45.307895966360377</v>
      </c>
      <c r="P16" s="9"/>
    </row>
    <row r="17" spans="1:119">
      <c r="A17" s="12"/>
      <c r="B17" s="42">
        <v>529</v>
      </c>
      <c r="C17" s="19" t="s">
        <v>30</v>
      </c>
      <c r="D17" s="43">
        <v>53526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53526</v>
      </c>
      <c r="O17" s="44">
        <f t="shared" si="1"/>
        <v>4.1680423610029589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SUM(D19:D21)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1964799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1964799</v>
      </c>
      <c r="O18" s="41">
        <f t="shared" si="1"/>
        <v>152.9978975237502</v>
      </c>
      <c r="P18" s="10"/>
    </row>
    <row r="19" spans="1:119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831499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831499</v>
      </c>
      <c r="O19" s="44">
        <f t="shared" si="1"/>
        <v>64.74840367543996</v>
      </c>
      <c r="P19" s="9"/>
    </row>
    <row r="20" spans="1:119">
      <c r="A20" s="12"/>
      <c r="B20" s="42">
        <v>534</v>
      </c>
      <c r="C20" s="19" t="s">
        <v>59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308998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308998</v>
      </c>
      <c r="O20" s="44">
        <f t="shared" si="1"/>
        <v>24.061516897679489</v>
      </c>
      <c r="P20" s="9"/>
    </row>
    <row r="21" spans="1:119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824302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824302</v>
      </c>
      <c r="O21" s="44">
        <f t="shared" si="1"/>
        <v>64.187976950630741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1122347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1122347</v>
      </c>
      <c r="O22" s="41">
        <f t="shared" si="1"/>
        <v>87.396589316305878</v>
      </c>
      <c r="P22" s="10"/>
    </row>
    <row r="23" spans="1:119">
      <c r="A23" s="12"/>
      <c r="B23" s="42">
        <v>541</v>
      </c>
      <c r="C23" s="19" t="s">
        <v>60</v>
      </c>
      <c r="D23" s="43">
        <v>1122347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1122347</v>
      </c>
      <c r="O23" s="44">
        <f t="shared" si="1"/>
        <v>87.396589316305878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SUM(D25:D26)</f>
        <v>997718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997718</v>
      </c>
      <c r="O24" s="41">
        <f t="shared" si="1"/>
        <v>77.691792555676685</v>
      </c>
      <c r="P24" s="9"/>
    </row>
    <row r="25" spans="1:119">
      <c r="A25" s="12"/>
      <c r="B25" s="42">
        <v>571</v>
      </c>
      <c r="C25" s="19" t="s">
        <v>38</v>
      </c>
      <c r="D25" s="43">
        <v>438269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438269</v>
      </c>
      <c r="O25" s="44">
        <f t="shared" si="1"/>
        <v>34.127783834293723</v>
      </c>
      <c r="P25" s="9"/>
    </row>
    <row r="26" spans="1:119">
      <c r="A26" s="12"/>
      <c r="B26" s="42">
        <v>572</v>
      </c>
      <c r="C26" s="19" t="s">
        <v>61</v>
      </c>
      <c r="D26" s="43">
        <v>559449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559449</v>
      </c>
      <c r="O26" s="44">
        <f t="shared" si="1"/>
        <v>43.564008721382962</v>
      </c>
      <c r="P26" s="9"/>
    </row>
    <row r="27" spans="1:119" ht="15.75">
      <c r="A27" s="26" t="s">
        <v>63</v>
      </c>
      <c r="B27" s="27"/>
      <c r="C27" s="28"/>
      <c r="D27" s="29">
        <f t="shared" ref="D27:M27" si="8">SUM(D28:D28)</f>
        <v>0</v>
      </c>
      <c r="E27" s="29">
        <f t="shared" si="8"/>
        <v>3349357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30500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3379857</v>
      </c>
      <c r="O27" s="41">
        <f t="shared" si="1"/>
        <v>263.18774334215857</v>
      </c>
      <c r="P27" s="9"/>
    </row>
    <row r="28" spans="1:119" ht="15.75" thickBot="1">
      <c r="A28" s="12"/>
      <c r="B28" s="42">
        <v>581</v>
      </c>
      <c r="C28" s="19" t="s">
        <v>64</v>
      </c>
      <c r="D28" s="43">
        <v>0</v>
      </c>
      <c r="E28" s="43">
        <v>3349357</v>
      </c>
      <c r="F28" s="43">
        <v>0</v>
      </c>
      <c r="G28" s="43">
        <v>0</v>
      </c>
      <c r="H28" s="43">
        <v>0</v>
      </c>
      <c r="I28" s="43">
        <v>30500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3379857</v>
      </c>
      <c r="O28" s="44">
        <f t="shared" si="1"/>
        <v>263.18774334215857</v>
      </c>
      <c r="P28" s="9"/>
    </row>
    <row r="29" spans="1:119" ht="16.5" thickBot="1">
      <c r="A29" s="13" t="s">
        <v>10</v>
      </c>
      <c r="B29" s="21"/>
      <c r="C29" s="20"/>
      <c r="D29" s="14">
        <f>SUM(D5,D13,D18,D22,D24,D27)</f>
        <v>10509716</v>
      </c>
      <c r="E29" s="14">
        <f t="shared" ref="E29:M29" si="9">SUM(E5,E13,E18,E22,E24,E27)</f>
        <v>3349357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1995299</v>
      </c>
      <c r="J29" s="14">
        <f t="shared" si="9"/>
        <v>0</v>
      </c>
      <c r="K29" s="14">
        <f t="shared" si="9"/>
        <v>150127</v>
      </c>
      <c r="L29" s="14">
        <f t="shared" si="9"/>
        <v>0</v>
      </c>
      <c r="M29" s="14">
        <f t="shared" si="9"/>
        <v>0</v>
      </c>
      <c r="N29" s="14">
        <f t="shared" si="4"/>
        <v>16004499</v>
      </c>
      <c r="O29" s="35">
        <f t="shared" si="1"/>
        <v>1246.2621865752999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69</v>
      </c>
      <c r="M31" s="157"/>
      <c r="N31" s="157"/>
      <c r="O31" s="39">
        <v>12842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47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81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3289847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513772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3803619</v>
      </c>
      <c r="P5" s="30">
        <f t="shared" ref="P5:P32" si="1">(O5/P$34)</f>
        <v>235.1687275874861</v>
      </c>
      <c r="Q5" s="6"/>
    </row>
    <row r="6" spans="1:134">
      <c r="A6" s="12"/>
      <c r="B6" s="42">
        <v>511</v>
      </c>
      <c r="C6" s="19" t="s">
        <v>19</v>
      </c>
      <c r="D6" s="43">
        <v>62578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62578</v>
      </c>
      <c r="P6" s="44">
        <f t="shared" si="1"/>
        <v>3.8690490911339186</v>
      </c>
      <c r="Q6" s="9"/>
    </row>
    <row r="7" spans="1:134">
      <c r="A7" s="12"/>
      <c r="B7" s="42">
        <v>512</v>
      </c>
      <c r="C7" s="19" t="s">
        <v>20</v>
      </c>
      <c r="D7" s="43">
        <v>540336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540336</v>
      </c>
      <c r="P7" s="44">
        <f t="shared" si="1"/>
        <v>33.407691356498084</v>
      </c>
      <c r="Q7" s="9"/>
    </row>
    <row r="8" spans="1:134">
      <c r="A8" s="12"/>
      <c r="B8" s="42">
        <v>513</v>
      </c>
      <c r="C8" s="19" t="s">
        <v>21</v>
      </c>
      <c r="D8" s="43">
        <v>647025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647025</v>
      </c>
      <c r="P8" s="44">
        <f t="shared" si="1"/>
        <v>40.004018795597872</v>
      </c>
      <c r="Q8" s="9"/>
    </row>
    <row r="9" spans="1:134">
      <c r="A9" s="12"/>
      <c r="B9" s="42">
        <v>514</v>
      </c>
      <c r="C9" s="19" t="s">
        <v>22</v>
      </c>
      <c r="D9" s="43">
        <v>149077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149077</v>
      </c>
      <c r="P9" s="44">
        <f t="shared" si="1"/>
        <v>9.217076789909731</v>
      </c>
      <c r="Q9" s="9"/>
    </row>
    <row r="10" spans="1:134">
      <c r="A10" s="12"/>
      <c r="B10" s="42">
        <v>515</v>
      </c>
      <c r="C10" s="19" t="s">
        <v>23</v>
      </c>
      <c r="D10" s="43">
        <v>456570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456570</v>
      </c>
      <c r="P10" s="44">
        <f t="shared" si="1"/>
        <v>28.228638555706691</v>
      </c>
      <c r="Q10" s="9"/>
    </row>
    <row r="11" spans="1:134">
      <c r="A11" s="12"/>
      <c r="B11" s="42">
        <v>516</v>
      </c>
      <c r="C11" s="19" t="s">
        <v>45</v>
      </c>
      <c r="D11" s="43">
        <v>451438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451438</v>
      </c>
      <c r="P11" s="44">
        <f t="shared" si="1"/>
        <v>27.91133918634846</v>
      </c>
      <c r="Q11" s="9"/>
    </row>
    <row r="12" spans="1:134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513772</v>
      </c>
      <c r="L12" s="43">
        <v>0</v>
      </c>
      <c r="M12" s="43">
        <v>0</v>
      </c>
      <c r="N12" s="43">
        <v>0</v>
      </c>
      <c r="O12" s="43">
        <f t="shared" si="2"/>
        <v>513772</v>
      </c>
      <c r="P12" s="44">
        <f t="shared" si="1"/>
        <v>31.765302337084208</v>
      </c>
      <c r="Q12" s="9"/>
    </row>
    <row r="13" spans="1:134">
      <c r="A13" s="12"/>
      <c r="B13" s="42">
        <v>519</v>
      </c>
      <c r="C13" s="19" t="s">
        <v>25</v>
      </c>
      <c r="D13" s="43">
        <v>982823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982823</v>
      </c>
      <c r="P13" s="44">
        <f t="shared" si="1"/>
        <v>60.765611475207123</v>
      </c>
      <c r="Q13" s="9"/>
    </row>
    <row r="14" spans="1:134" ht="15.75">
      <c r="A14" s="26" t="s">
        <v>26</v>
      </c>
      <c r="B14" s="27"/>
      <c r="C14" s="28"/>
      <c r="D14" s="29">
        <f t="shared" ref="D14:N14" si="3">SUM(D15:D18)</f>
        <v>6052523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>SUM(D14:N14)</f>
        <v>6052523</v>
      </c>
      <c r="P14" s="41">
        <f t="shared" si="1"/>
        <v>374.21311982193646</v>
      </c>
      <c r="Q14" s="10"/>
    </row>
    <row r="15" spans="1:134">
      <c r="A15" s="12"/>
      <c r="B15" s="42">
        <v>521</v>
      </c>
      <c r="C15" s="19" t="s">
        <v>27</v>
      </c>
      <c r="D15" s="43">
        <v>4425977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4425977</v>
      </c>
      <c r="P15" s="44">
        <f t="shared" si="1"/>
        <v>273.6476443675034</v>
      </c>
      <c r="Q15" s="9"/>
    </row>
    <row r="16" spans="1:134">
      <c r="A16" s="12"/>
      <c r="B16" s="42">
        <v>522</v>
      </c>
      <c r="C16" s="19" t="s">
        <v>28</v>
      </c>
      <c r="D16" s="43">
        <v>1043774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18" si="4">SUM(D16:N16)</f>
        <v>1043774</v>
      </c>
      <c r="P16" s="44">
        <f t="shared" si="1"/>
        <v>64.534067021145049</v>
      </c>
      <c r="Q16" s="9"/>
    </row>
    <row r="17" spans="1:120">
      <c r="A17" s="12"/>
      <c r="B17" s="42">
        <v>524</v>
      </c>
      <c r="C17" s="19" t="s">
        <v>29</v>
      </c>
      <c r="D17" s="43">
        <v>461979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461979</v>
      </c>
      <c r="P17" s="44">
        <f t="shared" si="1"/>
        <v>28.563064177074317</v>
      </c>
      <c r="Q17" s="9"/>
    </row>
    <row r="18" spans="1:120">
      <c r="A18" s="12"/>
      <c r="B18" s="42">
        <v>529</v>
      </c>
      <c r="C18" s="19" t="s">
        <v>30</v>
      </c>
      <c r="D18" s="43">
        <v>120793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120793</v>
      </c>
      <c r="P18" s="44">
        <f t="shared" si="1"/>
        <v>7.4683442562136761</v>
      </c>
      <c r="Q18" s="9"/>
    </row>
    <row r="19" spans="1:120" ht="15.75">
      <c r="A19" s="26" t="s">
        <v>31</v>
      </c>
      <c r="B19" s="27"/>
      <c r="C19" s="28"/>
      <c r="D19" s="29">
        <f t="shared" ref="D19:N19" si="5">SUM(D20:D23)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4756858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40">
        <f>SUM(D19:N19)</f>
        <v>4756858</v>
      </c>
      <c r="P19" s="41">
        <f t="shared" si="1"/>
        <v>294.10523061703969</v>
      </c>
      <c r="Q19" s="10"/>
    </row>
    <row r="20" spans="1:120">
      <c r="A20" s="12"/>
      <c r="B20" s="42">
        <v>533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1247379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ref="O20:O29" si="6">SUM(D20:N20)</f>
        <v>1247379</v>
      </c>
      <c r="P20" s="44">
        <f t="shared" si="1"/>
        <v>77.122480524298254</v>
      </c>
      <c r="Q20" s="9"/>
    </row>
    <row r="21" spans="1:120">
      <c r="A21" s="12"/>
      <c r="B21" s="42">
        <v>534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1221251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1221251</v>
      </c>
      <c r="P21" s="44">
        <f t="shared" si="1"/>
        <v>75.507048349202421</v>
      </c>
      <c r="Q21" s="9"/>
    </row>
    <row r="22" spans="1:120">
      <c r="A22" s="12"/>
      <c r="B22" s="42">
        <v>535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1100936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1100936</v>
      </c>
      <c r="P22" s="44">
        <f t="shared" si="1"/>
        <v>68.068257697539266</v>
      </c>
      <c r="Q22" s="9"/>
    </row>
    <row r="23" spans="1:120">
      <c r="A23" s="12"/>
      <c r="B23" s="42">
        <v>536</v>
      </c>
      <c r="C23" s="19" t="s">
        <v>84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1187292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1187292</v>
      </c>
      <c r="P23" s="44">
        <f t="shared" si="1"/>
        <v>73.407444045999753</v>
      </c>
      <c r="Q23" s="9"/>
    </row>
    <row r="24" spans="1:120" ht="15.75">
      <c r="A24" s="26" t="s">
        <v>35</v>
      </c>
      <c r="B24" s="27"/>
      <c r="C24" s="28"/>
      <c r="D24" s="29">
        <f t="shared" ref="D24:N24" si="7">SUM(D25:D25)</f>
        <v>2030154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6"/>
        <v>2030154</v>
      </c>
      <c r="P24" s="41">
        <f t="shared" si="1"/>
        <v>125.5195993569927</v>
      </c>
      <c r="Q24" s="10"/>
    </row>
    <row r="25" spans="1:120">
      <c r="A25" s="12"/>
      <c r="B25" s="42">
        <v>541</v>
      </c>
      <c r="C25" s="19" t="s">
        <v>36</v>
      </c>
      <c r="D25" s="43">
        <v>2030154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2030154</v>
      </c>
      <c r="P25" s="44">
        <f t="shared" si="1"/>
        <v>125.5195993569927</v>
      </c>
      <c r="Q25" s="9"/>
    </row>
    <row r="26" spans="1:120" ht="15.75">
      <c r="A26" s="26" t="s">
        <v>37</v>
      </c>
      <c r="B26" s="27"/>
      <c r="C26" s="28"/>
      <c r="D26" s="29">
        <f t="shared" ref="D26:N26" si="8">SUM(D27:D29)</f>
        <v>2584960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>SUM(D26:N26)</f>
        <v>2584960</v>
      </c>
      <c r="P26" s="41">
        <f t="shared" si="1"/>
        <v>159.82193644120193</v>
      </c>
      <c r="Q26" s="9"/>
    </row>
    <row r="27" spans="1:120">
      <c r="A27" s="12"/>
      <c r="B27" s="42">
        <v>571</v>
      </c>
      <c r="C27" s="19" t="s">
        <v>38</v>
      </c>
      <c r="D27" s="43">
        <v>796048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796048</v>
      </c>
      <c r="P27" s="44">
        <f t="shared" si="1"/>
        <v>49.217756893780141</v>
      </c>
      <c r="Q27" s="9"/>
    </row>
    <row r="28" spans="1:120">
      <c r="A28" s="12"/>
      <c r="B28" s="42">
        <v>572</v>
      </c>
      <c r="C28" s="19" t="s">
        <v>39</v>
      </c>
      <c r="D28" s="43">
        <v>1770753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6"/>
        <v>1770753</v>
      </c>
      <c r="P28" s="44">
        <f t="shared" si="1"/>
        <v>109.4814517126252</v>
      </c>
      <c r="Q28" s="9"/>
    </row>
    <row r="29" spans="1:120">
      <c r="A29" s="12"/>
      <c r="B29" s="42">
        <v>575</v>
      </c>
      <c r="C29" s="19" t="s">
        <v>51</v>
      </c>
      <c r="D29" s="43">
        <v>18159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6"/>
        <v>18159</v>
      </c>
      <c r="P29" s="44">
        <f t="shared" si="1"/>
        <v>1.1227278347965872</v>
      </c>
      <c r="Q29" s="9"/>
    </row>
    <row r="30" spans="1:120" ht="15.75">
      <c r="A30" s="26" t="s">
        <v>41</v>
      </c>
      <c r="B30" s="27"/>
      <c r="C30" s="28"/>
      <c r="D30" s="29">
        <f t="shared" ref="D30:N30" si="9">SUM(D31:D31)</f>
        <v>0</v>
      </c>
      <c r="E30" s="29">
        <f t="shared" si="9"/>
        <v>2429471</v>
      </c>
      <c r="F30" s="29">
        <f t="shared" si="9"/>
        <v>0</v>
      </c>
      <c r="G30" s="29">
        <f t="shared" si="9"/>
        <v>0</v>
      </c>
      <c r="H30" s="29">
        <f t="shared" si="9"/>
        <v>0</v>
      </c>
      <c r="I30" s="29">
        <f t="shared" si="9"/>
        <v>206310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9"/>
        <v>0</v>
      </c>
      <c r="O30" s="29">
        <f>SUM(D30:N30)</f>
        <v>2635781</v>
      </c>
      <c r="P30" s="41">
        <f t="shared" si="1"/>
        <v>162.96407815011747</v>
      </c>
      <c r="Q30" s="9"/>
    </row>
    <row r="31" spans="1:120" ht="15.75" thickBot="1">
      <c r="A31" s="12"/>
      <c r="B31" s="42">
        <v>581</v>
      </c>
      <c r="C31" s="19" t="s">
        <v>85</v>
      </c>
      <c r="D31" s="43">
        <v>0</v>
      </c>
      <c r="E31" s="43">
        <v>2429471</v>
      </c>
      <c r="F31" s="43">
        <v>0</v>
      </c>
      <c r="G31" s="43">
        <v>0</v>
      </c>
      <c r="H31" s="43">
        <v>0</v>
      </c>
      <c r="I31" s="43">
        <v>206310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>SUM(D31:N31)</f>
        <v>2635781</v>
      </c>
      <c r="P31" s="44">
        <f t="shared" si="1"/>
        <v>162.96407815011747</v>
      </c>
      <c r="Q31" s="9"/>
    </row>
    <row r="32" spans="1:120" ht="16.5" thickBot="1">
      <c r="A32" s="13" t="s">
        <v>10</v>
      </c>
      <c r="B32" s="21"/>
      <c r="C32" s="20"/>
      <c r="D32" s="14">
        <f>SUM(D5,D14,D19,D24,D26,D30)</f>
        <v>13957484</v>
      </c>
      <c r="E32" s="14">
        <f t="shared" ref="E32:N32" si="10">SUM(E5,E14,E19,E24,E26,E30)</f>
        <v>2429471</v>
      </c>
      <c r="F32" s="14">
        <f t="shared" si="10"/>
        <v>0</v>
      </c>
      <c r="G32" s="14">
        <f t="shared" si="10"/>
        <v>0</v>
      </c>
      <c r="H32" s="14">
        <f t="shared" si="10"/>
        <v>0</v>
      </c>
      <c r="I32" s="14">
        <f t="shared" si="10"/>
        <v>4963168</v>
      </c>
      <c r="J32" s="14">
        <f t="shared" si="10"/>
        <v>0</v>
      </c>
      <c r="K32" s="14">
        <f t="shared" si="10"/>
        <v>513772</v>
      </c>
      <c r="L32" s="14">
        <f t="shared" si="10"/>
        <v>0</v>
      </c>
      <c r="M32" s="14">
        <f t="shared" si="10"/>
        <v>0</v>
      </c>
      <c r="N32" s="14">
        <f t="shared" si="10"/>
        <v>0</v>
      </c>
      <c r="O32" s="14">
        <f>SUM(D32:N32)</f>
        <v>21863895</v>
      </c>
      <c r="P32" s="35">
        <f t="shared" si="1"/>
        <v>1351.7926919747742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157" t="s">
        <v>88</v>
      </c>
      <c r="N34" s="157"/>
      <c r="O34" s="157"/>
      <c r="P34" s="39">
        <v>16174</v>
      </c>
    </row>
    <row r="35" spans="1:16">
      <c r="A35" s="158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6"/>
    </row>
    <row r="36" spans="1:16" ht="15.75" customHeight="1" thickBot="1">
      <c r="A36" s="159" t="s">
        <v>47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9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81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2809772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484464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3294236</v>
      </c>
      <c r="P5" s="30">
        <f t="shared" ref="P5:P32" si="1">(O5/P$34)</f>
        <v>205.35070440094751</v>
      </c>
      <c r="Q5" s="6"/>
    </row>
    <row r="6" spans="1:134">
      <c r="A6" s="12"/>
      <c r="B6" s="42">
        <v>511</v>
      </c>
      <c r="C6" s="19" t="s">
        <v>19</v>
      </c>
      <c r="D6" s="43">
        <v>51125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51125</v>
      </c>
      <c r="P6" s="44">
        <f t="shared" si="1"/>
        <v>3.1869467647425509</v>
      </c>
      <c r="Q6" s="9"/>
    </row>
    <row r="7" spans="1:134">
      <c r="A7" s="12"/>
      <c r="B7" s="42">
        <v>512</v>
      </c>
      <c r="C7" s="19" t="s">
        <v>20</v>
      </c>
      <c r="D7" s="43">
        <v>527172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527172</v>
      </c>
      <c r="P7" s="44">
        <f t="shared" si="1"/>
        <v>32.861987283381126</v>
      </c>
      <c r="Q7" s="9"/>
    </row>
    <row r="8" spans="1:134">
      <c r="A8" s="12"/>
      <c r="B8" s="42">
        <v>513</v>
      </c>
      <c r="C8" s="19" t="s">
        <v>21</v>
      </c>
      <c r="D8" s="43">
        <v>612500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612500</v>
      </c>
      <c r="P8" s="44">
        <f t="shared" si="1"/>
        <v>38.181024809874081</v>
      </c>
      <c r="Q8" s="9"/>
    </row>
    <row r="9" spans="1:134">
      <c r="A9" s="12"/>
      <c r="B9" s="42">
        <v>514</v>
      </c>
      <c r="C9" s="19" t="s">
        <v>22</v>
      </c>
      <c r="D9" s="43">
        <v>140731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140731</v>
      </c>
      <c r="P9" s="44">
        <f t="shared" si="1"/>
        <v>8.7726592694177778</v>
      </c>
      <c r="Q9" s="9"/>
    </row>
    <row r="10" spans="1:134">
      <c r="A10" s="12"/>
      <c r="B10" s="42">
        <v>515</v>
      </c>
      <c r="C10" s="19" t="s">
        <v>23</v>
      </c>
      <c r="D10" s="43">
        <v>310386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310386</v>
      </c>
      <c r="P10" s="44">
        <f t="shared" si="1"/>
        <v>19.348335619000125</v>
      </c>
      <c r="Q10" s="9"/>
    </row>
    <row r="11" spans="1:134">
      <c r="A11" s="12"/>
      <c r="B11" s="42">
        <v>516</v>
      </c>
      <c r="C11" s="19" t="s">
        <v>45</v>
      </c>
      <c r="D11" s="43">
        <v>434728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434728</v>
      </c>
      <c r="P11" s="44">
        <f t="shared" si="1"/>
        <v>27.099364169056226</v>
      </c>
      <c r="Q11" s="9"/>
    </row>
    <row r="12" spans="1:134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484464</v>
      </c>
      <c r="L12" s="43">
        <v>0</v>
      </c>
      <c r="M12" s="43">
        <v>0</v>
      </c>
      <c r="N12" s="43">
        <v>0</v>
      </c>
      <c r="O12" s="43">
        <f t="shared" si="2"/>
        <v>484464</v>
      </c>
      <c r="P12" s="44">
        <f t="shared" si="1"/>
        <v>30.19972571998504</v>
      </c>
      <c r="Q12" s="9"/>
    </row>
    <row r="13" spans="1:134">
      <c r="A13" s="12"/>
      <c r="B13" s="42">
        <v>519</v>
      </c>
      <c r="C13" s="19" t="s">
        <v>25</v>
      </c>
      <c r="D13" s="43">
        <v>733130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733130</v>
      </c>
      <c r="P13" s="44">
        <f t="shared" si="1"/>
        <v>45.700660765490589</v>
      </c>
      <c r="Q13" s="9"/>
    </row>
    <row r="14" spans="1:134" ht="15.75">
      <c r="A14" s="26" t="s">
        <v>26</v>
      </c>
      <c r="B14" s="27"/>
      <c r="C14" s="28"/>
      <c r="D14" s="29">
        <f t="shared" ref="D14:N14" si="3">SUM(D15:D18)</f>
        <v>5659848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 t="shared" ref="O14:O32" si="4">SUM(D14:N14)</f>
        <v>5659848</v>
      </c>
      <c r="P14" s="41">
        <f t="shared" si="1"/>
        <v>352.81436229896519</v>
      </c>
      <c r="Q14" s="10"/>
    </row>
    <row r="15" spans="1:134">
      <c r="A15" s="12"/>
      <c r="B15" s="42">
        <v>521</v>
      </c>
      <c r="C15" s="19" t="s">
        <v>27</v>
      </c>
      <c r="D15" s="43">
        <v>4039840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4039840</v>
      </c>
      <c r="P15" s="44">
        <f t="shared" si="1"/>
        <v>251.82894900885177</v>
      </c>
      <c r="Q15" s="9"/>
    </row>
    <row r="16" spans="1:134">
      <c r="A16" s="12"/>
      <c r="B16" s="42">
        <v>522</v>
      </c>
      <c r="C16" s="19" t="s">
        <v>28</v>
      </c>
      <c r="D16" s="43">
        <v>1043993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1043993</v>
      </c>
      <c r="P16" s="44">
        <f t="shared" si="1"/>
        <v>65.078730831567142</v>
      </c>
      <c r="Q16" s="9"/>
    </row>
    <row r="17" spans="1:120">
      <c r="A17" s="12"/>
      <c r="B17" s="42">
        <v>524</v>
      </c>
      <c r="C17" s="19" t="s">
        <v>29</v>
      </c>
      <c r="D17" s="43">
        <v>503362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503362</v>
      </c>
      <c r="P17" s="44">
        <f t="shared" si="1"/>
        <v>31.377758384241368</v>
      </c>
      <c r="Q17" s="9"/>
    </row>
    <row r="18" spans="1:120">
      <c r="A18" s="12"/>
      <c r="B18" s="42">
        <v>529</v>
      </c>
      <c r="C18" s="19" t="s">
        <v>30</v>
      </c>
      <c r="D18" s="43">
        <v>72653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72653</v>
      </c>
      <c r="P18" s="44">
        <f t="shared" si="1"/>
        <v>4.5289240743049497</v>
      </c>
      <c r="Q18" s="9"/>
    </row>
    <row r="19" spans="1:120" ht="15.75">
      <c r="A19" s="26" t="s">
        <v>31</v>
      </c>
      <c r="B19" s="27"/>
      <c r="C19" s="28"/>
      <c r="D19" s="29">
        <f t="shared" ref="D19:N19" si="5">SUM(D20:D23)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4380802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40">
        <f t="shared" si="4"/>
        <v>4380802</v>
      </c>
      <c r="P19" s="41">
        <f t="shared" si="1"/>
        <v>273.0832813863608</v>
      </c>
      <c r="Q19" s="10"/>
    </row>
    <row r="20" spans="1:120">
      <c r="A20" s="12"/>
      <c r="B20" s="42">
        <v>533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1150012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1150012</v>
      </c>
      <c r="P20" s="44">
        <f t="shared" si="1"/>
        <v>71.687570128412915</v>
      </c>
      <c r="Q20" s="9"/>
    </row>
    <row r="21" spans="1:120">
      <c r="A21" s="12"/>
      <c r="B21" s="42">
        <v>534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1186560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1186560</v>
      </c>
      <c r="P21" s="44">
        <f t="shared" si="1"/>
        <v>73.965839670863986</v>
      </c>
      <c r="Q21" s="9"/>
    </row>
    <row r="22" spans="1:120">
      <c r="A22" s="12"/>
      <c r="B22" s="42">
        <v>535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838597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838597</v>
      </c>
      <c r="P22" s="44">
        <f t="shared" si="1"/>
        <v>52.275090387732206</v>
      </c>
      <c r="Q22" s="9"/>
    </row>
    <row r="23" spans="1:120">
      <c r="A23" s="12"/>
      <c r="B23" s="42">
        <v>536</v>
      </c>
      <c r="C23" s="19" t="s">
        <v>84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1205633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1205633</v>
      </c>
      <c r="P23" s="44">
        <f t="shared" si="1"/>
        <v>75.154781199351703</v>
      </c>
      <c r="Q23" s="9"/>
    </row>
    <row r="24" spans="1:120" ht="15.75">
      <c r="A24" s="26" t="s">
        <v>35</v>
      </c>
      <c r="B24" s="27"/>
      <c r="C24" s="28"/>
      <c r="D24" s="29">
        <f t="shared" ref="D24:N24" si="6">SUM(D25:D25)</f>
        <v>1918245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6"/>
        <v>0</v>
      </c>
      <c r="O24" s="29">
        <f t="shared" si="4"/>
        <v>1918245</v>
      </c>
      <c r="P24" s="41">
        <f t="shared" si="1"/>
        <v>119.57642438598678</v>
      </c>
      <c r="Q24" s="10"/>
    </row>
    <row r="25" spans="1:120">
      <c r="A25" s="12"/>
      <c r="B25" s="42">
        <v>541</v>
      </c>
      <c r="C25" s="19" t="s">
        <v>36</v>
      </c>
      <c r="D25" s="43">
        <v>1918245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1918245</v>
      </c>
      <c r="P25" s="44">
        <f t="shared" si="1"/>
        <v>119.57642438598678</v>
      </c>
      <c r="Q25" s="9"/>
    </row>
    <row r="26" spans="1:120" ht="15.75">
      <c r="A26" s="26" t="s">
        <v>37</v>
      </c>
      <c r="B26" s="27"/>
      <c r="C26" s="28"/>
      <c r="D26" s="29">
        <f t="shared" ref="D26:N26" si="7">SUM(D27:D29)</f>
        <v>1912507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7"/>
        <v>0</v>
      </c>
      <c r="O26" s="29">
        <f t="shared" si="4"/>
        <v>1912507</v>
      </c>
      <c r="P26" s="41">
        <f t="shared" si="1"/>
        <v>119.21873831193118</v>
      </c>
      <c r="Q26" s="9"/>
    </row>
    <row r="27" spans="1:120">
      <c r="A27" s="12"/>
      <c r="B27" s="42">
        <v>571</v>
      </c>
      <c r="C27" s="19" t="s">
        <v>38</v>
      </c>
      <c r="D27" s="43">
        <v>936908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4"/>
        <v>936908</v>
      </c>
      <c r="P27" s="44">
        <f t="shared" si="1"/>
        <v>58.403440967460419</v>
      </c>
      <c r="Q27" s="9"/>
    </row>
    <row r="28" spans="1:120">
      <c r="A28" s="12"/>
      <c r="B28" s="42">
        <v>572</v>
      </c>
      <c r="C28" s="19" t="s">
        <v>39</v>
      </c>
      <c r="D28" s="43">
        <v>833454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4"/>
        <v>833454</v>
      </c>
      <c r="P28" s="44">
        <f t="shared" si="1"/>
        <v>51.954494452063336</v>
      </c>
      <c r="Q28" s="9"/>
    </row>
    <row r="29" spans="1:120">
      <c r="A29" s="12"/>
      <c r="B29" s="42">
        <v>575</v>
      </c>
      <c r="C29" s="19" t="s">
        <v>51</v>
      </c>
      <c r="D29" s="43">
        <v>142145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4"/>
        <v>142145</v>
      </c>
      <c r="P29" s="44">
        <f t="shared" si="1"/>
        <v>8.8608028924074311</v>
      </c>
      <c r="Q29" s="9"/>
    </row>
    <row r="30" spans="1:120" ht="15.75">
      <c r="A30" s="26" t="s">
        <v>41</v>
      </c>
      <c r="B30" s="27"/>
      <c r="C30" s="28"/>
      <c r="D30" s="29">
        <f t="shared" ref="D30:N30" si="8">SUM(D31:D31)</f>
        <v>0</v>
      </c>
      <c r="E30" s="29">
        <f t="shared" si="8"/>
        <v>400000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166048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8"/>
        <v>0</v>
      </c>
      <c r="O30" s="29">
        <f t="shared" si="4"/>
        <v>566048</v>
      </c>
      <c r="P30" s="41">
        <f t="shared" si="1"/>
        <v>35.285375888293231</v>
      </c>
      <c r="Q30" s="9"/>
    </row>
    <row r="31" spans="1:120" ht="15.75" thickBot="1">
      <c r="A31" s="12"/>
      <c r="B31" s="42">
        <v>581</v>
      </c>
      <c r="C31" s="19" t="s">
        <v>85</v>
      </c>
      <c r="D31" s="43">
        <v>0</v>
      </c>
      <c r="E31" s="43">
        <v>400000</v>
      </c>
      <c r="F31" s="43">
        <v>0</v>
      </c>
      <c r="G31" s="43">
        <v>0</v>
      </c>
      <c r="H31" s="43">
        <v>0</v>
      </c>
      <c r="I31" s="43">
        <v>166048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4"/>
        <v>566048</v>
      </c>
      <c r="P31" s="44">
        <f t="shared" si="1"/>
        <v>35.285375888293231</v>
      </c>
      <c r="Q31" s="9"/>
    </row>
    <row r="32" spans="1:120" ht="16.5" thickBot="1">
      <c r="A32" s="13" t="s">
        <v>10</v>
      </c>
      <c r="B32" s="21"/>
      <c r="C32" s="20"/>
      <c r="D32" s="14">
        <f>SUM(D5,D14,D19,D24,D26,D30)</f>
        <v>12300372</v>
      </c>
      <c r="E32" s="14">
        <f t="shared" ref="E32:N32" si="9">SUM(E5,E14,E19,E24,E26,E30)</f>
        <v>400000</v>
      </c>
      <c r="F32" s="14">
        <f t="shared" si="9"/>
        <v>0</v>
      </c>
      <c r="G32" s="14">
        <f t="shared" si="9"/>
        <v>0</v>
      </c>
      <c r="H32" s="14">
        <f t="shared" si="9"/>
        <v>0</v>
      </c>
      <c r="I32" s="14">
        <f t="shared" si="9"/>
        <v>4546850</v>
      </c>
      <c r="J32" s="14">
        <f t="shared" si="9"/>
        <v>0</v>
      </c>
      <c r="K32" s="14">
        <f t="shared" si="9"/>
        <v>484464</v>
      </c>
      <c r="L32" s="14">
        <f t="shared" si="9"/>
        <v>0</v>
      </c>
      <c r="M32" s="14">
        <f t="shared" si="9"/>
        <v>0</v>
      </c>
      <c r="N32" s="14">
        <f t="shared" si="9"/>
        <v>0</v>
      </c>
      <c r="O32" s="14">
        <f t="shared" si="4"/>
        <v>17731686</v>
      </c>
      <c r="P32" s="35">
        <f t="shared" si="1"/>
        <v>1105.3288866724847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157" t="s">
        <v>86</v>
      </c>
      <c r="N34" s="157"/>
      <c r="O34" s="157"/>
      <c r="P34" s="39">
        <v>16042</v>
      </c>
    </row>
    <row r="35" spans="1:16">
      <c r="A35" s="158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6"/>
    </row>
    <row r="36" spans="1:16" ht="15.75" customHeight="1" thickBot="1">
      <c r="A36" s="159" t="s">
        <v>47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9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3066489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441517</v>
      </c>
      <c r="L5" s="24">
        <f t="shared" si="0"/>
        <v>0</v>
      </c>
      <c r="M5" s="24">
        <f t="shared" si="0"/>
        <v>0</v>
      </c>
      <c r="N5" s="25">
        <f>SUM(D5:M5)</f>
        <v>3508006</v>
      </c>
      <c r="O5" s="30">
        <f t="shared" ref="O5:O31" si="1">(N5/O$33)</f>
        <v>222.67398755871525</v>
      </c>
      <c r="P5" s="6"/>
    </row>
    <row r="6" spans="1:133">
      <c r="A6" s="12"/>
      <c r="B6" s="42">
        <v>511</v>
      </c>
      <c r="C6" s="19" t="s">
        <v>19</v>
      </c>
      <c r="D6" s="43">
        <v>46285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46285</v>
      </c>
      <c r="O6" s="44">
        <f t="shared" si="1"/>
        <v>2.9379840040624603</v>
      </c>
      <c r="P6" s="9"/>
    </row>
    <row r="7" spans="1:133">
      <c r="A7" s="12"/>
      <c r="B7" s="42">
        <v>512</v>
      </c>
      <c r="C7" s="19" t="s">
        <v>20</v>
      </c>
      <c r="D7" s="43">
        <v>379969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379969</v>
      </c>
      <c r="O7" s="44">
        <f t="shared" si="1"/>
        <v>24.118890440523042</v>
      </c>
      <c r="P7" s="9"/>
    </row>
    <row r="8" spans="1:133">
      <c r="A8" s="12"/>
      <c r="B8" s="42">
        <v>513</v>
      </c>
      <c r="C8" s="19" t="s">
        <v>21</v>
      </c>
      <c r="D8" s="43">
        <v>578580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578580</v>
      </c>
      <c r="O8" s="44">
        <f t="shared" si="1"/>
        <v>36.725910879776563</v>
      </c>
      <c r="P8" s="9"/>
    </row>
    <row r="9" spans="1:133">
      <c r="A9" s="12"/>
      <c r="B9" s="42">
        <v>514</v>
      </c>
      <c r="C9" s="19" t="s">
        <v>22</v>
      </c>
      <c r="D9" s="43">
        <v>77144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77144</v>
      </c>
      <c r="O9" s="44">
        <f t="shared" si="1"/>
        <v>4.8967881173035419</v>
      </c>
      <c r="P9" s="9"/>
    </row>
    <row r="10" spans="1:133">
      <c r="A10" s="12"/>
      <c r="B10" s="42">
        <v>515</v>
      </c>
      <c r="C10" s="19" t="s">
        <v>23</v>
      </c>
      <c r="D10" s="43">
        <v>346542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346542</v>
      </c>
      <c r="O10" s="44">
        <f t="shared" si="1"/>
        <v>21.997080106639583</v>
      </c>
      <c r="P10" s="9"/>
    </row>
    <row r="11" spans="1:133">
      <c r="A11" s="12"/>
      <c r="B11" s="42">
        <v>516</v>
      </c>
      <c r="C11" s="19" t="s">
        <v>45</v>
      </c>
      <c r="D11" s="43">
        <v>623569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623569</v>
      </c>
      <c r="O11" s="44">
        <f t="shared" si="1"/>
        <v>39.581630062206422</v>
      </c>
      <c r="P11" s="9"/>
    </row>
    <row r="12" spans="1:133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441517</v>
      </c>
      <c r="L12" s="43">
        <v>0</v>
      </c>
      <c r="M12" s="43">
        <v>0</v>
      </c>
      <c r="N12" s="43">
        <f t="shared" si="2"/>
        <v>441517</v>
      </c>
      <c r="O12" s="44">
        <f t="shared" si="1"/>
        <v>28.025707756760188</v>
      </c>
      <c r="P12" s="9"/>
    </row>
    <row r="13" spans="1:133">
      <c r="A13" s="12"/>
      <c r="B13" s="42">
        <v>519</v>
      </c>
      <c r="C13" s="19" t="s">
        <v>58</v>
      </c>
      <c r="D13" s="43">
        <v>1014400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1014400</v>
      </c>
      <c r="O13" s="44">
        <f t="shared" si="1"/>
        <v>64.389996191443444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SUM(D15:D18)</f>
        <v>5134138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5134138</v>
      </c>
      <c r="O14" s="41">
        <f t="shared" si="1"/>
        <v>325.89424907959881</v>
      </c>
      <c r="P14" s="10"/>
    </row>
    <row r="15" spans="1:133">
      <c r="A15" s="12"/>
      <c r="B15" s="42">
        <v>521</v>
      </c>
      <c r="C15" s="19" t="s">
        <v>27</v>
      </c>
      <c r="D15" s="43">
        <v>3673350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3673350</v>
      </c>
      <c r="O15" s="44">
        <f t="shared" si="1"/>
        <v>233.16935381490416</v>
      </c>
      <c r="P15" s="9"/>
    </row>
    <row r="16" spans="1:133">
      <c r="A16" s="12"/>
      <c r="B16" s="42">
        <v>522</v>
      </c>
      <c r="C16" s="19" t="s">
        <v>28</v>
      </c>
      <c r="D16" s="43">
        <v>1035315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1035315</v>
      </c>
      <c r="O16" s="44">
        <f t="shared" si="1"/>
        <v>65.71759553129364</v>
      </c>
      <c r="P16" s="9"/>
    </row>
    <row r="17" spans="1:119">
      <c r="A17" s="12"/>
      <c r="B17" s="42">
        <v>524</v>
      </c>
      <c r="C17" s="19" t="s">
        <v>29</v>
      </c>
      <c r="D17" s="43">
        <v>359304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359304</v>
      </c>
      <c r="O17" s="44">
        <f t="shared" si="1"/>
        <v>22.807160086327283</v>
      </c>
      <c r="P17" s="9"/>
    </row>
    <row r="18" spans="1:119">
      <c r="A18" s="12"/>
      <c r="B18" s="42">
        <v>529</v>
      </c>
      <c r="C18" s="19" t="s">
        <v>30</v>
      </c>
      <c r="D18" s="43">
        <v>66169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66169</v>
      </c>
      <c r="O18" s="44">
        <f t="shared" si="1"/>
        <v>4.2001396470737591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SUM(D20:D22)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4362981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4362981</v>
      </c>
      <c r="O19" s="41">
        <f t="shared" si="1"/>
        <v>276.94433159832425</v>
      </c>
      <c r="P19" s="10"/>
    </row>
    <row r="20" spans="1:119">
      <c r="A20" s="12"/>
      <c r="B20" s="42">
        <v>533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1609735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1609735</v>
      </c>
      <c r="O20" s="44">
        <f t="shared" si="1"/>
        <v>102.17944648978037</v>
      </c>
      <c r="P20" s="9"/>
    </row>
    <row r="21" spans="1:119">
      <c r="A21" s="12"/>
      <c r="B21" s="42">
        <v>534</v>
      </c>
      <c r="C21" s="19" t="s">
        <v>59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1166355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1166355</v>
      </c>
      <c r="O21" s="44">
        <f t="shared" si="1"/>
        <v>74.035483051923322</v>
      </c>
      <c r="P21" s="9"/>
    </row>
    <row r="22" spans="1:119">
      <c r="A22" s="12"/>
      <c r="B22" s="42">
        <v>535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1586891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1586891</v>
      </c>
      <c r="O22" s="44">
        <f t="shared" si="1"/>
        <v>100.72940205662054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1853889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1853889</v>
      </c>
      <c r="O23" s="41">
        <f t="shared" si="1"/>
        <v>117.67735178367398</v>
      </c>
      <c r="P23" s="10"/>
    </row>
    <row r="24" spans="1:119">
      <c r="A24" s="12"/>
      <c r="B24" s="42">
        <v>541</v>
      </c>
      <c r="C24" s="19" t="s">
        <v>60</v>
      </c>
      <c r="D24" s="43">
        <v>1853889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1853889</v>
      </c>
      <c r="O24" s="44">
        <f t="shared" si="1"/>
        <v>117.67735178367398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SUM(D26:D28)</f>
        <v>1634149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1634149</v>
      </c>
      <c r="O25" s="41">
        <f t="shared" si="1"/>
        <v>103.72914815285007</v>
      </c>
      <c r="P25" s="9"/>
    </row>
    <row r="26" spans="1:119">
      <c r="A26" s="12"/>
      <c r="B26" s="42">
        <v>571</v>
      </c>
      <c r="C26" s="19" t="s">
        <v>38</v>
      </c>
      <c r="D26" s="43">
        <v>742882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742882</v>
      </c>
      <c r="O26" s="44">
        <f t="shared" si="1"/>
        <v>47.155135203757773</v>
      </c>
      <c r="P26" s="9"/>
    </row>
    <row r="27" spans="1:119">
      <c r="A27" s="12"/>
      <c r="B27" s="42">
        <v>572</v>
      </c>
      <c r="C27" s="19" t="s">
        <v>61</v>
      </c>
      <c r="D27" s="43">
        <v>775498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775498</v>
      </c>
      <c r="O27" s="44">
        <f t="shared" si="1"/>
        <v>49.22546654817824</v>
      </c>
      <c r="P27" s="9"/>
    </row>
    <row r="28" spans="1:119">
      <c r="A28" s="12"/>
      <c r="B28" s="42">
        <v>575</v>
      </c>
      <c r="C28" s="19" t="s">
        <v>62</v>
      </c>
      <c r="D28" s="43">
        <v>115769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115769</v>
      </c>
      <c r="O28" s="44">
        <f t="shared" si="1"/>
        <v>7.3485464009140538</v>
      </c>
      <c r="P28" s="9"/>
    </row>
    <row r="29" spans="1:119" ht="15.75">
      <c r="A29" s="26" t="s">
        <v>63</v>
      </c>
      <c r="B29" s="27"/>
      <c r="C29" s="28"/>
      <c r="D29" s="29">
        <f t="shared" ref="D29:M29" si="8">SUM(D30:D30)</f>
        <v>0</v>
      </c>
      <c r="E29" s="29">
        <f t="shared" si="8"/>
        <v>649770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255500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905270</v>
      </c>
      <c r="O29" s="41">
        <f t="shared" si="1"/>
        <v>57.462866573568618</v>
      </c>
      <c r="P29" s="9"/>
    </row>
    <row r="30" spans="1:119" ht="15.75" thickBot="1">
      <c r="A30" s="12"/>
      <c r="B30" s="42">
        <v>581</v>
      </c>
      <c r="C30" s="19" t="s">
        <v>64</v>
      </c>
      <c r="D30" s="43">
        <v>0</v>
      </c>
      <c r="E30" s="43">
        <v>649770</v>
      </c>
      <c r="F30" s="43">
        <v>0</v>
      </c>
      <c r="G30" s="43">
        <v>0</v>
      </c>
      <c r="H30" s="43">
        <v>0</v>
      </c>
      <c r="I30" s="43">
        <v>255500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905270</v>
      </c>
      <c r="O30" s="44">
        <f t="shared" si="1"/>
        <v>57.462866573568618</v>
      </c>
      <c r="P30" s="9"/>
    </row>
    <row r="31" spans="1:119" ht="16.5" thickBot="1">
      <c r="A31" s="13" t="s">
        <v>10</v>
      </c>
      <c r="B31" s="21"/>
      <c r="C31" s="20"/>
      <c r="D31" s="14">
        <f>SUM(D5,D14,D19,D23,D25,D29)</f>
        <v>11688665</v>
      </c>
      <c r="E31" s="14">
        <f t="shared" ref="E31:M31" si="9">SUM(E5,E14,E19,E23,E25,E29)</f>
        <v>649770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4618481</v>
      </c>
      <c r="J31" s="14">
        <f t="shared" si="9"/>
        <v>0</v>
      </c>
      <c r="K31" s="14">
        <f t="shared" si="9"/>
        <v>441517</v>
      </c>
      <c r="L31" s="14">
        <f t="shared" si="9"/>
        <v>0</v>
      </c>
      <c r="M31" s="14">
        <f t="shared" si="9"/>
        <v>0</v>
      </c>
      <c r="N31" s="14">
        <f t="shared" si="4"/>
        <v>17398433</v>
      </c>
      <c r="O31" s="35">
        <f t="shared" si="1"/>
        <v>1104.3819347467311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79</v>
      </c>
      <c r="M33" s="157"/>
      <c r="N33" s="157"/>
      <c r="O33" s="39">
        <v>15754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47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2566749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431746</v>
      </c>
      <c r="L5" s="24">
        <f t="shared" si="0"/>
        <v>0</v>
      </c>
      <c r="M5" s="24">
        <f t="shared" si="0"/>
        <v>0</v>
      </c>
      <c r="N5" s="25">
        <f>SUM(D5:M5)</f>
        <v>2998495</v>
      </c>
      <c r="O5" s="30">
        <f t="shared" ref="O5:O31" si="1">(N5/O$33)</f>
        <v>191.53593101245607</v>
      </c>
      <c r="P5" s="6"/>
    </row>
    <row r="6" spans="1:133">
      <c r="A6" s="12"/>
      <c r="B6" s="42">
        <v>511</v>
      </c>
      <c r="C6" s="19" t="s">
        <v>19</v>
      </c>
      <c r="D6" s="43">
        <v>49135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49135</v>
      </c>
      <c r="O6" s="44">
        <f t="shared" si="1"/>
        <v>3.1386138613861387</v>
      </c>
      <c r="P6" s="9"/>
    </row>
    <row r="7" spans="1:133">
      <c r="A7" s="12"/>
      <c r="B7" s="42">
        <v>512</v>
      </c>
      <c r="C7" s="19" t="s">
        <v>20</v>
      </c>
      <c r="D7" s="43">
        <v>359054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359054</v>
      </c>
      <c r="O7" s="44">
        <f t="shared" si="1"/>
        <v>22.935419993612264</v>
      </c>
      <c r="P7" s="9"/>
    </row>
    <row r="8" spans="1:133">
      <c r="A8" s="12"/>
      <c r="B8" s="42">
        <v>513</v>
      </c>
      <c r="C8" s="19" t="s">
        <v>21</v>
      </c>
      <c r="D8" s="43">
        <v>538663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538663</v>
      </c>
      <c r="O8" s="44">
        <f t="shared" si="1"/>
        <v>34.408367933567547</v>
      </c>
      <c r="P8" s="9"/>
    </row>
    <row r="9" spans="1:133">
      <c r="A9" s="12"/>
      <c r="B9" s="42">
        <v>514</v>
      </c>
      <c r="C9" s="19" t="s">
        <v>22</v>
      </c>
      <c r="D9" s="43">
        <v>102148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102148</v>
      </c>
      <c r="O9" s="44">
        <f t="shared" si="1"/>
        <v>6.5249441073139574</v>
      </c>
      <c r="P9" s="9"/>
    </row>
    <row r="10" spans="1:133">
      <c r="A10" s="12"/>
      <c r="B10" s="42">
        <v>515</v>
      </c>
      <c r="C10" s="19" t="s">
        <v>23</v>
      </c>
      <c r="D10" s="43">
        <v>374420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374420</v>
      </c>
      <c r="O10" s="44">
        <f t="shared" si="1"/>
        <v>23.916959437879271</v>
      </c>
      <c r="P10" s="9"/>
    </row>
    <row r="11" spans="1:133">
      <c r="A11" s="12"/>
      <c r="B11" s="42">
        <v>516</v>
      </c>
      <c r="C11" s="19" t="s">
        <v>45</v>
      </c>
      <c r="D11" s="43">
        <v>414328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414328</v>
      </c>
      <c r="O11" s="44">
        <f t="shared" si="1"/>
        <v>26.466176940274671</v>
      </c>
      <c r="P11" s="9"/>
    </row>
    <row r="12" spans="1:133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431746</v>
      </c>
      <c r="L12" s="43">
        <v>0</v>
      </c>
      <c r="M12" s="43">
        <v>0</v>
      </c>
      <c r="N12" s="43">
        <f t="shared" si="2"/>
        <v>431746</v>
      </c>
      <c r="O12" s="44">
        <f t="shared" si="1"/>
        <v>27.578792717981475</v>
      </c>
      <c r="P12" s="9"/>
    </row>
    <row r="13" spans="1:133">
      <c r="A13" s="12"/>
      <c r="B13" s="42">
        <v>519</v>
      </c>
      <c r="C13" s="19" t="s">
        <v>58</v>
      </c>
      <c r="D13" s="43">
        <v>729001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729001</v>
      </c>
      <c r="O13" s="44">
        <f t="shared" si="1"/>
        <v>46.566656020440753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SUM(D15:D18)</f>
        <v>4882448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4882448</v>
      </c>
      <c r="O14" s="41">
        <f t="shared" si="1"/>
        <v>311.87786649632704</v>
      </c>
      <c r="P14" s="10"/>
    </row>
    <row r="15" spans="1:133">
      <c r="A15" s="12"/>
      <c r="B15" s="42">
        <v>521</v>
      </c>
      <c r="C15" s="19" t="s">
        <v>27</v>
      </c>
      <c r="D15" s="43">
        <v>3779883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3779883</v>
      </c>
      <c r="O15" s="44">
        <f t="shared" si="1"/>
        <v>241.44893005429574</v>
      </c>
      <c r="P15" s="9"/>
    </row>
    <row r="16" spans="1:133">
      <c r="A16" s="12"/>
      <c r="B16" s="42">
        <v>522</v>
      </c>
      <c r="C16" s="19" t="s">
        <v>28</v>
      </c>
      <c r="D16" s="43">
        <v>753699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753699</v>
      </c>
      <c r="O16" s="44">
        <f t="shared" si="1"/>
        <v>48.144298946023632</v>
      </c>
      <c r="P16" s="9"/>
    </row>
    <row r="17" spans="1:119">
      <c r="A17" s="12"/>
      <c r="B17" s="42">
        <v>524</v>
      </c>
      <c r="C17" s="19" t="s">
        <v>29</v>
      </c>
      <c r="D17" s="43">
        <v>284608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284608</v>
      </c>
      <c r="O17" s="44">
        <f t="shared" si="1"/>
        <v>18.180006387735549</v>
      </c>
      <c r="P17" s="9"/>
    </row>
    <row r="18" spans="1:119">
      <c r="A18" s="12"/>
      <c r="B18" s="42">
        <v>529</v>
      </c>
      <c r="C18" s="19" t="s">
        <v>30</v>
      </c>
      <c r="D18" s="43">
        <v>64258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64258</v>
      </c>
      <c r="O18" s="44">
        <f t="shared" si="1"/>
        <v>4.1046311082721179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SUM(D20:D22)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4052323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4052323</v>
      </c>
      <c r="O19" s="41">
        <f t="shared" si="1"/>
        <v>258.85167678058127</v>
      </c>
      <c r="P19" s="10"/>
    </row>
    <row r="20" spans="1:119">
      <c r="A20" s="12"/>
      <c r="B20" s="42">
        <v>533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1354782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1354782</v>
      </c>
      <c r="O20" s="44">
        <f t="shared" si="1"/>
        <v>86.539891408495691</v>
      </c>
      <c r="P20" s="9"/>
    </row>
    <row r="21" spans="1:119">
      <c r="A21" s="12"/>
      <c r="B21" s="42">
        <v>534</v>
      </c>
      <c r="C21" s="19" t="s">
        <v>59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1137596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1137596</v>
      </c>
      <c r="O21" s="44">
        <f t="shared" si="1"/>
        <v>72.666624081763018</v>
      </c>
      <c r="P21" s="9"/>
    </row>
    <row r="22" spans="1:119">
      <c r="A22" s="12"/>
      <c r="B22" s="42">
        <v>535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1559945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1559945</v>
      </c>
      <c r="O22" s="44">
        <f t="shared" si="1"/>
        <v>99.645161290322577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1946854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1946854</v>
      </c>
      <c r="O23" s="41">
        <f t="shared" si="1"/>
        <v>124.35988502076015</v>
      </c>
      <c r="P23" s="10"/>
    </row>
    <row r="24" spans="1:119">
      <c r="A24" s="12"/>
      <c r="B24" s="42">
        <v>541</v>
      </c>
      <c r="C24" s="19" t="s">
        <v>60</v>
      </c>
      <c r="D24" s="43">
        <v>1946854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1946854</v>
      </c>
      <c r="O24" s="44">
        <f t="shared" si="1"/>
        <v>124.35988502076015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SUM(D26:D28)</f>
        <v>1316850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1316850</v>
      </c>
      <c r="O25" s="41">
        <f t="shared" si="1"/>
        <v>84.116895560523801</v>
      </c>
      <c r="P25" s="9"/>
    </row>
    <row r="26" spans="1:119">
      <c r="A26" s="12"/>
      <c r="B26" s="42">
        <v>571</v>
      </c>
      <c r="C26" s="19" t="s">
        <v>38</v>
      </c>
      <c r="D26" s="43">
        <v>672570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672570</v>
      </c>
      <c r="O26" s="44">
        <f t="shared" si="1"/>
        <v>42.961992973490901</v>
      </c>
      <c r="P26" s="9"/>
    </row>
    <row r="27" spans="1:119">
      <c r="A27" s="12"/>
      <c r="B27" s="42">
        <v>572</v>
      </c>
      <c r="C27" s="19" t="s">
        <v>61</v>
      </c>
      <c r="D27" s="43">
        <v>632700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632700</v>
      </c>
      <c r="O27" s="44">
        <f t="shared" si="1"/>
        <v>40.415202810603638</v>
      </c>
      <c r="P27" s="9"/>
    </row>
    <row r="28" spans="1:119">
      <c r="A28" s="12"/>
      <c r="B28" s="42">
        <v>575</v>
      </c>
      <c r="C28" s="19" t="s">
        <v>62</v>
      </c>
      <c r="D28" s="43">
        <v>11580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11580</v>
      </c>
      <c r="O28" s="44">
        <f t="shared" si="1"/>
        <v>0.73969977642925588</v>
      </c>
      <c r="P28" s="9"/>
    </row>
    <row r="29" spans="1:119" ht="15.75">
      <c r="A29" s="26" t="s">
        <v>63</v>
      </c>
      <c r="B29" s="27"/>
      <c r="C29" s="28"/>
      <c r="D29" s="29">
        <f t="shared" ref="D29:M29" si="8">SUM(D30:D30)</f>
        <v>0</v>
      </c>
      <c r="E29" s="29">
        <f t="shared" si="8"/>
        <v>2219611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255000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2474611</v>
      </c>
      <c r="O29" s="41">
        <f t="shared" si="1"/>
        <v>158.07160651549026</v>
      </c>
      <c r="P29" s="9"/>
    </row>
    <row r="30" spans="1:119" ht="15.75" thickBot="1">
      <c r="A30" s="12"/>
      <c r="B30" s="42">
        <v>581</v>
      </c>
      <c r="C30" s="19" t="s">
        <v>64</v>
      </c>
      <c r="D30" s="43">
        <v>0</v>
      </c>
      <c r="E30" s="43">
        <v>2219611</v>
      </c>
      <c r="F30" s="43">
        <v>0</v>
      </c>
      <c r="G30" s="43">
        <v>0</v>
      </c>
      <c r="H30" s="43">
        <v>0</v>
      </c>
      <c r="I30" s="43">
        <v>255000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2474611</v>
      </c>
      <c r="O30" s="44">
        <f t="shared" si="1"/>
        <v>158.07160651549026</v>
      </c>
      <c r="P30" s="9"/>
    </row>
    <row r="31" spans="1:119" ht="16.5" thickBot="1">
      <c r="A31" s="13" t="s">
        <v>10</v>
      </c>
      <c r="B31" s="21"/>
      <c r="C31" s="20"/>
      <c r="D31" s="14">
        <f>SUM(D5,D14,D19,D23,D25,D29)</f>
        <v>10712901</v>
      </c>
      <c r="E31" s="14">
        <f t="shared" ref="E31:M31" si="9">SUM(E5,E14,E19,E23,E25,E29)</f>
        <v>2219611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4307323</v>
      </c>
      <c r="J31" s="14">
        <f t="shared" si="9"/>
        <v>0</v>
      </c>
      <c r="K31" s="14">
        <f t="shared" si="9"/>
        <v>431746</v>
      </c>
      <c r="L31" s="14">
        <f t="shared" si="9"/>
        <v>0</v>
      </c>
      <c r="M31" s="14">
        <f t="shared" si="9"/>
        <v>0</v>
      </c>
      <c r="N31" s="14">
        <f t="shared" si="4"/>
        <v>17671581</v>
      </c>
      <c r="O31" s="35">
        <f t="shared" si="1"/>
        <v>1128.8138613861386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77</v>
      </c>
      <c r="M33" s="157"/>
      <c r="N33" s="157"/>
      <c r="O33" s="39">
        <v>15655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47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2364995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440345</v>
      </c>
      <c r="L5" s="24">
        <f t="shared" si="0"/>
        <v>0</v>
      </c>
      <c r="M5" s="24">
        <f t="shared" si="0"/>
        <v>0</v>
      </c>
      <c r="N5" s="25">
        <f>SUM(D5:M5)</f>
        <v>2805340</v>
      </c>
      <c r="O5" s="30">
        <f t="shared" ref="O5:O31" si="1">(N5/O$33)</f>
        <v>187.52272727272728</v>
      </c>
      <c r="P5" s="6"/>
    </row>
    <row r="6" spans="1:133">
      <c r="A6" s="12"/>
      <c r="B6" s="42">
        <v>511</v>
      </c>
      <c r="C6" s="19" t="s">
        <v>19</v>
      </c>
      <c r="D6" s="43">
        <v>48806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48806</v>
      </c>
      <c r="O6" s="44">
        <f t="shared" si="1"/>
        <v>3.2624331550802137</v>
      </c>
      <c r="P6" s="9"/>
    </row>
    <row r="7" spans="1:133">
      <c r="A7" s="12"/>
      <c r="B7" s="42">
        <v>512</v>
      </c>
      <c r="C7" s="19" t="s">
        <v>20</v>
      </c>
      <c r="D7" s="43">
        <v>332429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332429</v>
      </c>
      <c r="O7" s="44">
        <f t="shared" si="1"/>
        <v>22.221189839572194</v>
      </c>
      <c r="P7" s="9"/>
    </row>
    <row r="8" spans="1:133">
      <c r="A8" s="12"/>
      <c r="B8" s="42">
        <v>513</v>
      </c>
      <c r="C8" s="19" t="s">
        <v>21</v>
      </c>
      <c r="D8" s="43">
        <v>527466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527466</v>
      </c>
      <c r="O8" s="44">
        <f t="shared" si="1"/>
        <v>35.258422459893048</v>
      </c>
      <c r="P8" s="9"/>
    </row>
    <row r="9" spans="1:133">
      <c r="A9" s="12"/>
      <c r="B9" s="42">
        <v>514</v>
      </c>
      <c r="C9" s="19" t="s">
        <v>22</v>
      </c>
      <c r="D9" s="43">
        <v>98078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98078</v>
      </c>
      <c r="O9" s="44">
        <f t="shared" si="1"/>
        <v>6.5560160427807483</v>
      </c>
      <c r="P9" s="9"/>
    </row>
    <row r="10" spans="1:133">
      <c r="A10" s="12"/>
      <c r="B10" s="42">
        <v>515</v>
      </c>
      <c r="C10" s="19" t="s">
        <v>23</v>
      </c>
      <c r="D10" s="43">
        <v>349849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349849</v>
      </c>
      <c r="O10" s="44">
        <f t="shared" si="1"/>
        <v>23.38562834224599</v>
      </c>
      <c r="P10" s="9"/>
    </row>
    <row r="11" spans="1:133">
      <c r="A11" s="12"/>
      <c r="B11" s="42">
        <v>516</v>
      </c>
      <c r="C11" s="19" t="s">
        <v>45</v>
      </c>
      <c r="D11" s="43">
        <v>335680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335680</v>
      </c>
      <c r="O11" s="44">
        <f t="shared" si="1"/>
        <v>22.438502673796791</v>
      </c>
      <c r="P11" s="9"/>
    </row>
    <row r="12" spans="1:133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440345</v>
      </c>
      <c r="L12" s="43">
        <v>0</v>
      </c>
      <c r="M12" s="43">
        <v>0</v>
      </c>
      <c r="N12" s="43">
        <f t="shared" si="2"/>
        <v>440345</v>
      </c>
      <c r="O12" s="44">
        <f t="shared" si="1"/>
        <v>29.434826203208555</v>
      </c>
      <c r="P12" s="9"/>
    </row>
    <row r="13" spans="1:133">
      <c r="A13" s="12"/>
      <c r="B13" s="42">
        <v>519</v>
      </c>
      <c r="C13" s="19" t="s">
        <v>58</v>
      </c>
      <c r="D13" s="43">
        <v>672687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672687</v>
      </c>
      <c r="O13" s="44">
        <f t="shared" si="1"/>
        <v>44.965708556149735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SUM(D15:D18)</f>
        <v>4640086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4640086</v>
      </c>
      <c r="O14" s="41">
        <f t="shared" si="1"/>
        <v>310.16617647058825</v>
      </c>
      <c r="P14" s="10"/>
    </row>
    <row r="15" spans="1:133">
      <c r="A15" s="12"/>
      <c r="B15" s="42">
        <v>521</v>
      </c>
      <c r="C15" s="19" t="s">
        <v>27</v>
      </c>
      <c r="D15" s="43">
        <v>3559417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3559417</v>
      </c>
      <c r="O15" s="44">
        <f t="shared" si="1"/>
        <v>237.92894385026739</v>
      </c>
      <c r="P15" s="9"/>
    </row>
    <row r="16" spans="1:133">
      <c r="A16" s="12"/>
      <c r="B16" s="42">
        <v>522</v>
      </c>
      <c r="C16" s="19" t="s">
        <v>28</v>
      </c>
      <c r="D16" s="43">
        <v>748893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748893</v>
      </c>
      <c r="O16" s="44">
        <f t="shared" si="1"/>
        <v>50.059692513368987</v>
      </c>
      <c r="P16" s="9"/>
    </row>
    <row r="17" spans="1:119">
      <c r="A17" s="12"/>
      <c r="B17" s="42">
        <v>524</v>
      </c>
      <c r="C17" s="19" t="s">
        <v>29</v>
      </c>
      <c r="D17" s="43">
        <v>256904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256904</v>
      </c>
      <c r="O17" s="44">
        <f t="shared" si="1"/>
        <v>17.172727272727272</v>
      </c>
      <c r="P17" s="9"/>
    </row>
    <row r="18" spans="1:119">
      <c r="A18" s="12"/>
      <c r="B18" s="42">
        <v>529</v>
      </c>
      <c r="C18" s="19" t="s">
        <v>30</v>
      </c>
      <c r="D18" s="43">
        <v>74872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74872</v>
      </c>
      <c r="O18" s="44">
        <f t="shared" si="1"/>
        <v>5.004812834224599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SUM(D20:D22)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3811495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3811495</v>
      </c>
      <c r="O19" s="41">
        <f t="shared" si="1"/>
        <v>254.77907754010695</v>
      </c>
      <c r="P19" s="10"/>
    </row>
    <row r="20" spans="1:119">
      <c r="A20" s="12"/>
      <c r="B20" s="42">
        <v>533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1219467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1219467</v>
      </c>
      <c r="O20" s="44">
        <f t="shared" si="1"/>
        <v>81.515173796791444</v>
      </c>
      <c r="P20" s="9"/>
    </row>
    <row r="21" spans="1:119">
      <c r="A21" s="12"/>
      <c r="B21" s="42">
        <v>534</v>
      </c>
      <c r="C21" s="19" t="s">
        <v>59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1103068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1103068</v>
      </c>
      <c r="O21" s="44">
        <f t="shared" si="1"/>
        <v>73.734491978609626</v>
      </c>
      <c r="P21" s="9"/>
    </row>
    <row r="22" spans="1:119">
      <c r="A22" s="12"/>
      <c r="B22" s="42">
        <v>535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1488960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1488960</v>
      </c>
      <c r="O22" s="44">
        <f t="shared" si="1"/>
        <v>99.529411764705884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2369921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2369921</v>
      </c>
      <c r="O23" s="41">
        <f t="shared" si="1"/>
        <v>158.41717914438502</v>
      </c>
      <c r="P23" s="10"/>
    </row>
    <row r="24" spans="1:119">
      <c r="A24" s="12"/>
      <c r="B24" s="42">
        <v>541</v>
      </c>
      <c r="C24" s="19" t="s">
        <v>60</v>
      </c>
      <c r="D24" s="43">
        <v>2369921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2369921</v>
      </c>
      <c r="O24" s="44">
        <f t="shared" si="1"/>
        <v>158.41717914438502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SUM(D26:D28)</f>
        <v>1611571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1611571</v>
      </c>
      <c r="O25" s="41">
        <f t="shared" si="1"/>
        <v>107.72533422459892</v>
      </c>
      <c r="P25" s="9"/>
    </row>
    <row r="26" spans="1:119">
      <c r="A26" s="12"/>
      <c r="B26" s="42">
        <v>571</v>
      </c>
      <c r="C26" s="19" t="s">
        <v>38</v>
      </c>
      <c r="D26" s="43">
        <v>646823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646823</v>
      </c>
      <c r="O26" s="44">
        <f t="shared" si="1"/>
        <v>43.236831550802137</v>
      </c>
      <c r="P26" s="9"/>
    </row>
    <row r="27" spans="1:119">
      <c r="A27" s="12"/>
      <c r="B27" s="42">
        <v>572</v>
      </c>
      <c r="C27" s="19" t="s">
        <v>61</v>
      </c>
      <c r="D27" s="43">
        <v>954922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954922</v>
      </c>
      <c r="O27" s="44">
        <f t="shared" si="1"/>
        <v>63.831684491978606</v>
      </c>
      <c r="P27" s="9"/>
    </row>
    <row r="28" spans="1:119">
      <c r="A28" s="12"/>
      <c r="B28" s="42">
        <v>575</v>
      </c>
      <c r="C28" s="19" t="s">
        <v>62</v>
      </c>
      <c r="D28" s="43">
        <v>9826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9826</v>
      </c>
      <c r="O28" s="44">
        <f t="shared" si="1"/>
        <v>0.65681818181818186</v>
      </c>
      <c r="P28" s="9"/>
    </row>
    <row r="29" spans="1:119" ht="15.75">
      <c r="A29" s="26" t="s">
        <v>63</v>
      </c>
      <c r="B29" s="27"/>
      <c r="C29" s="28"/>
      <c r="D29" s="29">
        <f t="shared" ref="D29:M29" si="8">SUM(D30:D30)</f>
        <v>0</v>
      </c>
      <c r="E29" s="29">
        <f t="shared" si="8"/>
        <v>547336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190500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737836</v>
      </c>
      <c r="O29" s="41">
        <f t="shared" si="1"/>
        <v>49.320588235294117</v>
      </c>
      <c r="P29" s="9"/>
    </row>
    <row r="30" spans="1:119" ht="15.75" thickBot="1">
      <c r="A30" s="12"/>
      <c r="B30" s="42">
        <v>581</v>
      </c>
      <c r="C30" s="19" t="s">
        <v>64</v>
      </c>
      <c r="D30" s="43">
        <v>0</v>
      </c>
      <c r="E30" s="43">
        <v>547336</v>
      </c>
      <c r="F30" s="43">
        <v>0</v>
      </c>
      <c r="G30" s="43">
        <v>0</v>
      </c>
      <c r="H30" s="43">
        <v>0</v>
      </c>
      <c r="I30" s="43">
        <v>190500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737836</v>
      </c>
      <c r="O30" s="44">
        <f t="shared" si="1"/>
        <v>49.320588235294117</v>
      </c>
      <c r="P30" s="9"/>
    </row>
    <row r="31" spans="1:119" ht="16.5" thickBot="1">
      <c r="A31" s="13" t="s">
        <v>10</v>
      </c>
      <c r="B31" s="21"/>
      <c r="C31" s="20"/>
      <c r="D31" s="14">
        <f>SUM(D5,D14,D19,D23,D25,D29)</f>
        <v>10986573</v>
      </c>
      <c r="E31" s="14">
        <f t="shared" ref="E31:M31" si="9">SUM(E5,E14,E19,E23,E25,E29)</f>
        <v>547336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4001995</v>
      </c>
      <c r="J31" s="14">
        <f t="shared" si="9"/>
        <v>0</v>
      </c>
      <c r="K31" s="14">
        <f t="shared" si="9"/>
        <v>440345</v>
      </c>
      <c r="L31" s="14">
        <f t="shared" si="9"/>
        <v>0</v>
      </c>
      <c r="M31" s="14">
        <f t="shared" si="9"/>
        <v>0</v>
      </c>
      <c r="N31" s="14">
        <f t="shared" si="4"/>
        <v>15976249</v>
      </c>
      <c r="O31" s="35">
        <f t="shared" si="1"/>
        <v>1067.9310828877005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75</v>
      </c>
      <c r="M33" s="157"/>
      <c r="N33" s="157"/>
      <c r="O33" s="39">
        <v>14960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47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2356693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417819</v>
      </c>
      <c r="L5" s="24">
        <f t="shared" si="0"/>
        <v>0</v>
      </c>
      <c r="M5" s="24">
        <f t="shared" si="0"/>
        <v>0</v>
      </c>
      <c r="N5" s="25">
        <f>SUM(D5:M5)</f>
        <v>2774512</v>
      </c>
      <c r="O5" s="30">
        <f t="shared" ref="O5:O31" si="1">(N5/O$33)</f>
        <v>187.20140341407463</v>
      </c>
      <c r="P5" s="6"/>
    </row>
    <row r="6" spans="1:133">
      <c r="A6" s="12"/>
      <c r="B6" s="42">
        <v>511</v>
      </c>
      <c r="C6" s="19" t="s">
        <v>19</v>
      </c>
      <c r="D6" s="43">
        <v>47937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47937</v>
      </c>
      <c r="O6" s="44">
        <f t="shared" si="1"/>
        <v>3.2343971391943862</v>
      </c>
      <c r="P6" s="9"/>
    </row>
    <row r="7" spans="1:133">
      <c r="A7" s="12"/>
      <c r="B7" s="42">
        <v>512</v>
      </c>
      <c r="C7" s="19" t="s">
        <v>20</v>
      </c>
      <c r="D7" s="43">
        <v>315507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315507</v>
      </c>
      <c r="O7" s="44">
        <f t="shared" si="1"/>
        <v>21.287834828958911</v>
      </c>
      <c r="P7" s="9"/>
    </row>
    <row r="8" spans="1:133">
      <c r="A8" s="12"/>
      <c r="B8" s="42">
        <v>513</v>
      </c>
      <c r="C8" s="19" t="s">
        <v>21</v>
      </c>
      <c r="D8" s="43">
        <v>496755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496755</v>
      </c>
      <c r="O8" s="44">
        <f t="shared" si="1"/>
        <v>33.516969165373453</v>
      </c>
      <c r="P8" s="9"/>
    </row>
    <row r="9" spans="1:133">
      <c r="A9" s="12"/>
      <c r="B9" s="42">
        <v>514</v>
      </c>
      <c r="C9" s="19" t="s">
        <v>22</v>
      </c>
      <c r="D9" s="43">
        <v>71869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71869</v>
      </c>
      <c r="O9" s="44">
        <f t="shared" si="1"/>
        <v>4.8491329869779367</v>
      </c>
      <c r="P9" s="9"/>
    </row>
    <row r="10" spans="1:133">
      <c r="A10" s="12"/>
      <c r="B10" s="42">
        <v>515</v>
      </c>
      <c r="C10" s="19" t="s">
        <v>23</v>
      </c>
      <c r="D10" s="43">
        <v>310336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310336</v>
      </c>
      <c r="O10" s="44">
        <f t="shared" si="1"/>
        <v>20.938937993387761</v>
      </c>
      <c r="P10" s="9"/>
    </row>
    <row r="11" spans="1:133">
      <c r="A11" s="12"/>
      <c r="B11" s="42">
        <v>516</v>
      </c>
      <c r="C11" s="19" t="s">
        <v>45</v>
      </c>
      <c r="D11" s="43">
        <v>339254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339254</v>
      </c>
      <c r="O11" s="44">
        <f t="shared" si="1"/>
        <v>22.890088388097968</v>
      </c>
      <c r="P11" s="9"/>
    </row>
    <row r="12" spans="1:133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417819</v>
      </c>
      <c r="L12" s="43">
        <v>0</v>
      </c>
      <c r="M12" s="43">
        <v>0</v>
      </c>
      <c r="N12" s="43">
        <f t="shared" si="2"/>
        <v>417819</v>
      </c>
      <c r="O12" s="44">
        <f t="shared" si="1"/>
        <v>28.191012752175965</v>
      </c>
      <c r="P12" s="9"/>
    </row>
    <row r="13" spans="1:133">
      <c r="A13" s="12"/>
      <c r="B13" s="42">
        <v>519</v>
      </c>
      <c r="C13" s="19" t="s">
        <v>58</v>
      </c>
      <c r="D13" s="43">
        <v>775035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775035</v>
      </c>
      <c r="O13" s="44">
        <f t="shared" si="1"/>
        <v>52.293030159908241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SUM(D15:D18)</f>
        <v>4482304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4482304</v>
      </c>
      <c r="O14" s="41">
        <f t="shared" si="1"/>
        <v>302.42925578570947</v>
      </c>
      <c r="P14" s="10"/>
    </row>
    <row r="15" spans="1:133">
      <c r="A15" s="12"/>
      <c r="B15" s="42">
        <v>521</v>
      </c>
      <c r="C15" s="19" t="s">
        <v>27</v>
      </c>
      <c r="D15" s="43">
        <v>3427886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3427886</v>
      </c>
      <c r="O15" s="44">
        <f t="shared" si="1"/>
        <v>231.28574320221307</v>
      </c>
      <c r="P15" s="9"/>
    </row>
    <row r="16" spans="1:133">
      <c r="A16" s="12"/>
      <c r="B16" s="42">
        <v>522</v>
      </c>
      <c r="C16" s="19" t="s">
        <v>28</v>
      </c>
      <c r="D16" s="43">
        <v>751729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751729</v>
      </c>
      <c r="O16" s="44">
        <f t="shared" si="1"/>
        <v>50.720531678024422</v>
      </c>
      <c r="P16" s="9"/>
    </row>
    <row r="17" spans="1:119">
      <c r="A17" s="12"/>
      <c r="B17" s="42">
        <v>524</v>
      </c>
      <c r="C17" s="19" t="s">
        <v>29</v>
      </c>
      <c r="D17" s="43">
        <v>230750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230750</v>
      </c>
      <c r="O17" s="44">
        <f t="shared" si="1"/>
        <v>15.569124890358275</v>
      </c>
      <c r="P17" s="9"/>
    </row>
    <row r="18" spans="1:119">
      <c r="A18" s="12"/>
      <c r="B18" s="42">
        <v>529</v>
      </c>
      <c r="C18" s="19" t="s">
        <v>30</v>
      </c>
      <c r="D18" s="43">
        <v>71939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71939</v>
      </c>
      <c r="O18" s="44">
        <f t="shared" si="1"/>
        <v>4.8538560151136902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SUM(D20:D22)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3789568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3789568</v>
      </c>
      <c r="O19" s="41">
        <f t="shared" si="1"/>
        <v>255.6890898050064</v>
      </c>
      <c r="P19" s="10"/>
    </row>
    <row r="20" spans="1:119">
      <c r="A20" s="12"/>
      <c r="B20" s="42">
        <v>533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1341466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1341466</v>
      </c>
      <c r="O20" s="44">
        <f t="shared" si="1"/>
        <v>90.511166587949532</v>
      </c>
      <c r="P20" s="9"/>
    </row>
    <row r="21" spans="1:119">
      <c r="A21" s="12"/>
      <c r="B21" s="42">
        <v>534</v>
      </c>
      <c r="C21" s="19" t="s">
        <v>59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1071930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1071930</v>
      </c>
      <c r="O21" s="44">
        <f t="shared" si="1"/>
        <v>72.325079279400853</v>
      </c>
      <c r="P21" s="9"/>
    </row>
    <row r="22" spans="1:119">
      <c r="A22" s="12"/>
      <c r="B22" s="42">
        <v>535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1376172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1376172</v>
      </c>
      <c r="O22" s="44">
        <f t="shared" si="1"/>
        <v>92.852843937656033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1648105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1648105</v>
      </c>
      <c r="O23" s="41">
        <f t="shared" si="1"/>
        <v>111.20066122393901</v>
      </c>
      <c r="P23" s="10"/>
    </row>
    <row r="24" spans="1:119">
      <c r="A24" s="12"/>
      <c r="B24" s="42">
        <v>541</v>
      </c>
      <c r="C24" s="19" t="s">
        <v>60</v>
      </c>
      <c r="D24" s="43">
        <v>1648105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1648105</v>
      </c>
      <c r="O24" s="44">
        <f t="shared" si="1"/>
        <v>111.20066122393901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SUM(D26:D28)</f>
        <v>3492101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3492101</v>
      </c>
      <c r="O25" s="41">
        <f t="shared" si="1"/>
        <v>235.61844679846163</v>
      </c>
      <c r="P25" s="9"/>
    </row>
    <row r="26" spans="1:119">
      <c r="A26" s="12"/>
      <c r="B26" s="42">
        <v>571</v>
      </c>
      <c r="C26" s="19" t="s">
        <v>38</v>
      </c>
      <c r="D26" s="43">
        <v>2238805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2238805</v>
      </c>
      <c r="O26" s="44">
        <f t="shared" si="1"/>
        <v>151.05627150664597</v>
      </c>
      <c r="P26" s="9"/>
    </row>
    <row r="27" spans="1:119">
      <c r="A27" s="12"/>
      <c r="B27" s="42">
        <v>572</v>
      </c>
      <c r="C27" s="19" t="s">
        <v>61</v>
      </c>
      <c r="D27" s="43">
        <v>1242258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1242258</v>
      </c>
      <c r="O27" s="44">
        <f t="shared" si="1"/>
        <v>83.817421226637876</v>
      </c>
      <c r="P27" s="9"/>
    </row>
    <row r="28" spans="1:119">
      <c r="A28" s="12"/>
      <c r="B28" s="42">
        <v>575</v>
      </c>
      <c r="C28" s="19" t="s">
        <v>62</v>
      </c>
      <c r="D28" s="43">
        <v>11038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11038</v>
      </c>
      <c r="O28" s="44">
        <f t="shared" si="1"/>
        <v>0.7447540651777883</v>
      </c>
      <c r="P28" s="9"/>
    </row>
    <row r="29" spans="1:119" ht="15.75">
      <c r="A29" s="26" t="s">
        <v>63</v>
      </c>
      <c r="B29" s="27"/>
      <c r="C29" s="28"/>
      <c r="D29" s="29">
        <f t="shared" ref="D29:M29" si="8">SUM(D30:D30)</f>
        <v>0</v>
      </c>
      <c r="E29" s="29">
        <f t="shared" si="8"/>
        <v>1635831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141500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1777331</v>
      </c>
      <c r="O29" s="41">
        <f t="shared" si="1"/>
        <v>119.91977599352271</v>
      </c>
      <c r="P29" s="9"/>
    </row>
    <row r="30" spans="1:119" ht="15.75" thickBot="1">
      <c r="A30" s="12"/>
      <c r="B30" s="42">
        <v>581</v>
      </c>
      <c r="C30" s="19" t="s">
        <v>64</v>
      </c>
      <c r="D30" s="43">
        <v>0</v>
      </c>
      <c r="E30" s="43">
        <v>1635831</v>
      </c>
      <c r="F30" s="43">
        <v>0</v>
      </c>
      <c r="G30" s="43">
        <v>0</v>
      </c>
      <c r="H30" s="43">
        <v>0</v>
      </c>
      <c r="I30" s="43">
        <v>141500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1777331</v>
      </c>
      <c r="O30" s="44">
        <f t="shared" si="1"/>
        <v>119.91977599352271</v>
      </c>
      <c r="P30" s="9"/>
    </row>
    <row r="31" spans="1:119" ht="16.5" thickBot="1">
      <c r="A31" s="13" t="s">
        <v>10</v>
      </c>
      <c r="B31" s="21"/>
      <c r="C31" s="20"/>
      <c r="D31" s="14">
        <f>SUM(D5,D14,D19,D23,D25,D29)</f>
        <v>11979203</v>
      </c>
      <c r="E31" s="14">
        <f t="shared" ref="E31:M31" si="9">SUM(E5,E14,E19,E23,E25,E29)</f>
        <v>1635831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3931068</v>
      </c>
      <c r="J31" s="14">
        <f t="shared" si="9"/>
        <v>0</v>
      </c>
      <c r="K31" s="14">
        <f t="shared" si="9"/>
        <v>417819</v>
      </c>
      <c r="L31" s="14">
        <f t="shared" si="9"/>
        <v>0</v>
      </c>
      <c r="M31" s="14">
        <f t="shared" si="9"/>
        <v>0</v>
      </c>
      <c r="N31" s="14">
        <f t="shared" si="4"/>
        <v>17963921</v>
      </c>
      <c r="O31" s="35">
        <f t="shared" si="1"/>
        <v>1212.0586330207138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73</v>
      </c>
      <c r="M33" s="157"/>
      <c r="N33" s="157"/>
      <c r="O33" s="39">
        <v>14821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47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1906165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401165</v>
      </c>
      <c r="L5" s="24">
        <f t="shared" si="0"/>
        <v>0</v>
      </c>
      <c r="M5" s="24">
        <f t="shared" si="0"/>
        <v>0</v>
      </c>
      <c r="N5" s="25">
        <f>SUM(D5:M5)</f>
        <v>2307330</v>
      </c>
      <c r="O5" s="30">
        <f t="shared" ref="O5:O31" si="1">(N5/O$33)</f>
        <v>157.10015660107578</v>
      </c>
      <c r="P5" s="6"/>
    </row>
    <row r="6" spans="1:133">
      <c r="A6" s="12"/>
      <c r="B6" s="42">
        <v>511</v>
      </c>
      <c r="C6" s="19" t="s">
        <v>19</v>
      </c>
      <c r="D6" s="43">
        <v>51592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51592</v>
      </c>
      <c r="O6" s="44">
        <f t="shared" si="1"/>
        <v>3.5127663920473888</v>
      </c>
      <c r="P6" s="9"/>
    </row>
    <row r="7" spans="1:133">
      <c r="A7" s="12"/>
      <c r="B7" s="42">
        <v>512</v>
      </c>
      <c r="C7" s="19" t="s">
        <v>20</v>
      </c>
      <c r="D7" s="43">
        <v>286938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286938</v>
      </c>
      <c r="O7" s="44">
        <f t="shared" si="1"/>
        <v>19.536869340232858</v>
      </c>
      <c r="P7" s="9"/>
    </row>
    <row r="8" spans="1:133">
      <c r="A8" s="12"/>
      <c r="B8" s="42">
        <v>513</v>
      </c>
      <c r="C8" s="19" t="s">
        <v>21</v>
      </c>
      <c r="D8" s="43">
        <v>465286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465286</v>
      </c>
      <c r="O8" s="44">
        <f t="shared" si="1"/>
        <v>31.680125280860626</v>
      </c>
      <c r="P8" s="9"/>
    </row>
    <row r="9" spans="1:133">
      <c r="A9" s="12"/>
      <c r="B9" s="42">
        <v>514</v>
      </c>
      <c r="C9" s="19" t="s">
        <v>22</v>
      </c>
      <c r="D9" s="43">
        <v>63374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63374</v>
      </c>
      <c r="O9" s="44">
        <f t="shared" si="1"/>
        <v>4.3149724245931775</v>
      </c>
      <c r="P9" s="9"/>
    </row>
    <row r="10" spans="1:133">
      <c r="A10" s="12"/>
      <c r="B10" s="42">
        <v>515</v>
      </c>
      <c r="C10" s="19" t="s">
        <v>23</v>
      </c>
      <c r="D10" s="43">
        <v>223873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223873</v>
      </c>
      <c r="O10" s="44">
        <f t="shared" si="1"/>
        <v>15.242935929733779</v>
      </c>
      <c r="P10" s="9"/>
    </row>
    <row r="11" spans="1:133">
      <c r="A11" s="12"/>
      <c r="B11" s="42">
        <v>516</v>
      </c>
      <c r="C11" s="19" t="s">
        <v>45</v>
      </c>
      <c r="D11" s="43">
        <v>277604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277604</v>
      </c>
      <c r="O11" s="44">
        <f t="shared" si="1"/>
        <v>18.901341322257778</v>
      </c>
      <c r="P11" s="9"/>
    </row>
    <row r="12" spans="1:133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401165</v>
      </c>
      <c r="L12" s="43">
        <v>0</v>
      </c>
      <c r="M12" s="43">
        <v>0</v>
      </c>
      <c r="N12" s="43">
        <f t="shared" si="2"/>
        <v>401165</v>
      </c>
      <c r="O12" s="44">
        <f t="shared" si="1"/>
        <v>27.314291550350649</v>
      </c>
      <c r="P12" s="9"/>
    </row>
    <row r="13" spans="1:133">
      <c r="A13" s="12"/>
      <c r="B13" s="42">
        <v>519</v>
      </c>
      <c r="C13" s="19" t="s">
        <v>58</v>
      </c>
      <c r="D13" s="43">
        <v>537498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537498</v>
      </c>
      <c r="O13" s="44">
        <f t="shared" si="1"/>
        <v>36.596854360999522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SUM(D15:D18)</f>
        <v>4484607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4484607</v>
      </c>
      <c r="O14" s="41">
        <f t="shared" si="1"/>
        <v>305.34533941580992</v>
      </c>
      <c r="P14" s="10"/>
    </row>
    <row r="15" spans="1:133">
      <c r="A15" s="12"/>
      <c r="B15" s="42">
        <v>521</v>
      </c>
      <c r="C15" s="19" t="s">
        <v>27</v>
      </c>
      <c r="D15" s="43">
        <v>3318905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3318905</v>
      </c>
      <c r="O15" s="44">
        <f t="shared" si="1"/>
        <v>225.97569278954177</v>
      </c>
      <c r="P15" s="9"/>
    </row>
    <row r="16" spans="1:133">
      <c r="A16" s="12"/>
      <c r="B16" s="42">
        <v>522</v>
      </c>
      <c r="C16" s="19" t="s">
        <v>28</v>
      </c>
      <c r="D16" s="43">
        <v>750038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750038</v>
      </c>
      <c r="O16" s="44">
        <f t="shared" si="1"/>
        <v>51.068155511676991</v>
      </c>
      <c r="P16" s="9"/>
    </row>
    <row r="17" spans="1:119">
      <c r="A17" s="12"/>
      <c r="B17" s="42">
        <v>524</v>
      </c>
      <c r="C17" s="19" t="s">
        <v>29</v>
      </c>
      <c r="D17" s="43">
        <v>358762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358762</v>
      </c>
      <c r="O17" s="44">
        <f t="shared" si="1"/>
        <v>24.427180499761693</v>
      </c>
      <c r="P17" s="9"/>
    </row>
    <row r="18" spans="1:119">
      <c r="A18" s="12"/>
      <c r="B18" s="42">
        <v>529</v>
      </c>
      <c r="C18" s="19" t="s">
        <v>30</v>
      </c>
      <c r="D18" s="43">
        <v>56902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56902</v>
      </c>
      <c r="O18" s="44">
        <f t="shared" si="1"/>
        <v>3.8743106148294411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SUM(D20:D22)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3607889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3607889</v>
      </c>
      <c r="O19" s="41">
        <f t="shared" si="1"/>
        <v>245.65186899979574</v>
      </c>
      <c r="P19" s="10"/>
    </row>
    <row r="20" spans="1:119">
      <c r="A20" s="12"/>
      <c r="B20" s="42">
        <v>533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1187347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1187347</v>
      </c>
      <c r="O20" s="44">
        <f t="shared" si="1"/>
        <v>80.843398924218704</v>
      </c>
      <c r="P20" s="9"/>
    </row>
    <row r="21" spans="1:119">
      <c r="A21" s="12"/>
      <c r="B21" s="42">
        <v>534</v>
      </c>
      <c r="C21" s="19" t="s">
        <v>59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1054906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1054906</v>
      </c>
      <c r="O21" s="44">
        <f t="shared" si="1"/>
        <v>71.825832368761496</v>
      </c>
      <c r="P21" s="9"/>
    </row>
    <row r="22" spans="1:119">
      <c r="A22" s="12"/>
      <c r="B22" s="42">
        <v>535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1365636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1365636</v>
      </c>
      <c r="O22" s="44">
        <f t="shared" si="1"/>
        <v>92.982637706815552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1590867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1590867</v>
      </c>
      <c r="O23" s="41">
        <f t="shared" si="1"/>
        <v>108.31803635868455</v>
      </c>
      <c r="P23" s="10"/>
    </row>
    <row r="24" spans="1:119">
      <c r="A24" s="12"/>
      <c r="B24" s="42">
        <v>541</v>
      </c>
      <c r="C24" s="19" t="s">
        <v>60</v>
      </c>
      <c r="D24" s="43">
        <v>1590867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1590867</v>
      </c>
      <c r="O24" s="44">
        <f t="shared" si="1"/>
        <v>108.31803635868455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SUM(D26:D28)</f>
        <v>2108696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2108696</v>
      </c>
      <c r="O25" s="41">
        <f t="shared" si="1"/>
        <v>143.57567917205691</v>
      </c>
      <c r="P25" s="9"/>
    </row>
    <row r="26" spans="1:119">
      <c r="A26" s="12"/>
      <c r="B26" s="42">
        <v>571</v>
      </c>
      <c r="C26" s="19" t="s">
        <v>38</v>
      </c>
      <c r="D26" s="43">
        <v>1502580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1502580</v>
      </c>
      <c r="O26" s="44">
        <f t="shared" si="1"/>
        <v>102.30680193368285</v>
      </c>
      <c r="P26" s="9"/>
    </row>
    <row r="27" spans="1:119">
      <c r="A27" s="12"/>
      <c r="B27" s="42">
        <v>572</v>
      </c>
      <c r="C27" s="19" t="s">
        <v>61</v>
      </c>
      <c r="D27" s="43">
        <v>594777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594777</v>
      </c>
      <c r="O27" s="44">
        <f t="shared" si="1"/>
        <v>40.496833934772248</v>
      </c>
      <c r="P27" s="9"/>
    </row>
    <row r="28" spans="1:119">
      <c r="A28" s="12"/>
      <c r="B28" s="42">
        <v>575</v>
      </c>
      <c r="C28" s="19" t="s">
        <v>62</v>
      </c>
      <c r="D28" s="43">
        <v>11339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11339</v>
      </c>
      <c r="O28" s="44">
        <f t="shared" si="1"/>
        <v>0.77204330360182472</v>
      </c>
      <c r="P28" s="9"/>
    </row>
    <row r="29" spans="1:119" ht="15.75">
      <c r="A29" s="26" t="s">
        <v>63</v>
      </c>
      <c r="B29" s="27"/>
      <c r="C29" s="28"/>
      <c r="D29" s="29">
        <f t="shared" ref="D29:M29" si="8">SUM(D30:D30)</f>
        <v>0</v>
      </c>
      <c r="E29" s="29">
        <f t="shared" si="8"/>
        <v>1093341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222330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1315671</v>
      </c>
      <c r="O29" s="41">
        <f t="shared" si="1"/>
        <v>89.580649554027374</v>
      </c>
      <c r="P29" s="9"/>
    </row>
    <row r="30" spans="1:119" ht="15.75" thickBot="1">
      <c r="A30" s="12"/>
      <c r="B30" s="42">
        <v>581</v>
      </c>
      <c r="C30" s="19" t="s">
        <v>64</v>
      </c>
      <c r="D30" s="43">
        <v>0</v>
      </c>
      <c r="E30" s="43">
        <v>1093341</v>
      </c>
      <c r="F30" s="43">
        <v>0</v>
      </c>
      <c r="G30" s="43">
        <v>0</v>
      </c>
      <c r="H30" s="43">
        <v>0</v>
      </c>
      <c r="I30" s="43">
        <v>222330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1315671</v>
      </c>
      <c r="O30" s="44">
        <f t="shared" si="1"/>
        <v>89.580649554027374</v>
      </c>
      <c r="P30" s="9"/>
    </row>
    <row r="31" spans="1:119" ht="16.5" thickBot="1">
      <c r="A31" s="13" t="s">
        <v>10</v>
      </c>
      <c r="B31" s="21"/>
      <c r="C31" s="20"/>
      <c r="D31" s="14">
        <f>SUM(D5,D14,D19,D23,D25,D29)</f>
        <v>10090335</v>
      </c>
      <c r="E31" s="14">
        <f t="shared" ref="E31:M31" si="9">SUM(E5,E14,E19,E23,E25,E29)</f>
        <v>1093341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3830219</v>
      </c>
      <c r="J31" s="14">
        <f t="shared" si="9"/>
        <v>0</v>
      </c>
      <c r="K31" s="14">
        <f t="shared" si="9"/>
        <v>401165</v>
      </c>
      <c r="L31" s="14">
        <f t="shared" si="9"/>
        <v>0</v>
      </c>
      <c r="M31" s="14">
        <f t="shared" si="9"/>
        <v>0</v>
      </c>
      <c r="N31" s="14">
        <f t="shared" si="4"/>
        <v>15415060</v>
      </c>
      <c r="O31" s="35">
        <f t="shared" si="1"/>
        <v>1049.5717301014502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71</v>
      </c>
      <c r="M33" s="157"/>
      <c r="N33" s="157"/>
      <c r="O33" s="39">
        <v>14687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47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2004583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302612</v>
      </c>
      <c r="L5" s="24">
        <f t="shared" si="0"/>
        <v>0</v>
      </c>
      <c r="M5" s="24">
        <f t="shared" si="0"/>
        <v>0</v>
      </c>
      <c r="N5" s="25">
        <f>SUM(D5:M5)</f>
        <v>2307195</v>
      </c>
      <c r="O5" s="30">
        <f t="shared" ref="O5:O31" si="1">(N5/O$33)</f>
        <v>162.39846554515378</v>
      </c>
      <c r="P5" s="6"/>
    </row>
    <row r="6" spans="1:133">
      <c r="A6" s="12"/>
      <c r="B6" s="42">
        <v>511</v>
      </c>
      <c r="C6" s="19" t="s">
        <v>19</v>
      </c>
      <c r="D6" s="43">
        <v>44446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44446</v>
      </c>
      <c r="O6" s="44">
        <f t="shared" si="1"/>
        <v>3.1284578024917296</v>
      </c>
      <c r="P6" s="9"/>
    </row>
    <row r="7" spans="1:133">
      <c r="A7" s="12"/>
      <c r="B7" s="42">
        <v>512</v>
      </c>
      <c r="C7" s="19" t="s">
        <v>20</v>
      </c>
      <c r="D7" s="43">
        <v>289975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289975</v>
      </c>
      <c r="O7" s="44">
        <f t="shared" si="1"/>
        <v>20.410713028788624</v>
      </c>
      <c r="P7" s="9"/>
    </row>
    <row r="8" spans="1:133">
      <c r="A8" s="12"/>
      <c r="B8" s="42">
        <v>513</v>
      </c>
      <c r="C8" s="19" t="s">
        <v>21</v>
      </c>
      <c r="D8" s="43">
        <v>482212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482212</v>
      </c>
      <c r="O8" s="44">
        <f t="shared" si="1"/>
        <v>33.941859646653057</v>
      </c>
      <c r="P8" s="9"/>
    </row>
    <row r="9" spans="1:133">
      <c r="A9" s="12"/>
      <c r="B9" s="42">
        <v>514</v>
      </c>
      <c r="C9" s="19" t="s">
        <v>22</v>
      </c>
      <c r="D9" s="43">
        <v>143284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143284</v>
      </c>
      <c r="O9" s="44">
        <f t="shared" si="1"/>
        <v>10.085450834095868</v>
      </c>
      <c r="P9" s="9"/>
    </row>
    <row r="10" spans="1:133">
      <c r="A10" s="12"/>
      <c r="B10" s="42">
        <v>515</v>
      </c>
      <c r="C10" s="19" t="s">
        <v>23</v>
      </c>
      <c r="D10" s="43">
        <v>256226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256226</v>
      </c>
      <c r="O10" s="44">
        <f t="shared" si="1"/>
        <v>18.035193918490886</v>
      </c>
      <c r="P10" s="9"/>
    </row>
    <row r="11" spans="1:133">
      <c r="A11" s="12"/>
      <c r="B11" s="42">
        <v>516</v>
      </c>
      <c r="C11" s="19" t="s">
        <v>45</v>
      </c>
      <c r="D11" s="43">
        <v>240628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240628</v>
      </c>
      <c r="O11" s="44">
        <f t="shared" si="1"/>
        <v>16.937284437249243</v>
      </c>
      <c r="P11" s="9"/>
    </row>
    <row r="12" spans="1:133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302612</v>
      </c>
      <c r="L12" s="43">
        <v>0</v>
      </c>
      <c r="M12" s="43">
        <v>0</v>
      </c>
      <c r="N12" s="43">
        <f t="shared" si="2"/>
        <v>302612</v>
      </c>
      <c r="O12" s="44">
        <f t="shared" si="1"/>
        <v>21.300204124727248</v>
      </c>
      <c r="P12" s="9"/>
    </row>
    <row r="13" spans="1:133">
      <c r="A13" s="12"/>
      <c r="B13" s="42">
        <v>519</v>
      </c>
      <c r="C13" s="19" t="s">
        <v>58</v>
      </c>
      <c r="D13" s="43">
        <v>547812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547812</v>
      </c>
      <c r="O13" s="44">
        <f t="shared" si="1"/>
        <v>38.559301752657142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SUM(D15:D18)</f>
        <v>4388499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4388499</v>
      </c>
      <c r="O14" s="41">
        <f t="shared" si="1"/>
        <v>308.89695220665868</v>
      </c>
      <c r="P14" s="10"/>
    </row>
    <row r="15" spans="1:133">
      <c r="A15" s="12"/>
      <c r="B15" s="42">
        <v>521</v>
      </c>
      <c r="C15" s="19" t="s">
        <v>27</v>
      </c>
      <c r="D15" s="43">
        <v>3193700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3193700</v>
      </c>
      <c r="O15" s="44">
        <f t="shared" si="1"/>
        <v>224.79763496867741</v>
      </c>
      <c r="P15" s="9"/>
    </row>
    <row r="16" spans="1:133">
      <c r="A16" s="12"/>
      <c r="B16" s="42">
        <v>522</v>
      </c>
      <c r="C16" s="19" t="s">
        <v>28</v>
      </c>
      <c r="D16" s="43">
        <v>746321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746321</v>
      </c>
      <c r="O16" s="44">
        <f t="shared" si="1"/>
        <v>52.531920884071234</v>
      </c>
      <c r="P16" s="9"/>
    </row>
    <row r="17" spans="1:119">
      <c r="A17" s="12"/>
      <c r="B17" s="42">
        <v>524</v>
      </c>
      <c r="C17" s="19" t="s">
        <v>29</v>
      </c>
      <c r="D17" s="43">
        <v>391051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391051</v>
      </c>
      <c r="O17" s="44">
        <f t="shared" si="1"/>
        <v>27.525234039557965</v>
      </c>
      <c r="P17" s="9"/>
    </row>
    <row r="18" spans="1:119">
      <c r="A18" s="12"/>
      <c r="B18" s="42">
        <v>529</v>
      </c>
      <c r="C18" s="19" t="s">
        <v>30</v>
      </c>
      <c r="D18" s="43">
        <v>57427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57427</v>
      </c>
      <c r="O18" s="44">
        <f t="shared" si="1"/>
        <v>4.0421623143520797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SUM(D20:D22)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2833952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2833952</v>
      </c>
      <c r="O19" s="41">
        <f t="shared" si="1"/>
        <v>199.47575139015979</v>
      </c>
      <c r="P19" s="10"/>
    </row>
    <row r="20" spans="1:119">
      <c r="A20" s="12"/>
      <c r="B20" s="42">
        <v>533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1177220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1177220</v>
      </c>
      <c r="O20" s="44">
        <f t="shared" si="1"/>
        <v>82.861969451678746</v>
      </c>
      <c r="P20" s="9"/>
    </row>
    <row r="21" spans="1:119">
      <c r="A21" s="12"/>
      <c r="B21" s="42">
        <v>534</v>
      </c>
      <c r="C21" s="19" t="s">
        <v>59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336229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336229</v>
      </c>
      <c r="O21" s="44">
        <f t="shared" si="1"/>
        <v>23.666432040543395</v>
      </c>
      <c r="P21" s="9"/>
    </row>
    <row r="22" spans="1:119">
      <c r="A22" s="12"/>
      <c r="B22" s="42">
        <v>535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1320503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1320503</v>
      </c>
      <c r="O22" s="44">
        <f t="shared" si="1"/>
        <v>92.947349897937642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1445958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1445958</v>
      </c>
      <c r="O23" s="41">
        <f t="shared" si="1"/>
        <v>101.77785598648553</v>
      </c>
      <c r="P23" s="10"/>
    </row>
    <row r="24" spans="1:119">
      <c r="A24" s="12"/>
      <c r="B24" s="42">
        <v>541</v>
      </c>
      <c r="C24" s="19" t="s">
        <v>60</v>
      </c>
      <c r="D24" s="43">
        <v>1445958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1445958</v>
      </c>
      <c r="O24" s="44">
        <f t="shared" si="1"/>
        <v>101.77785598648553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SUM(D26:D28)</f>
        <v>2050814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2050814</v>
      </c>
      <c r="O25" s="41">
        <f t="shared" si="1"/>
        <v>144.35236151193075</v>
      </c>
      <c r="P25" s="9"/>
    </row>
    <row r="26" spans="1:119">
      <c r="A26" s="12"/>
      <c r="B26" s="42">
        <v>571</v>
      </c>
      <c r="C26" s="19" t="s">
        <v>38</v>
      </c>
      <c r="D26" s="43">
        <v>1436068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1436068</v>
      </c>
      <c r="O26" s="44">
        <f t="shared" si="1"/>
        <v>101.08172027873583</v>
      </c>
      <c r="P26" s="9"/>
    </row>
    <row r="27" spans="1:119">
      <c r="A27" s="12"/>
      <c r="B27" s="42">
        <v>572</v>
      </c>
      <c r="C27" s="19" t="s">
        <v>61</v>
      </c>
      <c r="D27" s="43">
        <v>606174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606174</v>
      </c>
      <c r="O27" s="44">
        <f t="shared" si="1"/>
        <v>42.667276694587173</v>
      </c>
      <c r="P27" s="9"/>
    </row>
    <row r="28" spans="1:119">
      <c r="A28" s="12"/>
      <c r="B28" s="42">
        <v>575</v>
      </c>
      <c r="C28" s="19" t="s">
        <v>62</v>
      </c>
      <c r="D28" s="43">
        <v>8572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8572</v>
      </c>
      <c r="O28" s="44">
        <f t="shared" si="1"/>
        <v>0.60336453860772854</v>
      </c>
      <c r="P28" s="9"/>
    </row>
    <row r="29" spans="1:119" ht="15.75">
      <c r="A29" s="26" t="s">
        <v>63</v>
      </c>
      <c r="B29" s="27"/>
      <c r="C29" s="28"/>
      <c r="D29" s="29">
        <f t="shared" ref="D29:M29" si="8">SUM(D30:D30)</f>
        <v>0</v>
      </c>
      <c r="E29" s="29">
        <f t="shared" si="8"/>
        <v>1073586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144123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1217709</v>
      </c>
      <c r="O29" s="41">
        <f t="shared" si="1"/>
        <v>85.711902583233623</v>
      </c>
      <c r="P29" s="9"/>
    </row>
    <row r="30" spans="1:119" ht="15.75" thickBot="1">
      <c r="A30" s="12"/>
      <c r="B30" s="42">
        <v>581</v>
      </c>
      <c r="C30" s="19" t="s">
        <v>64</v>
      </c>
      <c r="D30" s="43">
        <v>0</v>
      </c>
      <c r="E30" s="43">
        <v>1073586</v>
      </c>
      <c r="F30" s="43">
        <v>0</v>
      </c>
      <c r="G30" s="43">
        <v>0</v>
      </c>
      <c r="H30" s="43">
        <v>0</v>
      </c>
      <c r="I30" s="43">
        <v>144123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1217709</v>
      </c>
      <c r="O30" s="44">
        <f t="shared" si="1"/>
        <v>85.711902583233623</v>
      </c>
      <c r="P30" s="9"/>
    </row>
    <row r="31" spans="1:119" ht="16.5" thickBot="1">
      <c r="A31" s="13" t="s">
        <v>10</v>
      </c>
      <c r="B31" s="21"/>
      <c r="C31" s="20"/>
      <c r="D31" s="14">
        <f>SUM(D5,D14,D19,D23,D25,D29)</f>
        <v>9889854</v>
      </c>
      <c r="E31" s="14">
        <f t="shared" ref="E31:M31" si="9">SUM(E5,E14,E19,E23,E25,E29)</f>
        <v>1073586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2978075</v>
      </c>
      <c r="J31" s="14">
        <f t="shared" si="9"/>
        <v>0</v>
      </c>
      <c r="K31" s="14">
        <f t="shared" si="9"/>
        <v>302612</v>
      </c>
      <c r="L31" s="14">
        <f t="shared" si="9"/>
        <v>0</v>
      </c>
      <c r="M31" s="14">
        <f t="shared" si="9"/>
        <v>0</v>
      </c>
      <c r="N31" s="14">
        <f t="shared" si="4"/>
        <v>14244127</v>
      </c>
      <c r="O31" s="35">
        <f t="shared" si="1"/>
        <v>1002.6132892236221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67</v>
      </c>
      <c r="M33" s="157"/>
      <c r="N33" s="157"/>
      <c r="O33" s="39">
        <v>14207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47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2024-12-03T22:06:30Z</cp:lastPrinted>
  <dcterms:created xsi:type="dcterms:W3CDTF">2000-08-31T21:26:31Z</dcterms:created>
  <dcterms:modified xsi:type="dcterms:W3CDTF">2024-12-03T22:06:35Z</dcterms:modified>
</cp:coreProperties>
</file>