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2" documentId="11_E1DB92146DDD55D738AB1B6E6E33E35E583D928B" xr6:coauthVersionLast="47" xr6:coauthVersionMax="47" xr10:uidLastSave="{2C0B6F4C-CDBB-4DF8-AA50-657673B59B68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'2007'!$A$1:$O$21</definedName>
    <definedName name="_xlnm.Print_Area" localSheetId="15">'2008'!$A$1:$O$20</definedName>
    <definedName name="_xlnm.Print_Area" localSheetId="14">'2009'!$A$1:$O$21</definedName>
    <definedName name="_xlnm.Print_Area" localSheetId="13">'2010'!$A$1:$O$22</definedName>
    <definedName name="_xlnm.Print_Area" localSheetId="12">'2011'!$A$1:$O$21</definedName>
    <definedName name="_xlnm.Print_Area" localSheetId="11">'2012'!$A$1:$O$21</definedName>
    <definedName name="_xlnm.Print_Area" localSheetId="10">'2013'!$A$1:$O$21</definedName>
    <definedName name="_xlnm.Print_Area" localSheetId="9">'2014'!$A$1:$O$21</definedName>
    <definedName name="_xlnm.Print_Area" localSheetId="8">'2015'!$A$1:$O$19</definedName>
    <definedName name="_xlnm.Print_Area" localSheetId="7">'2016'!$A$1:$O$21</definedName>
    <definedName name="_xlnm.Print_Area" localSheetId="6">'2017'!$A$1:$O$22</definedName>
    <definedName name="_xlnm.Print_Area" localSheetId="5">'2018'!$A$1:$O$21</definedName>
    <definedName name="_xlnm.Print_Area" localSheetId="4">'2019'!$A$1:$O$22</definedName>
    <definedName name="_xlnm.Print_Area" localSheetId="3">'2020'!$A$1:$O$22</definedName>
    <definedName name="_xlnm.Print_Area" localSheetId="2">'2021'!$A$1:$P$22</definedName>
    <definedName name="_xlnm.Print_Area" localSheetId="1">'2022'!$A$1:$P$22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6" i="49" s="1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10" i="49"/>
  <c r="P10" i="49" s="1"/>
  <c r="O14" i="49"/>
  <c r="P14" i="49" s="1"/>
  <c r="O5" i="49"/>
  <c r="P5" i="49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I18" i="48" s="1"/>
  <c r="H5" i="48"/>
  <c r="G5" i="48"/>
  <c r="G18" i="48" s="1"/>
  <c r="F5" i="48"/>
  <c r="E5" i="48"/>
  <c r="D5" i="48"/>
  <c r="O18" i="49" l="1"/>
  <c r="P18" i="49" s="1"/>
  <c r="N18" i="48"/>
  <c r="H18" i="48"/>
  <c r="J18" i="48"/>
  <c r="K18" i="48"/>
  <c r="L18" i="48"/>
  <c r="M18" i="48"/>
  <c r="D18" i="48"/>
  <c r="E18" i="48"/>
  <c r="F18" i="48"/>
  <c r="O16" i="48"/>
  <c r="P16" i="48" s="1"/>
  <c r="O14" i="48"/>
  <c r="P14" i="48" s="1"/>
  <c r="O12" i="48"/>
  <c r="P12" i="48" s="1"/>
  <c r="O10" i="48"/>
  <c r="P10" i="48" s="1"/>
  <c r="O5" i="48"/>
  <c r="P5" i="48" s="1"/>
  <c r="D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N14" i="47"/>
  <c r="M14" i="47"/>
  <c r="L14" i="47"/>
  <c r="K14" i="47"/>
  <c r="J14" i="47"/>
  <c r="I14" i="47"/>
  <c r="H14" i="47"/>
  <c r="G14" i="47"/>
  <c r="F14" i="47"/>
  <c r="O14" i="47" s="1"/>
  <c r="P14" i="47" s="1"/>
  <c r="E14" i="47"/>
  <c r="D14" i="47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2" i="47" s="1"/>
  <c r="P12" i="47" s="1"/>
  <c r="O11" i="47"/>
  <c r="P11" i="47" s="1"/>
  <c r="N10" i="47"/>
  <c r="M10" i="47"/>
  <c r="M18" i="47" s="1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/>
  <c r="O6" i="47"/>
  <c r="P6" i="47"/>
  <c r="N5" i="47"/>
  <c r="M5" i="47"/>
  <c r="L5" i="47"/>
  <c r="L18" i="47" s="1"/>
  <c r="K5" i="47"/>
  <c r="K18" i="47" s="1"/>
  <c r="J5" i="47"/>
  <c r="J18" i="47" s="1"/>
  <c r="I5" i="47"/>
  <c r="H5" i="47"/>
  <c r="G5" i="47"/>
  <c r="F5" i="47"/>
  <c r="E5" i="47"/>
  <c r="D5" i="47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4" i="46" s="1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M10" i="46"/>
  <c r="L10" i="46"/>
  <c r="K10" i="46"/>
  <c r="J10" i="46"/>
  <c r="I10" i="46"/>
  <c r="H10" i="46"/>
  <c r="H18" i="46" s="1"/>
  <c r="G10" i="46"/>
  <c r="F10" i="46"/>
  <c r="E10" i="46"/>
  <c r="E18" i="46" s="1"/>
  <c r="D10" i="46"/>
  <c r="N9" i="46"/>
  <c r="O9" i="46" s="1"/>
  <c r="N8" i="46"/>
  <c r="O8" i="46" s="1"/>
  <c r="N7" i="46"/>
  <c r="O7" i="46"/>
  <c r="N6" i="46"/>
  <c r="O6" i="46" s="1"/>
  <c r="M5" i="46"/>
  <c r="M18" i="46" s="1"/>
  <c r="L5" i="46"/>
  <c r="L18" i="46" s="1"/>
  <c r="K5" i="46"/>
  <c r="K18" i="46" s="1"/>
  <c r="J5" i="46"/>
  <c r="I5" i="46"/>
  <c r="H5" i="46"/>
  <c r="G5" i="46"/>
  <c r="F5" i="46"/>
  <c r="E5" i="46"/>
  <c r="D5" i="46"/>
  <c r="N17" i="45"/>
  <c r="O17" i="45"/>
  <c r="M16" i="45"/>
  <c r="L16" i="45"/>
  <c r="K16" i="45"/>
  <c r="J16" i="45"/>
  <c r="I16" i="45"/>
  <c r="H16" i="45"/>
  <c r="G16" i="45"/>
  <c r="F16" i="45"/>
  <c r="E16" i="45"/>
  <c r="N16" i="45" s="1"/>
  <c r="O16" i="45" s="1"/>
  <c r="D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/>
  <c r="M12" i="45"/>
  <c r="M18" i="45" s="1"/>
  <c r="L12" i="45"/>
  <c r="K12" i="45"/>
  <c r="J12" i="45"/>
  <c r="I12" i="45"/>
  <c r="H12" i="45"/>
  <c r="G12" i="45"/>
  <c r="F12" i="45"/>
  <c r="E12" i="45"/>
  <c r="D12" i="45"/>
  <c r="N11" i="45"/>
  <c r="O11" i="45"/>
  <c r="M10" i="45"/>
  <c r="L10" i="45"/>
  <c r="K10" i="45"/>
  <c r="J10" i="45"/>
  <c r="J18" i="45" s="1"/>
  <c r="I10" i="45"/>
  <c r="H10" i="45"/>
  <c r="G10" i="45"/>
  <c r="F10" i="45"/>
  <c r="E10" i="45"/>
  <c r="D10" i="45"/>
  <c r="D18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M9" i="44"/>
  <c r="L9" i="44"/>
  <c r="K9" i="44"/>
  <c r="J9" i="44"/>
  <c r="I9" i="44"/>
  <c r="H9" i="44"/>
  <c r="G9" i="44"/>
  <c r="F9" i="44"/>
  <c r="E9" i="44"/>
  <c r="D9" i="44"/>
  <c r="N9" i="44" s="1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17" i="44" s="1"/>
  <c r="F5" i="44"/>
  <c r="F17" i="44" s="1"/>
  <c r="E5" i="44"/>
  <c r="D5" i="44"/>
  <c r="N17" i="43"/>
  <c r="O17" i="43"/>
  <c r="M16" i="43"/>
  <c r="L16" i="43"/>
  <c r="K16" i="43"/>
  <c r="N16" i="43" s="1"/>
  <c r="O16" i="43" s="1"/>
  <c r="J16" i="43"/>
  <c r="I16" i="43"/>
  <c r="H16" i="43"/>
  <c r="G16" i="43"/>
  <c r="F16" i="43"/>
  <c r="E16" i="43"/>
  <c r="D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/>
  <c r="M10" i="43"/>
  <c r="L10" i="43"/>
  <c r="K10" i="43"/>
  <c r="J10" i="43"/>
  <c r="I10" i="43"/>
  <c r="H10" i="43"/>
  <c r="G10" i="43"/>
  <c r="F10" i="43"/>
  <c r="E10" i="43"/>
  <c r="D10" i="43"/>
  <c r="N9" i="43"/>
  <c r="O9" i="43"/>
  <c r="N8" i="43"/>
  <c r="O8" i="43" s="1"/>
  <c r="N7" i="43"/>
  <c r="O7" i="43" s="1"/>
  <c r="N6" i="43"/>
  <c r="O6" i="43"/>
  <c r="M5" i="43"/>
  <c r="L5" i="43"/>
  <c r="K5" i="43"/>
  <c r="J5" i="43"/>
  <c r="J18" i="43" s="1"/>
  <c r="I5" i="43"/>
  <c r="H5" i="43"/>
  <c r="G5" i="43"/>
  <c r="G18" i="43" s="1"/>
  <c r="F5" i="43"/>
  <c r="E5" i="43"/>
  <c r="D5" i="43"/>
  <c r="D18" i="43" s="1"/>
  <c r="L17" i="42"/>
  <c r="N16" i="42"/>
  <c r="O16" i="42" s="1"/>
  <c r="M15" i="42"/>
  <c r="L15" i="42"/>
  <c r="K15" i="42"/>
  <c r="J15" i="42"/>
  <c r="I15" i="42"/>
  <c r="N15" i="42" s="1"/>
  <c r="O15" i="42" s="1"/>
  <c r="H15" i="42"/>
  <c r="G15" i="42"/>
  <c r="F15" i="42"/>
  <c r="E15" i="42"/>
  <c r="D15" i="42"/>
  <c r="N14" i="42"/>
  <c r="O14" i="42" s="1"/>
  <c r="M13" i="42"/>
  <c r="L13" i="42"/>
  <c r="K13" i="42"/>
  <c r="J13" i="42"/>
  <c r="I13" i="42"/>
  <c r="H13" i="42"/>
  <c r="G13" i="42"/>
  <c r="N13" i="42" s="1"/>
  <c r="O13" i="42" s="1"/>
  <c r="F13" i="42"/>
  <c r="E13" i="42"/>
  <c r="D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M9" i="42"/>
  <c r="M17" i="42" s="1"/>
  <c r="L9" i="42"/>
  <c r="K9" i="42"/>
  <c r="J9" i="42"/>
  <c r="I9" i="42"/>
  <c r="H9" i="42"/>
  <c r="G9" i="42"/>
  <c r="N9" i="42" s="1"/>
  <c r="O9" i="42" s="1"/>
  <c r="F9" i="42"/>
  <c r="E9" i="42"/>
  <c r="D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E17" i="42" s="1"/>
  <c r="D5" i="42"/>
  <c r="D17" i="42" s="1"/>
  <c r="J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/>
  <c r="M13" i="41"/>
  <c r="L13" i="41"/>
  <c r="K13" i="41"/>
  <c r="J13" i="41"/>
  <c r="I13" i="41"/>
  <c r="N13" i="41" s="1"/>
  <c r="O13" i="41" s="1"/>
  <c r="H13" i="41"/>
  <c r="G13" i="41"/>
  <c r="F13" i="41"/>
  <c r="E13" i="41"/>
  <c r="D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M9" i="41"/>
  <c r="M17" i="41" s="1"/>
  <c r="L9" i="41"/>
  <c r="K9" i="41"/>
  <c r="J9" i="41"/>
  <c r="I9" i="41"/>
  <c r="H9" i="41"/>
  <c r="G9" i="41"/>
  <c r="F9" i="41"/>
  <c r="E9" i="41"/>
  <c r="D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H17" i="41" s="1"/>
  <c r="G5" i="41"/>
  <c r="G17" i="41" s="1"/>
  <c r="F5" i="41"/>
  <c r="E5" i="41"/>
  <c r="D5" i="4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M9" i="40"/>
  <c r="L9" i="40"/>
  <c r="K9" i="40"/>
  <c r="J9" i="40"/>
  <c r="I9" i="40"/>
  <c r="H9" i="40"/>
  <c r="G9" i="40"/>
  <c r="F9" i="40"/>
  <c r="E9" i="40"/>
  <c r="D9" i="40"/>
  <c r="D15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/>
  <c r="O13" i="39" s="1"/>
  <c r="N12" i="39"/>
  <c r="O12" i="39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M9" i="39"/>
  <c r="L9" i="39"/>
  <c r="K9" i="39"/>
  <c r="J9" i="39"/>
  <c r="I9" i="39"/>
  <c r="H9" i="39"/>
  <c r="H17" i="39" s="1"/>
  <c r="G9" i="39"/>
  <c r="F9" i="39"/>
  <c r="E9" i="39"/>
  <c r="D9" i="39"/>
  <c r="N9" i="39" s="1"/>
  <c r="O9" i="39" s="1"/>
  <c r="N8" i="39"/>
  <c r="O8" i="39" s="1"/>
  <c r="N7" i="39"/>
  <c r="O7" i="39"/>
  <c r="N6" i="39"/>
  <c r="O6" i="39" s="1"/>
  <c r="M5" i="39"/>
  <c r="L5" i="39"/>
  <c r="L17" i="39" s="1"/>
  <c r="K5" i="39"/>
  <c r="J5" i="39"/>
  <c r="I5" i="39"/>
  <c r="H5" i="39"/>
  <c r="G5" i="39"/>
  <c r="F5" i="39"/>
  <c r="E5" i="39"/>
  <c r="D5" i="39"/>
  <c r="D17" i="39" s="1"/>
  <c r="N15" i="38"/>
  <c r="O15" i="38" s="1"/>
  <c r="M14" i="38"/>
  <c r="L14" i="38"/>
  <c r="K14" i="38"/>
  <c r="J14" i="38"/>
  <c r="I14" i="38"/>
  <c r="H14" i="38"/>
  <c r="H16" i="38"/>
  <c r="G14" i="38"/>
  <c r="F14" i="38"/>
  <c r="E14" i="38"/>
  <c r="D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M10" i="38"/>
  <c r="L10" i="38"/>
  <c r="K10" i="38"/>
  <c r="K16" i="38" s="1"/>
  <c r="J10" i="38"/>
  <c r="I10" i="38"/>
  <c r="H10" i="38"/>
  <c r="G10" i="38"/>
  <c r="F10" i="38"/>
  <c r="E10" i="38"/>
  <c r="D10" i="38"/>
  <c r="N9" i="38"/>
  <c r="O9" i="38"/>
  <c r="M8" i="38"/>
  <c r="L8" i="38"/>
  <c r="K8" i="38"/>
  <c r="J8" i="38"/>
  <c r="I8" i="38"/>
  <c r="H8" i="38"/>
  <c r="G8" i="38"/>
  <c r="F8" i="38"/>
  <c r="F16" i="38" s="1"/>
  <c r="E8" i="38"/>
  <c r="E16" i="38" s="1"/>
  <c r="D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D16" i="38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/>
  <c r="M9" i="37"/>
  <c r="M17" i="37" s="1"/>
  <c r="L9" i="37"/>
  <c r="K9" i="37"/>
  <c r="J9" i="37"/>
  <c r="I9" i="37"/>
  <c r="H9" i="37"/>
  <c r="G9" i="37"/>
  <c r="F9" i="37"/>
  <c r="F17" i="37" s="1"/>
  <c r="E9" i="37"/>
  <c r="D9" i="37"/>
  <c r="D17" i="37" s="1"/>
  <c r="N8" i="37"/>
  <c r="O8" i="37" s="1"/>
  <c r="N7" i="37"/>
  <c r="O7" i="37" s="1"/>
  <c r="N6" i="37"/>
  <c r="O6" i="37" s="1"/>
  <c r="M5" i="37"/>
  <c r="L5" i="37"/>
  <c r="K5" i="37"/>
  <c r="J5" i="37"/>
  <c r="J17" i="37" s="1"/>
  <c r="I5" i="37"/>
  <c r="H5" i="37"/>
  <c r="G5" i="37"/>
  <c r="F5" i="37"/>
  <c r="E5" i="37"/>
  <c r="D5" i="37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/>
  <c r="M9" i="36"/>
  <c r="M17" i="36"/>
  <c r="L9" i="36"/>
  <c r="L17" i="36" s="1"/>
  <c r="K9" i="36"/>
  <c r="J9" i="36"/>
  <c r="J17" i="36" s="1"/>
  <c r="I9" i="36"/>
  <c r="H9" i="36"/>
  <c r="G9" i="36"/>
  <c r="F9" i="36"/>
  <c r="E9" i="36"/>
  <c r="D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F17" i="36" s="1"/>
  <c r="E5" i="36"/>
  <c r="D5" i="36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M9" i="35"/>
  <c r="L9" i="35"/>
  <c r="L17" i="35" s="1"/>
  <c r="K9" i="35"/>
  <c r="J9" i="35"/>
  <c r="J17" i="35" s="1"/>
  <c r="I9" i="35"/>
  <c r="H9" i="35"/>
  <c r="G9" i="35"/>
  <c r="F9" i="35"/>
  <c r="E9" i="35"/>
  <c r="D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G17" i="35" s="1"/>
  <c r="F5" i="35"/>
  <c r="F17" i="35" s="1"/>
  <c r="E5" i="35"/>
  <c r="D5" i="35"/>
  <c r="N5" i="35" s="1"/>
  <c r="O5" i="35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/>
  <c r="N8" i="34"/>
  <c r="O8" i="34" s="1"/>
  <c r="N7" i="34"/>
  <c r="O7" i="34" s="1"/>
  <c r="N6" i="34"/>
  <c r="O6" i="34"/>
  <c r="M5" i="34"/>
  <c r="L5" i="34"/>
  <c r="K5" i="34"/>
  <c r="J5" i="34"/>
  <c r="I5" i="34"/>
  <c r="I18" i="34" s="1"/>
  <c r="H5" i="34"/>
  <c r="H18" i="34" s="1"/>
  <c r="G5" i="34"/>
  <c r="F5" i="34"/>
  <c r="F18" i="34" s="1"/>
  <c r="E5" i="34"/>
  <c r="D5" i="34"/>
  <c r="E15" i="33"/>
  <c r="F15" i="33"/>
  <c r="G15" i="33"/>
  <c r="H15" i="33"/>
  <c r="I15" i="33"/>
  <c r="J15" i="33"/>
  <c r="K15" i="33"/>
  <c r="L15" i="33"/>
  <c r="M15" i="33"/>
  <c r="E13" i="33"/>
  <c r="F13" i="33"/>
  <c r="G13" i="33"/>
  <c r="H13" i="33"/>
  <c r="I13" i="33"/>
  <c r="J13" i="33"/>
  <c r="K13" i="33"/>
  <c r="L13" i="33"/>
  <c r="M13" i="33"/>
  <c r="E11" i="33"/>
  <c r="F11" i="33"/>
  <c r="G11" i="33"/>
  <c r="H11" i="33"/>
  <c r="I11" i="33"/>
  <c r="J11" i="33"/>
  <c r="K11" i="33"/>
  <c r="L11" i="33"/>
  <c r="M11" i="33"/>
  <c r="E9" i="33"/>
  <c r="F9" i="33"/>
  <c r="N9" i="33" s="1"/>
  <c r="O9" i="33" s="1"/>
  <c r="G9" i="33"/>
  <c r="H9" i="33"/>
  <c r="I9" i="33"/>
  <c r="J9" i="33"/>
  <c r="K9" i="33"/>
  <c r="K17" i="33" s="1"/>
  <c r="L9" i="33"/>
  <c r="L17" i="33" s="1"/>
  <c r="M9" i="33"/>
  <c r="E5" i="33"/>
  <c r="E17" i="33" s="1"/>
  <c r="F5" i="33"/>
  <c r="F17" i="33" s="1"/>
  <c r="G5" i="33"/>
  <c r="H5" i="33"/>
  <c r="I5" i="33"/>
  <c r="J5" i="33"/>
  <c r="J17" i="33" s="1"/>
  <c r="K5" i="33"/>
  <c r="L5" i="33"/>
  <c r="M5" i="33"/>
  <c r="D15" i="33"/>
  <c r="N15" i="33" s="1"/>
  <c r="O15" i="33" s="1"/>
  <c r="D13" i="33"/>
  <c r="D11" i="33"/>
  <c r="D9" i="33"/>
  <c r="D5" i="33"/>
  <c r="D17" i="33" s="1"/>
  <c r="N16" i="33"/>
  <c r="O16" i="33" s="1"/>
  <c r="N14" i="33"/>
  <c r="O14" i="33"/>
  <c r="N10" i="33"/>
  <c r="O10" i="33" s="1"/>
  <c r="N7" i="33"/>
  <c r="O7" i="33" s="1"/>
  <c r="N8" i="33"/>
  <c r="O8" i="33"/>
  <c r="N6" i="33"/>
  <c r="O6" i="33" s="1"/>
  <c r="N12" i="33"/>
  <c r="O12" i="33" s="1"/>
  <c r="D18" i="34"/>
  <c r="N5" i="40"/>
  <c r="O5" i="40" s="1"/>
  <c r="N11" i="42"/>
  <c r="O11" i="42"/>
  <c r="N12" i="43"/>
  <c r="O12" i="43" s="1"/>
  <c r="N15" i="41" l="1"/>
  <c r="O15" i="41" s="1"/>
  <c r="N14" i="43"/>
  <c r="O14" i="43" s="1"/>
  <c r="G17" i="33"/>
  <c r="N13" i="36"/>
  <c r="O13" i="36" s="1"/>
  <c r="M16" i="38"/>
  <c r="L15" i="40"/>
  <c r="N11" i="40"/>
  <c r="O11" i="40" s="1"/>
  <c r="E17" i="41"/>
  <c r="I18" i="46"/>
  <c r="H18" i="47"/>
  <c r="F18" i="43"/>
  <c r="N5" i="36"/>
  <c r="O5" i="36" s="1"/>
  <c r="N9" i="37"/>
  <c r="O9" i="37" s="1"/>
  <c r="N14" i="38"/>
  <c r="O14" i="38" s="1"/>
  <c r="M17" i="39"/>
  <c r="M15" i="40"/>
  <c r="F17" i="41"/>
  <c r="N15" i="44"/>
  <c r="O15" i="44" s="1"/>
  <c r="J18" i="46"/>
  <c r="I18" i="47"/>
  <c r="N10" i="45"/>
  <c r="O10" i="45" s="1"/>
  <c r="N18" i="47"/>
  <c r="K18" i="34"/>
  <c r="I17" i="35"/>
  <c r="M17" i="35"/>
  <c r="G16" i="38"/>
  <c r="N12" i="38"/>
  <c r="O12" i="38" s="1"/>
  <c r="L17" i="41"/>
  <c r="H17" i="42"/>
  <c r="H18" i="43"/>
  <c r="N13" i="33"/>
  <c r="O13" i="33" s="1"/>
  <c r="L18" i="34"/>
  <c r="N11" i="35"/>
  <c r="O11" i="35" s="1"/>
  <c r="N13" i="37"/>
  <c r="O13" i="37" s="1"/>
  <c r="I17" i="42"/>
  <c r="I18" i="43"/>
  <c r="G18" i="47"/>
  <c r="O18" i="47" s="1"/>
  <c r="P18" i="47" s="1"/>
  <c r="N17" i="42"/>
  <c r="O17" i="42" s="1"/>
  <c r="N5" i="41"/>
  <c r="O5" i="41" s="1"/>
  <c r="D17" i="44"/>
  <c r="N17" i="44" s="1"/>
  <c r="O17" i="44" s="1"/>
  <c r="E17" i="44"/>
  <c r="D18" i="46"/>
  <c r="N5" i="43"/>
  <c r="O5" i="43" s="1"/>
  <c r="M18" i="34"/>
  <c r="H17" i="37"/>
  <c r="G17" i="37"/>
  <c r="J17" i="42"/>
  <c r="N5" i="37"/>
  <c r="O5" i="37" s="1"/>
  <c r="F17" i="39"/>
  <c r="G18" i="45"/>
  <c r="N16" i="46"/>
  <c r="O16" i="46" s="1"/>
  <c r="O16" i="47"/>
  <c r="P16" i="47" s="1"/>
  <c r="N11" i="36"/>
  <c r="O11" i="36" s="1"/>
  <c r="E17" i="36"/>
  <c r="I18" i="45"/>
  <c r="J17" i="44"/>
  <c r="G17" i="36"/>
  <c r="I17" i="36"/>
  <c r="K17" i="41"/>
  <c r="N10" i="43"/>
  <c r="O10" i="43" s="1"/>
  <c r="K17" i="35"/>
  <c r="G17" i="39"/>
  <c r="I17" i="37"/>
  <c r="L17" i="37"/>
  <c r="N9" i="41"/>
  <c r="O9" i="41" s="1"/>
  <c r="G15" i="40"/>
  <c r="N9" i="36"/>
  <c r="O9" i="36" s="1"/>
  <c r="I16" i="38"/>
  <c r="I17" i="39"/>
  <c r="H15" i="40"/>
  <c r="K17" i="44"/>
  <c r="N5" i="45"/>
  <c r="O5" i="45" s="1"/>
  <c r="K17" i="36"/>
  <c r="N9" i="40"/>
  <c r="O9" i="40" s="1"/>
  <c r="N15" i="39"/>
  <c r="O15" i="39" s="1"/>
  <c r="N12" i="46"/>
  <c r="O12" i="46" s="1"/>
  <c r="I15" i="40"/>
  <c r="E15" i="40"/>
  <c r="N15" i="40" s="1"/>
  <c r="O15" i="40" s="1"/>
  <c r="H17" i="44"/>
  <c r="N16" i="34"/>
  <c r="O16" i="34" s="1"/>
  <c r="J16" i="38"/>
  <c r="N10" i="38"/>
  <c r="O10" i="38" s="1"/>
  <c r="L18" i="45"/>
  <c r="F18" i="46"/>
  <c r="E18" i="47"/>
  <c r="O10" i="47"/>
  <c r="P10" i="47" s="1"/>
  <c r="E17" i="37"/>
  <c r="N11" i="33"/>
  <c r="O11" i="33" s="1"/>
  <c r="N12" i="34"/>
  <c r="O12" i="34" s="1"/>
  <c r="N13" i="44"/>
  <c r="O13" i="44" s="1"/>
  <c r="F18" i="45"/>
  <c r="M17" i="33"/>
  <c r="J17" i="39"/>
  <c r="O5" i="47"/>
  <c r="P5" i="47" s="1"/>
  <c r="E18" i="34"/>
  <c r="I17" i="33"/>
  <c r="N13" i="35"/>
  <c r="O13" i="35" s="1"/>
  <c r="N15" i="37"/>
  <c r="O15" i="37" s="1"/>
  <c r="K17" i="39"/>
  <c r="N11" i="39"/>
  <c r="O11" i="39" s="1"/>
  <c r="J15" i="40"/>
  <c r="M17" i="44"/>
  <c r="N12" i="45"/>
  <c r="O12" i="45" s="1"/>
  <c r="G18" i="46"/>
  <c r="F18" i="47"/>
  <c r="H17" i="36"/>
  <c r="N8" i="38"/>
  <c r="O8" i="38" s="1"/>
  <c r="H17" i="35"/>
  <c r="N11" i="41"/>
  <c r="O11" i="41" s="1"/>
  <c r="G17" i="42"/>
  <c r="N5" i="39"/>
  <c r="O5" i="39" s="1"/>
  <c r="K17" i="42"/>
  <c r="N13" i="40"/>
  <c r="O13" i="40" s="1"/>
  <c r="L18" i="43"/>
  <c r="L17" i="44"/>
  <c r="M18" i="43"/>
  <c r="N5" i="38"/>
  <c r="O5" i="38" s="1"/>
  <c r="H18" i="45"/>
  <c r="F15" i="40"/>
  <c r="N10" i="46"/>
  <c r="O10" i="46" s="1"/>
  <c r="N5" i="33"/>
  <c r="O5" i="33" s="1"/>
  <c r="N9" i="35"/>
  <c r="O9" i="35" s="1"/>
  <c r="N11" i="37"/>
  <c r="O11" i="37" s="1"/>
  <c r="L16" i="38"/>
  <c r="K15" i="40"/>
  <c r="D17" i="41"/>
  <c r="F17" i="42"/>
  <c r="N11" i="44"/>
  <c r="O11" i="44" s="1"/>
  <c r="O18" i="48"/>
  <c r="P18" i="48" s="1"/>
  <c r="N16" i="38"/>
  <c r="O16" i="38" s="1"/>
  <c r="N18" i="46"/>
  <c r="O18" i="46" s="1"/>
  <c r="N17" i="41"/>
  <c r="O17" i="41" s="1"/>
  <c r="K17" i="37"/>
  <c r="H17" i="33"/>
  <c r="N17" i="33" s="1"/>
  <c r="O17" i="33" s="1"/>
  <c r="D17" i="36"/>
  <c r="E18" i="43"/>
  <c r="K18" i="45"/>
  <c r="J18" i="34"/>
  <c r="I17" i="44"/>
  <c r="N5" i="34"/>
  <c r="O5" i="34" s="1"/>
  <c r="E17" i="35"/>
  <c r="I17" i="41"/>
  <c r="D17" i="35"/>
  <c r="N10" i="34"/>
  <c r="O10" i="34" s="1"/>
  <c r="N5" i="46"/>
  <c r="O5" i="46" s="1"/>
  <c r="N5" i="44"/>
  <c r="O5" i="44" s="1"/>
  <c r="N5" i="42"/>
  <c r="O5" i="42" s="1"/>
  <c r="K18" i="43"/>
  <c r="E18" i="45"/>
  <c r="N18" i="45" s="1"/>
  <c r="O18" i="45" s="1"/>
  <c r="G18" i="34"/>
  <c r="E17" i="39"/>
  <c r="N17" i="39" s="1"/>
  <c r="O17" i="39" s="1"/>
  <c r="N17" i="36" l="1"/>
  <c r="O17" i="36" s="1"/>
  <c r="N18" i="34"/>
  <c r="O18" i="34" s="1"/>
  <c r="N17" i="35"/>
  <c r="O17" i="35" s="1"/>
  <c r="N18" i="43"/>
  <c r="O18" i="43" s="1"/>
  <c r="N17" i="37"/>
  <c r="O17" i="37" s="1"/>
</calcChain>
</file>

<file path=xl/sharedStrings.xml><?xml version="1.0" encoding="utf-8"?>
<sst xmlns="http://schemas.openxmlformats.org/spreadsheetml/2006/main" count="568" uniqueCount="78">
  <si>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</si>
  <si>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</si>
  <si>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</si>
  <si>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</si>
  <si>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</si>
  <si>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</si>
  <si>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</si>
  <si>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</si>
  <si>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</si>
  <si>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</si>
  <si>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</si>
  <si>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</si>
  <si>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</si>
  <si>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</si>
  <si>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</si>
  <si>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</si>
  <si>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</si>
  <si>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</si>
  <si>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</si>
  <si>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</si>
  <si>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</si>
  <si>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</si>
  <si>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Public Safety</t>
  </si>
  <si>
    <t>Fire Control</t>
  </si>
  <si>
    <t>Physical Environment</t>
  </si>
  <si>
    <t>Other Physical Environment</t>
  </si>
  <si>
    <t>Transportation</t>
  </si>
  <si>
    <t>Road and Street Facilities</t>
  </si>
  <si>
    <t>Culture / Recreation</t>
  </si>
  <si>
    <t>Parks and Recreation</t>
  </si>
  <si>
    <t>2009 Municipal Population:</t>
  </si>
  <si>
    <t>La Crosse Expenditures Reported by Account Code and Fund Type</t>
  </si>
  <si>
    <t>Local Fiscal Year Ended September 30, 2010</t>
  </si>
  <si>
    <t>Comprehensive Planning</t>
  </si>
  <si>
    <t>Garbage / Solid Waste Control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</si>
  <si>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</si>
  <si>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</si>
  <si>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</si>
  <si>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</si>
  <si>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</si>
  <si>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</si>
  <si>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</si>
  <si>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</si>
  <si>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</si>
  <si>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</si>
  <si>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</si>
  <si>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Road / Street Facilities</t>
  </si>
  <si>
    <t>Parks / Recreation</t>
  </si>
  <si>
    <t>2014 Municipal Population:</t>
  </si>
  <si>
    <t>Local Fiscal Year Ended September 30, 2015</t>
  </si>
  <si>
    <t>2015 Municipal Population:</t>
  </si>
  <si>
    <t>Executive</t>
  </si>
  <si>
    <t>Garbage / Solid Waste</t>
  </si>
  <si>
    <t>Local Fiscal Year Ended September 30, 2007</t>
  </si>
  <si>
    <t>2007 Municipal Population:</t>
  </si>
  <si>
    <t>Local Fiscal Year Ended September 30, 2016</t>
  </si>
  <si>
    <t>Economic Environment</t>
  </si>
  <si>
    <t>Housing and Urban Development</t>
  </si>
  <si>
    <t>2016 Municipal Population:</t>
  </si>
  <si>
    <t>Local Fiscal Year Ended September 30, 2017</t>
  </si>
  <si>
    <t>2017 Municipal Population:</t>
  </si>
  <si>
    <t>Local Fiscal Year Ended September 30, 2018</t>
  </si>
  <si>
    <t>Other Economic Environment</t>
  </si>
  <si>
    <t>2018 Municipal Population:</t>
  </si>
  <si>
    <t>Local Fiscal Year Ended September 30, 2019</t>
  </si>
  <si>
    <t>Debt Service Payments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</si>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</sst>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4EF5-A472-4EB4-BDD5-D7F6093FED01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31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76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70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71</v>
      </c>
      <c r="N4" s="98" t="s">
        <v>5</v>
      </c>
      <c r="O4" s="98" t="s">
        <v>72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SUM(D6:D9)</f>
        <v>86423</v>
      </c>
      <c r="E5" s="103">
        <f>SUM(E6:E9)</f>
        <v>0</v>
      </c>
      <c r="F5" s="103">
        <f>SUM(F6:F9)</f>
        <v>0</v>
      </c>
      <c r="G5" s="103">
        <f>SUM(G6:G9)</f>
        <v>0</v>
      </c>
      <c r="H5" s="103">
        <f>SUM(H6:H9)</f>
        <v>0</v>
      </c>
      <c r="I5" s="103">
        <f>SUM(I6:I9)</f>
        <v>0</v>
      </c>
      <c r="J5" s="103">
        <f>SUM(J6:J9)</f>
        <v>0</v>
      </c>
      <c r="K5" s="103">
        <f>SUM(K6:K9)</f>
        <v>0</v>
      </c>
      <c r="L5" s="103">
        <f>SUM(L6:L9)</f>
        <v>0</v>
      </c>
      <c r="M5" s="103">
        <f>SUM(M6:M9)</f>
        <v>0</v>
      </c>
      <c r="N5" s="103">
        <f>SUM(N6:N9)</f>
        <v>0</v>
      </c>
      <c r="O5" s="104">
        <f>SUM(D5:N5)</f>
        <v>86423</v>
      </c>
      <c r="P5" s="105">
        <f>(O5/P$20)</f>
        <v>283.35409836065571</v>
      </c>
      <c r="Q5" s="106"/>
    </row>
    <row r="6" spans="1:134">
      <c r="A6" s="108"/>
      <c r="B6" s="109">
        <v>511</v>
      </c>
      <c r="C6" s="110" t="s">
        <v>19</v>
      </c>
      <c r="D6" s="111">
        <v>12850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12850</v>
      </c>
      <c r="P6" s="112">
        <f>(O6/P$20)</f>
        <v>42.131147540983605</v>
      </c>
      <c r="Q6" s="113"/>
    </row>
    <row r="7" spans="1:134">
      <c r="A7" s="108"/>
      <c r="B7" s="109">
        <v>513</v>
      </c>
      <c r="C7" s="110" t="s">
        <v>20</v>
      </c>
      <c r="D7" s="111">
        <v>55925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9" si="0">SUM(D7:N7)</f>
        <v>55925</v>
      </c>
      <c r="P7" s="112">
        <f>(O7/P$20)</f>
        <v>183.36065573770492</v>
      </c>
      <c r="Q7" s="113"/>
    </row>
    <row r="8" spans="1:134">
      <c r="A8" s="108"/>
      <c r="B8" s="109">
        <v>514</v>
      </c>
      <c r="C8" s="110" t="s">
        <v>21</v>
      </c>
      <c r="D8" s="111">
        <v>9553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9553</v>
      </c>
      <c r="P8" s="112">
        <f>(O8/P$20)</f>
        <v>31.321311475409836</v>
      </c>
      <c r="Q8" s="113"/>
    </row>
    <row r="9" spans="1:134">
      <c r="A9" s="108"/>
      <c r="B9" s="109">
        <v>517</v>
      </c>
      <c r="C9" s="110" t="s">
        <v>65</v>
      </c>
      <c r="D9" s="111">
        <v>8095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8095</v>
      </c>
      <c r="P9" s="112">
        <f>(O9/P$20)</f>
        <v>26.540983606557376</v>
      </c>
      <c r="Q9" s="113"/>
    </row>
    <row r="10" spans="1:134" ht="15.75">
      <c r="A10" s="114" t="s">
        <v>22</v>
      </c>
      <c r="B10" s="115"/>
      <c r="C10" s="116"/>
      <c r="D10" s="117">
        <f>SUM(D11:D11)</f>
        <v>447551</v>
      </c>
      <c r="E10" s="117">
        <f>SUM(E11:E11)</f>
        <v>0</v>
      </c>
      <c r="F10" s="117">
        <f>SUM(F11:F11)</f>
        <v>0</v>
      </c>
      <c r="G10" s="117">
        <f>SUM(G11:G11)</f>
        <v>0</v>
      </c>
      <c r="H10" s="117">
        <f>SUM(H11:H11)</f>
        <v>0</v>
      </c>
      <c r="I10" s="117">
        <f>SUM(I11:I11)</f>
        <v>0</v>
      </c>
      <c r="J10" s="117">
        <f>SUM(J11:J11)</f>
        <v>0</v>
      </c>
      <c r="K10" s="117">
        <f>SUM(K11:K11)</f>
        <v>0</v>
      </c>
      <c r="L10" s="117">
        <f>SUM(L11:L11)</f>
        <v>0</v>
      </c>
      <c r="M10" s="117">
        <f>SUM(M11:M11)</f>
        <v>0</v>
      </c>
      <c r="N10" s="117">
        <f>SUM(N11:N11)</f>
        <v>0</v>
      </c>
      <c r="O10" s="118">
        <f>SUM(D10:N10)</f>
        <v>447551</v>
      </c>
      <c r="P10" s="119">
        <f>(O10/P$20)</f>
        <v>1467.3803278688524</v>
      </c>
      <c r="Q10" s="120"/>
    </row>
    <row r="11" spans="1:134">
      <c r="A11" s="108"/>
      <c r="B11" s="109">
        <v>522</v>
      </c>
      <c r="C11" s="110" t="s">
        <v>23</v>
      </c>
      <c r="D11" s="111">
        <v>447551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ref="O11" si="1">SUM(D11:N11)</f>
        <v>447551</v>
      </c>
      <c r="P11" s="112">
        <f>(O11/P$20)</f>
        <v>1467.3803278688524</v>
      </c>
      <c r="Q11" s="113"/>
    </row>
    <row r="12" spans="1:134" ht="15.75">
      <c r="A12" s="114" t="s">
        <v>26</v>
      </c>
      <c r="B12" s="115"/>
      <c r="C12" s="116"/>
      <c r="D12" s="117">
        <f>SUM(D13:D13)</f>
        <v>61618</v>
      </c>
      <c r="E12" s="117">
        <f>SUM(E13:E13)</f>
        <v>0</v>
      </c>
      <c r="F12" s="117">
        <f>SUM(F13:F13)</f>
        <v>0</v>
      </c>
      <c r="G12" s="117">
        <f>SUM(G13:G13)</f>
        <v>0</v>
      </c>
      <c r="H12" s="117">
        <f>SUM(H13:H13)</f>
        <v>0</v>
      </c>
      <c r="I12" s="117">
        <f>SUM(I13:I13)</f>
        <v>0</v>
      </c>
      <c r="J12" s="117">
        <f>SUM(J13:J13)</f>
        <v>0</v>
      </c>
      <c r="K12" s="117">
        <f>SUM(K13:K13)</f>
        <v>0</v>
      </c>
      <c r="L12" s="117">
        <f>SUM(L13:L13)</f>
        <v>0</v>
      </c>
      <c r="M12" s="117">
        <f>SUM(M13:M13)</f>
        <v>0</v>
      </c>
      <c r="N12" s="117">
        <f>SUM(N13:N13)</f>
        <v>0</v>
      </c>
      <c r="O12" s="117">
        <f t="shared" ref="O12:O17" si="2">SUM(D12:N12)</f>
        <v>61618</v>
      </c>
      <c r="P12" s="119">
        <f>(O12/P$20)</f>
        <v>202.02622950819674</v>
      </c>
      <c r="Q12" s="120"/>
    </row>
    <row r="13" spans="1:134">
      <c r="A13" s="108"/>
      <c r="B13" s="109">
        <v>541</v>
      </c>
      <c r="C13" s="110" t="s">
        <v>27</v>
      </c>
      <c r="D13" s="111">
        <v>61618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2"/>
        <v>61618</v>
      </c>
      <c r="P13" s="112">
        <f>(O13/P$20)</f>
        <v>202.02622950819674</v>
      </c>
      <c r="Q13" s="113"/>
    </row>
    <row r="14" spans="1:134" ht="15.75">
      <c r="A14" s="114" t="s">
        <v>56</v>
      </c>
      <c r="B14" s="115"/>
      <c r="C14" s="116"/>
      <c r="D14" s="117">
        <f>SUM(D15:D15)</f>
        <v>150480</v>
      </c>
      <c r="E14" s="117">
        <f>SUM(E15:E15)</f>
        <v>0</v>
      </c>
      <c r="F14" s="117">
        <f>SUM(F15:F15)</f>
        <v>0</v>
      </c>
      <c r="G14" s="117">
        <f>SUM(G15:G15)</f>
        <v>0</v>
      </c>
      <c r="H14" s="117">
        <f>SUM(H15:H15)</f>
        <v>0</v>
      </c>
      <c r="I14" s="117">
        <f>SUM(I15:I15)</f>
        <v>0</v>
      </c>
      <c r="J14" s="117">
        <f>SUM(J15:J15)</f>
        <v>0</v>
      </c>
      <c r="K14" s="117">
        <f>SUM(K15:K15)</f>
        <v>0</v>
      </c>
      <c r="L14" s="117">
        <f>SUM(L15:L15)</f>
        <v>0</v>
      </c>
      <c r="M14" s="117">
        <f>SUM(M15:M15)</f>
        <v>0</v>
      </c>
      <c r="N14" s="117">
        <f>SUM(N15:N15)</f>
        <v>0</v>
      </c>
      <c r="O14" s="117">
        <f t="shared" si="2"/>
        <v>150480</v>
      </c>
      <c r="P14" s="119">
        <f>(O14/P$20)</f>
        <v>493.37704918032784</v>
      </c>
      <c r="Q14" s="120"/>
    </row>
    <row r="15" spans="1:134">
      <c r="A15" s="121"/>
      <c r="B15" s="122">
        <v>559</v>
      </c>
      <c r="C15" s="123" t="s">
        <v>62</v>
      </c>
      <c r="D15" s="111">
        <v>150480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2"/>
        <v>150480</v>
      </c>
      <c r="P15" s="112">
        <f>(O15/P$20)</f>
        <v>493.37704918032784</v>
      </c>
      <c r="Q15" s="113"/>
    </row>
    <row r="16" spans="1:134" ht="15.75">
      <c r="A16" s="114" t="s">
        <v>28</v>
      </c>
      <c r="B16" s="115"/>
      <c r="C16" s="116"/>
      <c r="D16" s="117">
        <f>SUM(D17:D17)</f>
        <v>8769</v>
      </c>
      <c r="E16" s="117">
        <f>SUM(E17:E17)</f>
        <v>0</v>
      </c>
      <c r="F16" s="117">
        <f>SUM(F17:F17)</f>
        <v>0</v>
      </c>
      <c r="G16" s="117">
        <f>SUM(G17:G17)</f>
        <v>0</v>
      </c>
      <c r="H16" s="117">
        <f>SUM(H17:H17)</f>
        <v>0</v>
      </c>
      <c r="I16" s="117">
        <f>SUM(I17:I17)</f>
        <v>0</v>
      </c>
      <c r="J16" s="117">
        <f>SUM(J17:J17)</f>
        <v>0</v>
      </c>
      <c r="K16" s="117">
        <f>SUM(K17:K17)</f>
        <v>0</v>
      </c>
      <c r="L16" s="117">
        <f>SUM(L17:L17)</f>
        <v>0</v>
      </c>
      <c r="M16" s="117">
        <f>SUM(M17:M17)</f>
        <v>0</v>
      </c>
      <c r="N16" s="117">
        <f>SUM(N17:N17)</f>
        <v>0</v>
      </c>
      <c r="O16" s="117">
        <f>SUM(D16:N16)</f>
        <v>8769</v>
      </c>
      <c r="P16" s="119">
        <f>(O16/P$20)</f>
        <v>28.750819672131147</v>
      </c>
      <c r="Q16" s="113"/>
    </row>
    <row r="17" spans="1:120" ht="15.75" thickBot="1">
      <c r="A17" s="108"/>
      <c r="B17" s="109">
        <v>572</v>
      </c>
      <c r="C17" s="110" t="s">
        <v>29</v>
      </c>
      <c r="D17" s="111">
        <v>8769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8769</v>
      </c>
      <c r="P17" s="112">
        <f>(O17/P$20)</f>
        <v>28.750819672131147</v>
      </c>
      <c r="Q17" s="113"/>
    </row>
    <row r="18" spans="1:120" ht="16.5" thickBot="1">
      <c r="A18" s="124" t="s">
        <v>10</v>
      </c>
      <c r="B18" s="125"/>
      <c r="C18" s="126"/>
      <c r="D18" s="127">
        <f>SUM(D5,D10,D12,D14,D16)</f>
        <v>754841</v>
      </c>
      <c r="E18" s="127">
        <f t="shared" ref="E18:N18" si="3">SUM(E5,E10,E12,E14,E16)</f>
        <v>0</v>
      </c>
      <c r="F18" s="127">
        <f t="shared" si="3"/>
        <v>0</v>
      </c>
      <c r="G18" s="127">
        <f t="shared" si="3"/>
        <v>0</v>
      </c>
      <c r="H18" s="127">
        <f t="shared" si="3"/>
        <v>0</v>
      </c>
      <c r="I18" s="127">
        <f t="shared" si="3"/>
        <v>0</v>
      </c>
      <c r="J18" s="127">
        <f t="shared" si="3"/>
        <v>0</v>
      </c>
      <c r="K18" s="127">
        <f t="shared" si="3"/>
        <v>0</v>
      </c>
      <c r="L18" s="127">
        <f t="shared" si="3"/>
        <v>0</v>
      </c>
      <c r="M18" s="127">
        <f t="shared" si="3"/>
        <v>0</v>
      </c>
      <c r="N18" s="127">
        <f t="shared" si="3"/>
        <v>0</v>
      </c>
      <c r="O18" s="127">
        <f>SUM(D18:N18)</f>
        <v>754841</v>
      </c>
      <c r="P18" s="128">
        <f>(O18/P$20)</f>
        <v>2474.8885245901638</v>
      </c>
      <c r="Q18" s="106"/>
      <c r="R18" s="129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</row>
    <row r="19" spans="1:120">
      <c r="A19" s="130"/>
      <c r="B19" s="131"/>
      <c r="C19" s="131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3"/>
    </row>
    <row r="20" spans="1:120">
      <c r="A20" s="134"/>
      <c r="B20" s="135"/>
      <c r="C20" s="135"/>
      <c r="D20" s="136"/>
      <c r="E20" s="136"/>
      <c r="F20" s="136"/>
      <c r="G20" s="136"/>
      <c r="H20" s="136"/>
      <c r="I20" s="136"/>
      <c r="J20" s="136"/>
      <c r="K20" s="136"/>
      <c r="L20" s="136"/>
      <c r="M20" s="139" t="s">
        <v>77</v>
      </c>
      <c r="N20" s="139"/>
      <c r="O20" s="139"/>
      <c r="P20" s="137">
        <v>305</v>
      </c>
    </row>
    <row r="21" spans="1:120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  <row r="22" spans="1:120" ht="15.75" customHeight="1" thickBot="1">
      <c r="A22" s="143" t="s">
        <v>36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5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4" t="s">
        <v>31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5"/>
      <c r="Q1" s="46"/>
    </row>
    <row r="2" spans="1:133" ht="24" thickBot="1">
      <c r="A2" s="187" t="s">
        <v>45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5"/>
      <c r="Q2" s="46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47"/>
      <c r="N3" s="48"/>
      <c r="O3" s="199" t="s">
        <v>17</v>
      </c>
      <c r="P3" s="49"/>
      <c r="Q3" s="46"/>
    </row>
    <row r="4" spans="1:133" ht="32.25" customHeight="1" thickBot="1">
      <c r="A4" s="193"/>
      <c r="B4" s="194"/>
      <c r="C4" s="19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57119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7" si="1">SUM(D5:M5)</f>
        <v>57119</v>
      </c>
      <c r="O5" s="58">
        <f t="shared" ref="O5:O17" si="2">(N5/O$19)</f>
        <v>153.13404825737265</v>
      </c>
      <c r="P5" s="59"/>
    </row>
    <row r="6" spans="1:133">
      <c r="A6" s="61"/>
      <c r="B6" s="62">
        <v>511</v>
      </c>
      <c r="C6" s="63" t="s">
        <v>19</v>
      </c>
      <c r="D6" s="64">
        <v>6088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6088</v>
      </c>
      <c r="O6" s="65">
        <f t="shared" si="2"/>
        <v>16.321715817694368</v>
      </c>
      <c r="P6" s="66"/>
    </row>
    <row r="7" spans="1:133">
      <c r="A7" s="61"/>
      <c r="B7" s="62">
        <v>513</v>
      </c>
      <c r="C7" s="63" t="s">
        <v>20</v>
      </c>
      <c r="D7" s="64">
        <v>43444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43444</v>
      </c>
      <c r="O7" s="65">
        <f t="shared" si="2"/>
        <v>116.47184986595174</v>
      </c>
      <c r="P7" s="66"/>
    </row>
    <row r="8" spans="1:133">
      <c r="A8" s="61"/>
      <c r="B8" s="62">
        <v>514</v>
      </c>
      <c r="C8" s="63" t="s">
        <v>21</v>
      </c>
      <c r="D8" s="64">
        <v>7587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7587</v>
      </c>
      <c r="O8" s="65">
        <f t="shared" si="2"/>
        <v>20.34048257372654</v>
      </c>
      <c r="P8" s="66"/>
    </row>
    <row r="9" spans="1:133" ht="15.75">
      <c r="A9" s="67" t="s">
        <v>22</v>
      </c>
      <c r="B9" s="68"/>
      <c r="C9" s="69"/>
      <c r="D9" s="70">
        <f t="shared" ref="D9:M9" si="3">SUM(D10:D10)</f>
        <v>160737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160737</v>
      </c>
      <c r="O9" s="72">
        <f t="shared" si="2"/>
        <v>430.93029490616624</v>
      </c>
      <c r="P9" s="73"/>
    </row>
    <row r="10" spans="1:133">
      <c r="A10" s="61"/>
      <c r="B10" s="62">
        <v>522</v>
      </c>
      <c r="C10" s="63" t="s">
        <v>23</v>
      </c>
      <c r="D10" s="64">
        <v>160737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160737</v>
      </c>
      <c r="O10" s="65">
        <f t="shared" si="2"/>
        <v>430.93029490616624</v>
      </c>
      <c r="P10" s="66"/>
    </row>
    <row r="11" spans="1:133" ht="15.75">
      <c r="A11" s="67" t="s">
        <v>24</v>
      </c>
      <c r="B11" s="68"/>
      <c r="C11" s="69"/>
      <c r="D11" s="70">
        <f t="shared" ref="D11:M11" si="4">SUM(D12:D12)</f>
        <v>6547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0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6547</v>
      </c>
      <c r="O11" s="72">
        <f t="shared" si="2"/>
        <v>17.552278820375335</v>
      </c>
      <c r="P11" s="73"/>
    </row>
    <row r="12" spans="1:133">
      <c r="A12" s="61"/>
      <c r="B12" s="62">
        <v>539</v>
      </c>
      <c r="C12" s="63" t="s">
        <v>25</v>
      </c>
      <c r="D12" s="64">
        <v>6547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6547</v>
      </c>
      <c r="O12" s="65">
        <f t="shared" si="2"/>
        <v>17.552278820375335</v>
      </c>
      <c r="P12" s="66"/>
    </row>
    <row r="13" spans="1:133" ht="15.75">
      <c r="A13" s="67" t="s">
        <v>26</v>
      </c>
      <c r="B13" s="68"/>
      <c r="C13" s="69"/>
      <c r="D13" s="70">
        <f t="shared" ref="D13:M13" si="5">SUM(D14:D14)</f>
        <v>30109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30109</v>
      </c>
      <c r="O13" s="72">
        <f t="shared" si="2"/>
        <v>80.721179624664884</v>
      </c>
      <c r="P13" s="73"/>
    </row>
    <row r="14" spans="1:133">
      <c r="A14" s="61"/>
      <c r="B14" s="62">
        <v>541</v>
      </c>
      <c r="C14" s="63" t="s">
        <v>46</v>
      </c>
      <c r="D14" s="64">
        <v>30109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30109</v>
      </c>
      <c r="O14" s="65">
        <f t="shared" si="2"/>
        <v>80.721179624664884</v>
      </c>
      <c r="P14" s="66"/>
    </row>
    <row r="15" spans="1:133" ht="15.75">
      <c r="A15" s="67" t="s">
        <v>28</v>
      </c>
      <c r="B15" s="68"/>
      <c r="C15" s="69"/>
      <c r="D15" s="70">
        <f t="shared" ref="D15:M15" si="6">SUM(D16:D16)</f>
        <v>3065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3065</v>
      </c>
      <c r="O15" s="72">
        <f t="shared" si="2"/>
        <v>8.2171581769437001</v>
      </c>
      <c r="P15" s="66"/>
    </row>
    <row r="16" spans="1:133" ht="15.75" thickBot="1">
      <c r="A16" s="61"/>
      <c r="B16" s="62">
        <v>572</v>
      </c>
      <c r="C16" s="63" t="s">
        <v>47</v>
      </c>
      <c r="D16" s="64">
        <v>3065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3065</v>
      </c>
      <c r="O16" s="65">
        <f t="shared" si="2"/>
        <v>8.2171581769437001</v>
      </c>
      <c r="P16" s="66"/>
    </row>
    <row r="17" spans="1:119" ht="16.5" thickBot="1">
      <c r="A17" s="74" t="s">
        <v>10</v>
      </c>
      <c r="B17" s="75"/>
      <c r="C17" s="76"/>
      <c r="D17" s="77">
        <f>SUM(D5,D9,D11,D13,D15)</f>
        <v>257577</v>
      </c>
      <c r="E17" s="77">
        <f t="shared" ref="E17:M17" si="7">SUM(E5,E9,E11,E13,E15)</f>
        <v>0</v>
      </c>
      <c r="F17" s="77">
        <f t="shared" si="7"/>
        <v>0</v>
      </c>
      <c r="G17" s="77">
        <f t="shared" si="7"/>
        <v>0</v>
      </c>
      <c r="H17" s="77">
        <f t="shared" si="7"/>
        <v>0</v>
      </c>
      <c r="I17" s="77">
        <f t="shared" si="7"/>
        <v>0</v>
      </c>
      <c r="J17" s="77">
        <f t="shared" si="7"/>
        <v>0</v>
      </c>
      <c r="K17" s="77">
        <f t="shared" si="7"/>
        <v>0</v>
      </c>
      <c r="L17" s="77">
        <f t="shared" si="7"/>
        <v>0</v>
      </c>
      <c r="M17" s="77">
        <f t="shared" si="7"/>
        <v>0</v>
      </c>
      <c r="N17" s="77">
        <f t="shared" si="1"/>
        <v>257577</v>
      </c>
      <c r="O17" s="78">
        <f t="shared" si="2"/>
        <v>690.55495978552278</v>
      </c>
      <c r="P17" s="59"/>
      <c r="Q17" s="79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</row>
    <row r="18" spans="1:119">
      <c r="A18" s="81"/>
      <c r="B18" s="82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4"/>
    </row>
    <row r="19" spans="1:119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177" t="s">
        <v>48</v>
      </c>
      <c r="M19" s="177"/>
      <c r="N19" s="177"/>
      <c r="O19" s="88">
        <v>373</v>
      </c>
    </row>
    <row r="20" spans="1:119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80"/>
    </row>
    <row r="21" spans="1:119" ht="15.75" customHeight="1" thickBot="1">
      <c r="A21" s="181" t="s">
        <v>36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3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50736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50736</v>
      </c>
      <c r="O5" s="30">
        <f t="shared" ref="O5:O17" si="2">(N5/O$19)</f>
        <v>140.93333333333334</v>
      </c>
      <c r="P5" s="6"/>
    </row>
    <row r="6" spans="1:133">
      <c r="A6" s="12"/>
      <c r="B6" s="42">
        <v>511</v>
      </c>
      <c r="C6" s="19" t="s">
        <v>19</v>
      </c>
      <c r="D6" s="43">
        <v>3450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3450</v>
      </c>
      <c r="O6" s="44">
        <f t="shared" si="2"/>
        <v>9.5833333333333339</v>
      </c>
      <c r="P6" s="9"/>
    </row>
    <row r="7" spans="1:133">
      <c r="A7" s="12"/>
      <c r="B7" s="42">
        <v>513</v>
      </c>
      <c r="C7" s="19" t="s">
        <v>20</v>
      </c>
      <c r="D7" s="43">
        <v>39836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39836</v>
      </c>
      <c r="O7" s="44">
        <f t="shared" si="2"/>
        <v>110.65555555555555</v>
      </c>
      <c r="P7" s="9"/>
    </row>
    <row r="8" spans="1:133">
      <c r="A8" s="12"/>
      <c r="B8" s="42">
        <v>514</v>
      </c>
      <c r="C8" s="19" t="s">
        <v>21</v>
      </c>
      <c r="D8" s="43">
        <v>7450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7450</v>
      </c>
      <c r="O8" s="44">
        <f t="shared" si="2"/>
        <v>20.694444444444443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160402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160402</v>
      </c>
      <c r="O9" s="41">
        <f t="shared" si="2"/>
        <v>445.56111111111113</v>
      </c>
      <c r="P9" s="10"/>
    </row>
    <row r="10" spans="1:133">
      <c r="A10" s="12"/>
      <c r="B10" s="42">
        <v>522</v>
      </c>
      <c r="C10" s="19" t="s">
        <v>23</v>
      </c>
      <c r="D10" s="43">
        <v>160402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160402</v>
      </c>
      <c r="O10" s="44">
        <f t="shared" si="2"/>
        <v>445.56111111111113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6495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6495</v>
      </c>
      <c r="O11" s="41">
        <f t="shared" si="2"/>
        <v>18.041666666666668</v>
      </c>
      <c r="P11" s="10"/>
    </row>
    <row r="12" spans="1:133">
      <c r="A12" s="12"/>
      <c r="B12" s="42">
        <v>534</v>
      </c>
      <c r="C12" s="19" t="s">
        <v>34</v>
      </c>
      <c r="D12" s="43">
        <v>6495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6495</v>
      </c>
      <c r="O12" s="44">
        <f t="shared" si="2"/>
        <v>18.041666666666668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19739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19739</v>
      </c>
      <c r="O13" s="41">
        <f t="shared" si="2"/>
        <v>54.830555555555556</v>
      </c>
      <c r="P13" s="10"/>
    </row>
    <row r="14" spans="1:133">
      <c r="A14" s="12"/>
      <c r="B14" s="42">
        <v>541</v>
      </c>
      <c r="C14" s="19" t="s">
        <v>27</v>
      </c>
      <c r="D14" s="43">
        <v>19739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19739</v>
      </c>
      <c r="O14" s="44">
        <f t="shared" si="2"/>
        <v>54.830555555555556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9259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9259</v>
      </c>
      <c r="O15" s="41">
        <f t="shared" si="2"/>
        <v>25.719444444444445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9259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9259</v>
      </c>
      <c r="O16" s="44">
        <f t="shared" si="2"/>
        <v>25.719444444444445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246631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246631</v>
      </c>
      <c r="O17" s="35">
        <f t="shared" si="2"/>
        <v>685.08611111111111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3" t="s">
        <v>42</v>
      </c>
      <c r="M19" s="163"/>
      <c r="N19" s="163"/>
      <c r="O19" s="39">
        <v>360</v>
      </c>
    </row>
    <row r="20" spans="1:119">
      <c r="A20" s="164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  <row r="21" spans="1:119" ht="15.75" customHeight="1" thickBot="1">
      <c r="A21" s="165" t="s">
        <v>36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5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39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53789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53789</v>
      </c>
      <c r="O5" s="30">
        <f t="shared" ref="O5:O17" si="2">(N5/O$19)</f>
        <v>151.09269662921349</v>
      </c>
      <c r="P5" s="6"/>
    </row>
    <row r="6" spans="1:133">
      <c r="A6" s="12"/>
      <c r="B6" s="42">
        <v>511</v>
      </c>
      <c r="C6" s="19" t="s">
        <v>19</v>
      </c>
      <c r="D6" s="43">
        <v>4500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4500</v>
      </c>
      <c r="O6" s="44">
        <f t="shared" si="2"/>
        <v>12.640449438202246</v>
      </c>
      <c r="P6" s="9"/>
    </row>
    <row r="7" spans="1:133">
      <c r="A7" s="12"/>
      <c r="B7" s="42">
        <v>513</v>
      </c>
      <c r="C7" s="19" t="s">
        <v>20</v>
      </c>
      <c r="D7" s="43">
        <v>42611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42611</v>
      </c>
      <c r="O7" s="44">
        <f t="shared" si="2"/>
        <v>119.6938202247191</v>
      </c>
      <c r="P7" s="9"/>
    </row>
    <row r="8" spans="1:133">
      <c r="A8" s="12"/>
      <c r="B8" s="42">
        <v>514</v>
      </c>
      <c r="C8" s="19" t="s">
        <v>21</v>
      </c>
      <c r="D8" s="43">
        <v>6678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6678</v>
      </c>
      <c r="O8" s="44">
        <f t="shared" si="2"/>
        <v>18.758426966292134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158970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158970</v>
      </c>
      <c r="O9" s="41">
        <f t="shared" si="2"/>
        <v>446.54494382022472</v>
      </c>
      <c r="P9" s="10"/>
    </row>
    <row r="10" spans="1:133">
      <c r="A10" s="12"/>
      <c r="B10" s="42">
        <v>522</v>
      </c>
      <c r="C10" s="19" t="s">
        <v>23</v>
      </c>
      <c r="D10" s="43">
        <v>158970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158970</v>
      </c>
      <c r="O10" s="44">
        <f t="shared" si="2"/>
        <v>446.54494382022472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5551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5551</v>
      </c>
      <c r="O11" s="41">
        <f t="shared" si="2"/>
        <v>15.592696629213483</v>
      </c>
      <c r="P11" s="10"/>
    </row>
    <row r="12" spans="1:133">
      <c r="A12" s="12"/>
      <c r="B12" s="42">
        <v>534</v>
      </c>
      <c r="C12" s="19" t="s">
        <v>34</v>
      </c>
      <c r="D12" s="43">
        <v>5551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5551</v>
      </c>
      <c r="O12" s="44">
        <f t="shared" si="2"/>
        <v>15.592696629213483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26140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26140</v>
      </c>
      <c r="O13" s="41">
        <f t="shared" si="2"/>
        <v>73.426966292134836</v>
      </c>
      <c r="P13" s="10"/>
    </row>
    <row r="14" spans="1:133">
      <c r="A14" s="12"/>
      <c r="B14" s="42">
        <v>541</v>
      </c>
      <c r="C14" s="19" t="s">
        <v>27</v>
      </c>
      <c r="D14" s="43">
        <v>26140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26140</v>
      </c>
      <c r="O14" s="44">
        <f t="shared" si="2"/>
        <v>73.426966292134836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19205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19205</v>
      </c>
      <c r="O15" s="41">
        <f t="shared" si="2"/>
        <v>53.946629213483149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19205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19205</v>
      </c>
      <c r="O16" s="44">
        <f t="shared" si="2"/>
        <v>53.946629213483149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263655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263655</v>
      </c>
      <c r="O17" s="35">
        <f t="shared" si="2"/>
        <v>740.60393258426961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3" t="s">
        <v>40</v>
      </c>
      <c r="M19" s="163"/>
      <c r="N19" s="163"/>
      <c r="O19" s="39">
        <v>356</v>
      </c>
    </row>
    <row r="20" spans="1:119">
      <c r="A20" s="164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  <row r="21" spans="1:119" ht="15.75" customHeight="1" thickBot="1">
      <c r="A21" s="165" t="s">
        <v>36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5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37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67819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67819</v>
      </c>
      <c r="O5" s="30">
        <f t="shared" ref="O5:O17" si="2">(N5/O$19)</f>
        <v>192.66761363636363</v>
      </c>
      <c r="P5" s="6"/>
    </row>
    <row r="6" spans="1:133">
      <c r="A6" s="12"/>
      <c r="B6" s="42">
        <v>511</v>
      </c>
      <c r="C6" s="19" t="s">
        <v>19</v>
      </c>
      <c r="D6" s="43">
        <v>5175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5175</v>
      </c>
      <c r="O6" s="44">
        <f t="shared" si="2"/>
        <v>14.701704545454545</v>
      </c>
      <c r="P6" s="9"/>
    </row>
    <row r="7" spans="1:133">
      <c r="A7" s="12"/>
      <c r="B7" s="42">
        <v>513</v>
      </c>
      <c r="C7" s="19" t="s">
        <v>20</v>
      </c>
      <c r="D7" s="43">
        <v>53199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53199</v>
      </c>
      <c r="O7" s="44">
        <f t="shared" si="2"/>
        <v>151.13352272727272</v>
      </c>
      <c r="P7" s="9"/>
    </row>
    <row r="8" spans="1:133">
      <c r="A8" s="12"/>
      <c r="B8" s="42">
        <v>514</v>
      </c>
      <c r="C8" s="19" t="s">
        <v>21</v>
      </c>
      <c r="D8" s="43">
        <v>9445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9445</v>
      </c>
      <c r="O8" s="44">
        <f t="shared" si="2"/>
        <v>26.832386363636363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152938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152938</v>
      </c>
      <c r="O9" s="41">
        <f t="shared" si="2"/>
        <v>434.48295454545456</v>
      </c>
      <c r="P9" s="10"/>
    </row>
    <row r="10" spans="1:133">
      <c r="A10" s="12"/>
      <c r="B10" s="42">
        <v>522</v>
      </c>
      <c r="C10" s="19" t="s">
        <v>23</v>
      </c>
      <c r="D10" s="43">
        <v>152938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152938</v>
      </c>
      <c r="O10" s="44">
        <f t="shared" si="2"/>
        <v>434.48295454545456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7462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7462</v>
      </c>
      <c r="O11" s="41">
        <f t="shared" si="2"/>
        <v>21.198863636363637</v>
      </c>
      <c r="P11" s="10"/>
    </row>
    <row r="12" spans="1:133">
      <c r="A12" s="12"/>
      <c r="B12" s="42">
        <v>534</v>
      </c>
      <c r="C12" s="19" t="s">
        <v>34</v>
      </c>
      <c r="D12" s="43">
        <v>7462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7462</v>
      </c>
      <c r="O12" s="44">
        <f t="shared" si="2"/>
        <v>21.198863636363637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26809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26809</v>
      </c>
      <c r="O13" s="41">
        <f t="shared" si="2"/>
        <v>76.161931818181813</v>
      </c>
      <c r="P13" s="10"/>
    </row>
    <row r="14" spans="1:133">
      <c r="A14" s="12"/>
      <c r="B14" s="42">
        <v>541</v>
      </c>
      <c r="C14" s="19" t="s">
        <v>27</v>
      </c>
      <c r="D14" s="43">
        <v>26809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26809</v>
      </c>
      <c r="O14" s="44">
        <f t="shared" si="2"/>
        <v>76.161931818181813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5373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5373</v>
      </c>
      <c r="O15" s="41">
        <f t="shared" si="2"/>
        <v>15.264204545454545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5373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5373</v>
      </c>
      <c r="O16" s="44">
        <f t="shared" si="2"/>
        <v>15.264204545454545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260401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260401</v>
      </c>
      <c r="O17" s="35">
        <f t="shared" si="2"/>
        <v>739.77556818181813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3" t="s">
        <v>38</v>
      </c>
      <c r="M19" s="163"/>
      <c r="N19" s="163"/>
      <c r="O19" s="39">
        <v>352</v>
      </c>
    </row>
    <row r="20" spans="1:119">
      <c r="A20" s="164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  <row r="21" spans="1:119" ht="15.75" customHeight="1" thickBot="1">
      <c r="A21" s="165" t="s">
        <v>36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5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32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61784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61784</v>
      </c>
      <c r="O5" s="30">
        <f t="shared" ref="O5:O18" si="2">(N5/O$20)</f>
        <v>171.62222222222223</v>
      </c>
      <c r="P5" s="6"/>
    </row>
    <row r="6" spans="1:133">
      <c r="A6" s="12"/>
      <c r="B6" s="42">
        <v>511</v>
      </c>
      <c r="C6" s="19" t="s">
        <v>19</v>
      </c>
      <c r="D6" s="43">
        <v>5250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5250</v>
      </c>
      <c r="O6" s="44">
        <f t="shared" si="2"/>
        <v>14.583333333333334</v>
      </c>
      <c r="P6" s="9"/>
    </row>
    <row r="7" spans="1:133">
      <c r="A7" s="12"/>
      <c r="B7" s="42">
        <v>513</v>
      </c>
      <c r="C7" s="19" t="s">
        <v>20</v>
      </c>
      <c r="D7" s="43">
        <v>47621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47621</v>
      </c>
      <c r="O7" s="44">
        <f t="shared" si="2"/>
        <v>132.28055555555557</v>
      </c>
      <c r="P7" s="9"/>
    </row>
    <row r="8" spans="1:133">
      <c r="A8" s="12"/>
      <c r="B8" s="42">
        <v>514</v>
      </c>
      <c r="C8" s="19" t="s">
        <v>21</v>
      </c>
      <c r="D8" s="43">
        <v>8250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8250</v>
      </c>
      <c r="O8" s="44">
        <f t="shared" si="2"/>
        <v>22.916666666666668</v>
      </c>
      <c r="P8" s="9"/>
    </row>
    <row r="9" spans="1:133">
      <c r="A9" s="12"/>
      <c r="B9" s="42">
        <v>515</v>
      </c>
      <c r="C9" s="19" t="s">
        <v>33</v>
      </c>
      <c r="D9" s="43">
        <v>663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663</v>
      </c>
      <c r="O9" s="44">
        <f t="shared" si="2"/>
        <v>1.8416666666666666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150744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150744</v>
      </c>
      <c r="O10" s="41">
        <f t="shared" si="2"/>
        <v>418.73333333333335</v>
      </c>
      <c r="P10" s="10"/>
    </row>
    <row r="11" spans="1:133">
      <c r="A11" s="12"/>
      <c r="B11" s="42">
        <v>522</v>
      </c>
      <c r="C11" s="19" t="s">
        <v>23</v>
      </c>
      <c r="D11" s="43">
        <v>150744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150744</v>
      </c>
      <c r="O11" s="44">
        <f t="shared" si="2"/>
        <v>418.73333333333335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7383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7383</v>
      </c>
      <c r="O12" s="41">
        <f t="shared" si="2"/>
        <v>20.508333333333333</v>
      </c>
      <c r="P12" s="10"/>
    </row>
    <row r="13" spans="1:133">
      <c r="A13" s="12"/>
      <c r="B13" s="42">
        <v>534</v>
      </c>
      <c r="C13" s="19" t="s">
        <v>34</v>
      </c>
      <c r="D13" s="43">
        <v>7383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7383</v>
      </c>
      <c r="O13" s="44">
        <f t="shared" si="2"/>
        <v>20.508333333333333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26051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26051</v>
      </c>
      <c r="O14" s="41">
        <f t="shared" si="2"/>
        <v>72.363888888888894</v>
      </c>
      <c r="P14" s="10"/>
    </row>
    <row r="15" spans="1:133">
      <c r="A15" s="12"/>
      <c r="B15" s="42">
        <v>541</v>
      </c>
      <c r="C15" s="19" t="s">
        <v>27</v>
      </c>
      <c r="D15" s="43">
        <v>26051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26051</v>
      </c>
      <c r="O15" s="44">
        <f t="shared" si="2"/>
        <v>72.363888888888894</v>
      </c>
      <c r="P15" s="9"/>
    </row>
    <row r="16" spans="1:133" ht="15.75">
      <c r="A16" s="26" t="s">
        <v>28</v>
      </c>
      <c r="B16" s="27"/>
      <c r="C16" s="28"/>
      <c r="D16" s="29">
        <f t="shared" ref="D16:M16" si="6">SUM(D17:D17)</f>
        <v>3096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3096</v>
      </c>
      <c r="O16" s="41">
        <f t="shared" si="2"/>
        <v>8.6</v>
      </c>
      <c r="P16" s="9"/>
    </row>
    <row r="17" spans="1:119" ht="15.75" thickBot="1">
      <c r="A17" s="12"/>
      <c r="B17" s="42">
        <v>572</v>
      </c>
      <c r="C17" s="19" t="s">
        <v>29</v>
      </c>
      <c r="D17" s="43">
        <v>3096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3096</v>
      </c>
      <c r="O17" s="44">
        <f t="shared" si="2"/>
        <v>8.6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249058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249058</v>
      </c>
      <c r="O18" s="35">
        <f t="shared" si="2"/>
        <v>691.82777777777778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3" t="s">
        <v>35</v>
      </c>
      <c r="M20" s="163"/>
      <c r="N20" s="163"/>
      <c r="O20" s="39">
        <v>360</v>
      </c>
    </row>
    <row r="21" spans="1:119">
      <c r="A21" s="164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  <row r="22" spans="1:119" ht="15.75" thickBot="1">
      <c r="A22" s="165" t="s">
        <v>36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5"/>
    </row>
  </sheetData>
  <mergeCells count="10">
    <mergeCell ref="A22:O22"/>
    <mergeCell ref="L20:N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52169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52169</v>
      </c>
      <c r="O5" s="30">
        <f t="shared" ref="O5:O17" si="2">(N5/O$19)</f>
        <v>258.26237623762376</v>
      </c>
      <c r="P5" s="6"/>
    </row>
    <row r="6" spans="1:133">
      <c r="A6" s="12"/>
      <c r="B6" s="42">
        <v>511</v>
      </c>
      <c r="C6" s="19" t="s">
        <v>19</v>
      </c>
      <c r="D6" s="43">
        <v>5475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5475</v>
      </c>
      <c r="O6" s="44">
        <f t="shared" si="2"/>
        <v>27.103960396039604</v>
      </c>
      <c r="P6" s="9"/>
    </row>
    <row r="7" spans="1:133">
      <c r="A7" s="12"/>
      <c r="B7" s="42">
        <v>513</v>
      </c>
      <c r="C7" s="19" t="s">
        <v>20</v>
      </c>
      <c r="D7" s="43">
        <v>38031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38031</v>
      </c>
      <c r="O7" s="44">
        <f t="shared" si="2"/>
        <v>188.27227722772278</v>
      </c>
      <c r="P7" s="9"/>
    </row>
    <row r="8" spans="1:133">
      <c r="A8" s="12"/>
      <c r="B8" s="42">
        <v>514</v>
      </c>
      <c r="C8" s="19" t="s">
        <v>21</v>
      </c>
      <c r="D8" s="43">
        <v>8663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8663</v>
      </c>
      <c r="O8" s="44">
        <f t="shared" si="2"/>
        <v>42.886138613861384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151693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151693</v>
      </c>
      <c r="O9" s="41">
        <f t="shared" si="2"/>
        <v>750.95544554455444</v>
      </c>
      <c r="P9" s="10"/>
    </row>
    <row r="10" spans="1:133">
      <c r="A10" s="12"/>
      <c r="B10" s="42">
        <v>522</v>
      </c>
      <c r="C10" s="19" t="s">
        <v>23</v>
      </c>
      <c r="D10" s="43">
        <v>151693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151693</v>
      </c>
      <c r="O10" s="44">
        <f t="shared" si="2"/>
        <v>750.95544554455444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6608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6608</v>
      </c>
      <c r="O11" s="41">
        <f t="shared" si="2"/>
        <v>32.712871287128714</v>
      </c>
      <c r="P11" s="10"/>
    </row>
    <row r="12" spans="1:133">
      <c r="A12" s="12"/>
      <c r="B12" s="42">
        <v>539</v>
      </c>
      <c r="C12" s="19" t="s">
        <v>25</v>
      </c>
      <c r="D12" s="43">
        <v>6608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6608</v>
      </c>
      <c r="O12" s="44">
        <f t="shared" si="2"/>
        <v>32.712871287128714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21616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21616</v>
      </c>
      <c r="O13" s="41">
        <f t="shared" si="2"/>
        <v>107.00990099009901</v>
      </c>
      <c r="P13" s="10"/>
    </row>
    <row r="14" spans="1:133">
      <c r="A14" s="12"/>
      <c r="B14" s="42">
        <v>541</v>
      </c>
      <c r="C14" s="19" t="s">
        <v>27</v>
      </c>
      <c r="D14" s="43">
        <v>21616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21616</v>
      </c>
      <c r="O14" s="44">
        <f t="shared" si="2"/>
        <v>107.00990099009901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3617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3617</v>
      </c>
      <c r="O15" s="41">
        <f t="shared" si="2"/>
        <v>17.905940594059405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3617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3617</v>
      </c>
      <c r="O16" s="44">
        <f t="shared" si="2"/>
        <v>17.905940594059405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235703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235703</v>
      </c>
      <c r="O17" s="35">
        <f t="shared" si="2"/>
        <v>1166.8465346534654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3" t="s">
        <v>30</v>
      </c>
      <c r="M19" s="163"/>
      <c r="N19" s="163"/>
      <c r="O19" s="39">
        <v>202</v>
      </c>
    </row>
    <row r="20" spans="1:119">
      <c r="A20" s="164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  <row r="21" spans="1:119" ht="15.75" thickBot="1">
      <c r="A21" s="165" t="s">
        <v>36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5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64564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64564</v>
      </c>
      <c r="O5" s="30">
        <f t="shared" ref="O5:O16" si="2">(N5/O$18)</f>
        <v>319.62376237623761</v>
      </c>
      <c r="P5" s="6"/>
    </row>
    <row r="6" spans="1:133">
      <c r="A6" s="12"/>
      <c r="B6" s="42">
        <v>511</v>
      </c>
      <c r="C6" s="19" t="s">
        <v>19</v>
      </c>
      <c r="D6" s="43">
        <v>5700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5700</v>
      </c>
      <c r="O6" s="44">
        <f t="shared" si="2"/>
        <v>28.217821782178216</v>
      </c>
      <c r="P6" s="9"/>
    </row>
    <row r="7" spans="1:133">
      <c r="A7" s="12"/>
      <c r="B7" s="42">
        <v>513</v>
      </c>
      <c r="C7" s="19" t="s">
        <v>20</v>
      </c>
      <c r="D7" s="43">
        <v>58864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58864</v>
      </c>
      <c r="O7" s="44">
        <f t="shared" si="2"/>
        <v>291.40594059405942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134966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134966</v>
      </c>
      <c r="O8" s="41">
        <f t="shared" si="2"/>
        <v>668.14851485148517</v>
      </c>
      <c r="P8" s="10"/>
    </row>
    <row r="9" spans="1:133">
      <c r="A9" s="12"/>
      <c r="B9" s="42">
        <v>522</v>
      </c>
      <c r="C9" s="19" t="s">
        <v>23</v>
      </c>
      <c r="D9" s="43">
        <v>134966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134966</v>
      </c>
      <c r="O9" s="44">
        <f t="shared" si="2"/>
        <v>668.14851485148517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SUM(D11:D11)</f>
        <v>4008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4008</v>
      </c>
      <c r="O10" s="41">
        <f t="shared" si="2"/>
        <v>19.841584158415841</v>
      </c>
      <c r="P10" s="10"/>
    </row>
    <row r="11" spans="1:133">
      <c r="A11" s="12"/>
      <c r="B11" s="42">
        <v>534</v>
      </c>
      <c r="C11" s="19" t="s">
        <v>34</v>
      </c>
      <c r="D11" s="43">
        <v>4008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4008</v>
      </c>
      <c r="O11" s="44">
        <f t="shared" si="2"/>
        <v>19.841584158415841</v>
      </c>
      <c r="P11" s="9"/>
    </row>
    <row r="12" spans="1:133" ht="15.75">
      <c r="A12" s="26" t="s">
        <v>26</v>
      </c>
      <c r="B12" s="27"/>
      <c r="C12" s="28"/>
      <c r="D12" s="29">
        <f t="shared" ref="D12:M12" si="5">SUM(D13:D13)</f>
        <v>18818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18818</v>
      </c>
      <c r="O12" s="41">
        <f t="shared" si="2"/>
        <v>93.158415841584159</v>
      </c>
      <c r="P12" s="10"/>
    </row>
    <row r="13" spans="1:133">
      <c r="A13" s="12"/>
      <c r="B13" s="42">
        <v>541</v>
      </c>
      <c r="C13" s="19" t="s">
        <v>27</v>
      </c>
      <c r="D13" s="43">
        <v>18818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18818</v>
      </c>
      <c r="O13" s="44">
        <f t="shared" si="2"/>
        <v>93.158415841584159</v>
      </c>
      <c r="P13" s="9"/>
    </row>
    <row r="14" spans="1:133" ht="15.75">
      <c r="A14" s="26" t="s">
        <v>28</v>
      </c>
      <c r="B14" s="27"/>
      <c r="C14" s="28"/>
      <c r="D14" s="29">
        <f t="shared" ref="D14:M14" si="6">SUM(D15:D15)</f>
        <v>2828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2828</v>
      </c>
      <c r="O14" s="41">
        <f t="shared" si="2"/>
        <v>14</v>
      </c>
      <c r="P14" s="9"/>
    </row>
    <row r="15" spans="1:133" ht="15.75" thickBot="1">
      <c r="A15" s="12"/>
      <c r="B15" s="42">
        <v>572</v>
      </c>
      <c r="C15" s="19" t="s">
        <v>29</v>
      </c>
      <c r="D15" s="43">
        <v>2828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2828</v>
      </c>
      <c r="O15" s="44">
        <f t="shared" si="2"/>
        <v>14</v>
      </c>
      <c r="P15" s="9"/>
    </row>
    <row r="16" spans="1:133" ht="16.5" thickBot="1">
      <c r="A16" s="13" t="s">
        <v>10</v>
      </c>
      <c r="B16" s="21"/>
      <c r="C16" s="20"/>
      <c r="D16" s="14">
        <f>SUM(D5,D8,D10,D12,D14)</f>
        <v>225184</v>
      </c>
      <c r="E16" s="14">
        <f t="shared" ref="E16:M16" si="7">SUM(E5,E8,E10,E12,E14)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225184</v>
      </c>
      <c r="O16" s="35">
        <f t="shared" si="2"/>
        <v>1114.7722772277227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3" t="s">
        <v>44</v>
      </c>
      <c r="M18" s="163"/>
      <c r="N18" s="163"/>
      <c r="O18" s="39">
        <v>202</v>
      </c>
    </row>
    <row r="19" spans="1:15">
      <c r="A19" s="164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2"/>
    </row>
    <row r="20" spans="1:15" ht="15.75" customHeight="1" thickBot="1">
      <c r="A20" s="165" t="s">
        <v>36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5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72066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72066</v>
      </c>
      <c r="O5" s="30">
        <f t="shared" ref="O5:O17" si="2">(N5/O$19)</f>
        <v>369.56923076923078</v>
      </c>
      <c r="P5" s="6"/>
    </row>
    <row r="6" spans="1:133">
      <c r="A6" s="12"/>
      <c r="B6" s="42">
        <v>511</v>
      </c>
      <c r="C6" s="19" t="s">
        <v>19</v>
      </c>
      <c r="D6" s="43">
        <v>5700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5700</v>
      </c>
      <c r="O6" s="44">
        <f t="shared" si="2"/>
        <v>29.23076923076923</v>
      </c>
      <c r="P6" s="9"/>
    </row>
    <row r="7" spans="1:133">
      <c r="A7" s="12"/>
      <c r="B7" s="42">
        <v>512</v>
      </c>
      <c r="C7" s="19" t="s">
        <v>51</v>
      </c>
      <c r="D7" s="43">
        <v>12387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12387</v>
      </c>
      <c r="O7" s="44">
        <f t="shared" si="2"/>
        <v>63.523076923076921</v>
      </c>
      <c r="P7" s="9"/>
    </row>
    <row r="8" spans="1:133">
      <c r="A8" s="12"/>
      <c r="B8" s="42">
        <v>513</v>
      </c>
      <c r="C8" s="19" t="s">
        <v>20</v>
      </c>
      <c r="D8" s="43">
        <v>53979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53979</v>
      </c>
      <c r="O8" s="44">
        <f t="shared" si="2"/>
        <v>276.81538461538463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121677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121677</v>
      </c>
      <c r="O9" s="41">
        <f t="shared" si="2"/>
        <v>623.98461538461538</v>
      </c>
      <c r="P9" s="10"/>
    </row>
    <row r="10" spans="1:133">
      <c r="A10" s="12"/>
      <c r="B10" s="42">
        <v>522</v>
      </c>
      <c r="C10" s="19" t="s">
        <v>23</v>
      </c>
      <c r="D10" s="43">
        <v>121677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121677</v>
      </c>
      <c r="O10" s="44">
        <f t="shared" si="2"/>
        <v>623.98461538461538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4581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4581</v>
      </c>
      <c r="O11" s="41">
        <f t="shared" si="2"/>
        <v>23.492307692307691</v>
      </c>
      <c r="P11" s="10"/>
    </row>
    <row r="12" spans="1:133">
      <c r="A12" s="12"/>
      <c r="B12" s="42">
        <v>534</v>
      </c>
      <c r="C12" s="19" t="s">
        <v>52</v>
      </c>
      <c r="D12" s="43">
        <v>4581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4581</v>
      </c>
      <c r="O12" s="44">
        <f t="shared" si="2"/>
        <v>23.492307692307691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19605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19605</v>
      </c>
      <c r="O13" s="41">
        <f t="shared" si="2"/>
        <v>100.53846153846153</v>
      </c>
      <c r="P13" s="10"/>
    </row>
    <row r="14" spans="1:133">
      <c r="A14" s="12"/>
      <c r="B14" s="42">
        <v>541</v>
      </c>
      <c r="C14" s="19" t="s">
        <v>46</v>
      </c>
      <c r="D14" s="43">
        <v>19605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19605</v>
      </c>
      <c r="O14" s="44">
        <f t="shared" si="2"/>
        <v>100.53846153846153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2866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2866</v>
      </c>
      <c r="O15" s="41">
        <f t="shared" si="2"/>
        <v>14.697435897435897</v>
      </c>
      <c r="P15" s="9"/>
    </row>
    <row r="16" spans="1:133" ht="15.75" thickBot="1">
      <c r="A16" s="12"/>
      <c r="B16" s="42">
        <v>572</v>
      </c>
      <c r="C16" s="19" t="s">
        <v>47</v>
      </c>
      <c r="D16" s="43">
        <v>2866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2866</v>
      </c>
      <c r="O16" s="44">
        <f t="shared" si="2"/>
        <v>14.697435897435897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220795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220795</v>
      </c>
      <c r="O17" s="35">
        <f t="shared" si="2"/>
        <v>1132.2820512820513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3" t="s">
        <v>54</v>
      </c>
      <c r="M19" s="163"/>
      <c r="N19" s="163"/>
      <c r="O19" s="39">
        <v>195</v>
      </c>
    </row>
    <row r="20" spans="1:119">
      <c r="A20" s="164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  <row r="21" spans="1:119" ht="15.75" customHeight="1" thickBot="1">
      <c r="A21" s="165" t="s">
        <v>36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5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70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192313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192313</v>
      </c>
      <c r="P5" s="30">
        <f t="shared" ref="P5:P18" si="1">(O5/P$20)</f>
        <v>667.75347222222217</v>
      </c>
      <c r="Q5" s="6"/>
    </row>
    <row r="6" spans="1:134">
      <c r="A6" s="12"/>
      <c r="B6" s="42">
        <v>511</v>
      </c>
      <c r="C6" s="19" t="s">
        <v>19</v>
      </c>
      <c r="D6" s="43">
        <v>7500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7500</v>
      </c>
      <c r="P6" s="44">
        <f t="shared" si="1"/>
        <v>26.041666666666668</v>
      </c>
      <c r="Q6" s="9"/>
    </row>
    <row r="7" spans="1:134">
      <c r="A7" s="12"/>
      <c r="B7" s="42">
        <v>513</v>
      </c>
      <c r="C7" s="19" t="s">
        <v>20</v>
      </c>
      <c r="D7" s="43">
        <v>165818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165818</v>
      </c>
      <c r="P7" s="44">
        <f t="shared" si="1"/>
        <v>575.75694444444446</v>
      </c>
      <c r="Q7" s="9"/>
    </row>
    <row r="8" spans="1:134">
      <c r="A8" s="12"/>
      <c r="B8" s="42">
        <v>514</v>
      </c>
      <c r="C8" s="19" t="s">
        <v>21</v>
      </c>
      <c r="D8" s="43">
        <v>10900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10900</v>
      </c>
      <c r="P8" s="44">
        <f t="shared" si="1"/>
        <v>37.847222222222221</v>
      </c>
      <c r="Q8" s="9"/>
    </row>
    <row r="9" spans="1:134">
      <c r="A9" s="12"/>
      <c r="B9" s="42">
        <v>517</v>
      </c>
      <c r="C9" s="19" t="s">
        <v>65</v>
      </c>
      <c r="D9" s="43">
        <v>8095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8095</v>
      </c>
      <c r="P9" s="44">
        <f t="shared" si="1"/>
        <v>28.107638888888889</v>
      </c>
      <c r="Q9" s="9"/>
    </row>
    <row r="10" spans="1:134" ht="15.75">
      <c r="A10" s="26" t="s">
        <v>22</v>
      </c>
      <c r="B10" s="27"/>
      <c r="C10" s="28"/>
      <c r="D10" s="29">
        <f t="shared" ref="D10:N10" si="3">SUM(D11:D11)</f>
        <v>338119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338119</v>
      </c>
      <c r="P10" s="41">
        <f t="shared" si="1"/>
        <v>1174.0243055555557</v>
      </c>
      <c r="Q10" s="10"/>
    </row>
    <row r="11" spans="1:134">
      <c r="A11" s="12"/>
      <c r="B11" s="42">
        <v>522</v>
      </c>
      <c r="C11" s="19" t="s">
        <v>23</v>
      </c>
      <c r="D11" s="43">
        <v>338119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338119</v>
      </c>
      <c r="P11" s="44">
        <f t="shared" si="1"/>
        <v>1174.0243055555557</v>
      </c>
      <c r="Q11" s="9"/>
    </row>
    <row r="12" spans="1:134" ht="15.75">
      <c r="A12" s="26" t="s">
        <v>26</v>
      </c>
      <c r="B12" s="27"/>
      <c r="C12" s="28"/>
      <c r="D12" s="29">
        <f t="shared" ref="D12:N12" si="5">SUM(D13:D13)</f>
        <v>77049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29">
        <f t="shared" ref="O12:O17" si="6">SUM(D12:N12)</f>
        <v>77049</v>
      </c>
      <c r="P12" s="41">
        <f t="shared" si="1"/>
        <v>267.53125</v>
      </c>
      <c r="Q12" s="10"/>
    </row>
    <row r="13" spans="1:134">
      <c r="A13" s="12"/>
      <c r="B13" s="42">
        <v>541</v>
      </c>
      <c r="C13" s="19" t="s">
        <v>27</v>
      </c>
      <c r="D13" s="43">
        <v>77049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77049</v>
      </c>
      <c r="P13" s="44">
        <f t="shared" si="1"/>
        <v>267.53125</v>
      </c>
      <c r="Q13" s="9"/>
    </row>
    <row r="14" spans="1:134" ht="15.75">
      <c r="A14" s="26" t="s">
        <v>56</v>
      </c>
      <c r="B14" s="27"/>
      <c r="C14" s="28"/>
      <c r="D14" s="29">
        <f t="shared" ref="D14:N14" si="7">SUM(D15:D15)</f>
        <v>143340</v>
      </c>
      <c r="E14" s="29">
        <f t="shared" si="7"/>
        <v>0</v>
      </c>
      <c r="F14" s="29">
        <f t="shared" si="7"/>
        <v>0</v>
      </c>
      <c r="G14" s="29">
        <f t="shared" si="7"/>
        <v>0</v>
      </c>
      <c r="H14" s="29">
        <f t="shared" si="7"/>
        <v>0</v>
      </c>
      <c r="I14" s="29">
        <f t="shared" si="7"/>
        <v>0</v>
      </c>
      <c r="J14" s="29">
        <f t="shared" si="7"/>
        <v>0</v>
      </c>
      <c r="K14" s="29">
        <f t="shared" si="7"/>
        <v>0</v>
      </c>
      <c r="L14" s="29">
        <f t="shared" si="7"/>
        <v>0</v>
      </c>
      <c r="M14" s="29">
        <f t="shared" si="7"/>
        <v>0</v>
      </c>
      <c r="N14" s="29">
        <f t="shared" si="7"/>
        <v>0</v>
      </c>
      <c r="O14" s="29">
        <f t="shared" si="6"/>
        <v>143340</v>
      </c>
      <c r="P14" s="41">
        <f t="shared" si="1"/>
        <v>497.70833333333331</v>
      </c>
      <c r="Q14" s="10"/>
    </row>
    <row r="15" spans="1:134">
      <c r="A15" s="90"/>
      <c r="B15" s="91">
        <v>559</v>
      </c>
      <c r="C15" s="92" t="s">
        <v>62</v>
      </c>
      <c r="D15" s="43">
        <v>143340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143340</v>
      </c>
      <c r="P15" s="44">
        <f t="shared" si="1"/>
        <v>497.70833333333331</v>
      </c>
      <c r="Q15" s="9"/>
    </row>
    <row r="16" spans="1:134" ht="15.75">
      <c r="A16" s="26" t="s">
        <v>28</v>
      </c>
      <c r="B16" s="27"/>
      <c r="C16" s="28"/>
      <c r="D16" s="29">
        <f t="shared" ref="D16:N16" si="8">SUM(D17:D17)</f>
        <v>5311</v>
      </c>
      <c r="E16" s="29">
        <f t="shared" si="8"/>
        <v>0</v>
      </c>
      <c r="F16" s="29">
        <f t="shared" si="8"/>
        <v>0</v>
      </c>
      <c r="G16" s="29">
        <f t="shared" si="8"/>
        <v>0</v>
      </c>
      <c r="H16" s="29">
        <f t="shared" si="8"/>
        <v>0</v>
      </c>
      <c r="I16" s="29">
        <f t="shared" si="8"/>
        <v>0</v>
      </c>
      <c r="J16" s="29">
        <f t="shared" si="8"/>
        <v>0</v>
      </c>
      <c r="K16" s="29">
        <f t="shared" si="8"/>
        <v>0</v>
      </c>
      <c r="L16" s="29">
        <f t="shared" si="8"/>
        <v>0</v>
      </c>
      <c r="M16" s="29">
        <f t="shared" si="8"/>
        <v>0</v>
      </c>
      <c r="N16" s="29">
        <f t="shared" si="8"/>
        <v>0</v>
      </c>
      <c r="O16" s="29">
        <f>SUM(D16:N16)</f>
        <v>5311</v>
      </c>
      <c r="P16" s="41">
        <f t="shared" si="1"/>
        <v>18.440972222222221</v>
      </c>
      <c r="Q16" s="9"/>
    </row>
    <row r="17" spans="1:120" ht="15.75" thickBot="1">
      <c r="A17" s="12"/>
      <c r="B17" s="42">
        <v>572</v>
      </c>
      <c r="C17" s="19" t="s">
        <v>29</v>
      </c>
      <c r="D17" s="43">
        <v>5311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5311</v>
      </c>
      <c r="P17" s="44">
        <f t="shared" si="1"/>
        <v>18.440972222222221</v>
      </c>
      <c r="Q17" s="9"/>
    </row>
    <row r="18" spans="1:120" ht="16.5" thickBot="1">
      <c r="A18" s="13" t="s">
        <v>10</v>
      </c>
      <c r="B18" s="21"/>
      <c r="C18" s="20"/>
      <c r="D18" s="14">
        <f>SUM(D5,D10,D12,D14,D16)</f>
        <v>756132</v>
      </c>
      <c r="E18" s="14">
        <f t="shared" ref="E18:N18" si="9">SUM(E5,E10,E12,E14,E16)</f>
        <v>0</v>
      </c>
      <c r="F18" s="14">
        <f t="shared" si="9"/>
        <v>0</v>
      </c>
      <c r="G18" s="14">
        <f t="shared" si="9"/>
        <v>0</v>
      </c>
      <c r="H18" s="14">
        <f t="shared" si="9"/>
        <v>0</v>
      </c>
      <c r="I18" s="14">
        <f t="shared" si="9"/>
        <v>0</v>
      </c>
      <c r="J18" s="14">
        <f t="shared" si="9"/>
        <v>0</v>
      </c>
      <c r="K18" s="14">
        <f t="shared" si="9"/>
        <v>0</v>
      </c>
      <c r="L18" s="14">
        <f t="shared" si="9"/>
        <v>0</v>
      </c>
      <c r="M18" s="14">
        <f t="shared" si="9"/>
        <v>0</v>
      </c>
      <c r="N18" s="14">
        <f t="shared" si="9"/>
        <v>0</v>
      </c>
      <c r="O18" s="14">
        <f>SUM(D18:N18)</f>
        <v>756132</v>
      </c>
      <c r="P18" s="35">
        <f t="shared" si="1"/>
        <v>2625.4583333333335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63" t="s">
        <v>75</v>
      </c>
      <c r="N20" s="163"/>
      <c r="O20" s="163"/>
      <c r="P20" s="39">
        <v>288</v>
      </c>
    </row>
    <row r="21" spans="1:120">
      <c r="A21" s="164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  <row r="22" spans="1:120" ht="15.75" customHeight="1" thickBot="1">
      <c r="A22" s="165" t="s">
        <v>36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5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70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75055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75055</v>
      </c>
      <c r="P5" s="30">
        <f t="shared" ref="P5:P18" si="2">(O5/P$20)</f>
        <v>239.02866242038218</v>
      </c>
      <c r="Q5" s="6"/>
    </row>
    <row r="6" spans="1:134">
      <c r="A6" s="12"/>
      <c r="B6" s="42">
        <v>511</v>
      </c>
      <c r="C6" s="19" t="s">
        <v>19</v>
      </c>
      <c r="D6" s="43">
        <v>8300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8300</v>
      </c>
      <c r="P6" s="44">
        <f t="shared" si="2"/>
        <v>26.433121019108281</v>
      </c>
      <c r="Q6" s="9"/>
    </row>
    <row r="7" spans="1:134">
      <c r="A7" s="12"/>
      <c r="B7" s="42">
        <v>513</v>
      </c>
      <c r="C7" s="19" t="s">
        <v>20</v>
      </c>
      <c r="D7" s="43">
        <v>43880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43880</v>
      </c>
      <c r="P7" s="44">
        <f t="shared" si="2"/>
        <v>139.74522292993632</v>
      </c>
      <c r="Q7" s="9"/>
    </row>
    <row r="8" spans="1:134">
      <c r="A8" s="12"/>
      <c r="B8" s="42">
        <v>514</v>
      </c>
      <c r="C8" s="19" t="s">
        <v>21</v>
      </c>
      <c r="D8" s="43">
        <v>9712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9712</v>
      </c>
      <c r="P8" s="44">
        <f t="shared" si="2"/>
        <v>30.929936305732483</v>
      </c>
      <c r="Q8" s="9"/>
    </row>
    <row r="9" spans="1:134">
      <c r="A9" s="12"/>
      <c r="B9" s="42">
        <v>517</v>
      </c>
      <c r="C9" s="19" t="s">
        <v>65</v>
      </c>
      <c r="D9" s="43">
        <v>13163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13163</v>
      </c>
      <c r="P9" s="44">
        <f t="shared" si="2"/>
        <v>41.920382165605098</v>
      </c>
      <c r="Q9" s="9"/>
    </row>
    <row r="10" spans="1:134" ht="15.75">
      <c r="A10" s="26" t="s">
        <v>22</v>
      </c>
      <c r="B10" s="27"/>
      <c r="C10" s="28"/>
      <c r="D10" s="29">
        <f t="shared" ref="D10:N10" si="3">SUM(D11:D11)</f>
        <v>312903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312903</v>
      </c>
      <c r="P10" s="41">
        <f t="shared" si="2"/>
        <v>996.50636942675158</v>
      </c>
      <c r="Q10" s="10"/>
    </row>
    <row r="11" spans="1:134">
      <c r="A11" s="12"/>
      <c r="B11" s="42">
        <v>522</v>
      </c>
      <c r="C11" s="19" t="s">
        <v>23</v>
      </c>
      <c r="D11" s="43">
        <v>312903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312903</v>
      </c>
      <c r="P11" s="44">
        <f t="shared" si="2"/>
        <v>996.50636942675158</v>
      </c>
      <c r="Q11" s="9"/>
    </row>
    <row r="12" spans="1:134" ht="15.75">
      <c r="A12" s="26" t="s">
        <v>26</v>
      </c>
      <c r="B12" s="27"/>
      <c r="C12" s="28"/>
      <c r="D12" s="29">
        <f t="shared" ref="D12:N12" si="4">SUM(D13:D13)</f>
        <v>33462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29">
        <f t="shared" si="1"/>
        <v>33462</v>
      </c>
      <c r="P12" s="41">
        <f t="shared" si="2"/>
        <v>106.56687898089172</v>
      </c>
      <c r="Q12" s="10"/>
    </row>
    <row r="13" spans="1:134">
      <c r="A13" s="12"/>
      <c r="B13" s="42">
        <v>541</v>
      </c>
      <c r="C13" s="19" t="s">
        <v>27</v>
      </c>
      <c r="D13" s="43">
        <v>33462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33462</v>
      </c>
      <c r="P13" s="44">
        <f t="shared" si="2"/>
        <v>106.56687898089172</v>
      </c>
      <c r="Q13" s="9"/>
    </row>
    <row r="14" spans="1:134" ht="15.75">
      <c r="A14" s="26" t="s">
        <v>56</v>
      </c>
      <c r="B14" s="27"/>
      <c r="C14" s="28"/>
      <c r="D14" s="29">
        <f t="shared" ref="D14:N14" si="5">SUM(D15:D15)</f>
        <v>1072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1072</v>
      </c>
      <c r="P14" s="41">
        <f t="shared" si="2"/>
        <v>3.4140127388535033</v>
      </c>
      <c r="Q14" s="10"/>
    </row>
    <row r="15" spans="1:134">
      <c r="A15" s="90"/>
      <c r="B15" s="91">
        <v>559</v>
      </c>
      <c r="C15" s="92" t="s">
        <v>62</v>
      </c>
      <c r="D15" s="43">
        <v>1072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1072</v>
      </c>
      <c r="P15" s="44">
        <f t="shared" si="2"/>
        <v>3.4140127388535033</v>
      </c>
      <c r="Q15" s="9"/>
    </row>
    <row r="16" spans="1:134" ht="15.75">
      <c r="A16" s="26" t="s">
        <v>28</v>
      </c>
      <c r="B16" s="27"/>
      <c r="C16" s="28"/>
      <c r="D16" s="29">
        <f t="shared" ref="D16:N16" si="6">SUM(D17:D17)</f>
        <v>5000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5000</v>
      </c>
      <c r="P16" s="41">
        <f t="shared" si="2"/>
        <v>15.923566878980891</v>
      </c>
      <c r="Q16" s="9"/>
    </row>
    <row r="17" spans="1:120" ht="15.75" thickBot="1">
      <c r="A17" s="12"/>
      <c r="B17" s="42">
        <v>572</v>
      </c>
      <c r="C17" s="19" t="s">
        <v>29</v>
      </c>
      <c r="D17" s="43">
        <v>5000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5000</v>
      </c>
      <c r="P17" s="44">
        <f t="shared" si="2"/>
        <v>15.923566878980891</v>
      </c>
      <c r="Q17" s="9"/>
    </row>
    <row r="18" spans="1:120" ht="16.5" thickBot="1">
      <c r="A18" s="13" t="s">
        <v>10</v>
      </c>
      <c r="B18" s="21"/>
      <c r="C18" s="20"/>
      <c r="D18" s="14">
        <f>SUM(D5,D10,D12,D14,D16)</f>
        <v>427492</v>
      </c>
      <c r="E18" s="14">
        <f t="shared" ref="E18:N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7"/>
        <v>0</v>
      </c>
      <c r="O18" s="14">
        <f t="shared" si="1"/>
        <v>427492</v>
      </c>
      <c r="P18" s="35">
        <f t="shared" si="2"/>
        <v>1361.43949044586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63" t="s">
        <v>73</v>
      </c>
      <c r="N20" s="163"/>
      <c r="O20" s="163"/>
      <c r="P20" s="39">
        <v>314</v>
      </c>
    </row>
    <row r="21" spans="1:120">
      <c r="A21" s="164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  <row r="22" spans="1:120" ht="15.75" customHeight="1" thickBot="1">
      <c r="A22" s="165" t="s">
        <v>36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5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72253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72253</v>
      </c>
      <c r="O5" s="30">
        <f t="shared" ref="O5:O18" si="2">(N5/O$20)</f>
        <v>182.91898734177215</v>
      </c>
      <c r="P5" s="6"/>
    </row>
    <row r="6" spans="1:133">
      <c r="A6" s="12"/>
      <c r="B6" s="42">
        <v>511</v>
      </c>
      <c r="C6" s="19" t="s">
        <v>19</v>
      </c>
      <c r="D6" s="43">
        <v>8300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8300</v>
      </c>
      <c r="O6" s="44">
        <f t="shared" si="2"/>
        <v>21.0126582278481</v>
      </c>
      <c r="P6" s="9"/>
    </row>
    <row r="7" spans="1:133">
      <c r="A7" s="12"/>
      <c r="B7" s="42">
        <v>513</v>
      </c>
      <c r="C7" s="19" t="s">
        <v>20</v>
      </c>
      <c r="D7" s="43">
        <v>42475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42475</v>
      </c>
      <c r="O7" s="44">
        <f t="shared" si="2"/>
        <v>107.53164556962025</v>
      </c>
      <c r="P7" s="9"/>
    </row>
    <row r="8" spans="1:133">
      <c r="A8" s="12"/>
      <c r="B8" s="42">
        <v>514</v>
      </c>
      <c r="C8" s="19" t="s">
        <v>21</v>
      </c>
      <c r="D8" s="43">
        <v>8438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8438</v>
      </c>
      <c r="O8" s="44">
        <f t="shared" si="2"/>
        <v>21.362025316455696</v>
      </c>
      <c r="P8" s="9"/>
    </row>
    <row r="9" spans="1:133">
      <c r="A9" s="12"/>
      <c r="B9" s="42">
        <v>517</v>
      </c>
      <c r="C9" s="19" t="s">
        <v>65</v>
      </c>
      <c r="D9" s="43">
        <v>13040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13040</v>
      </c>
      <c r="O9" s="44">
        <f t="shared" si="2"/>
        <v>33.0126582278481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323934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323934</v>
      </c>
      <c r="O10" s="41">
        <f t="shared" si="2"/>
        <v>820.08607594936711</v>
      </c>
      <c r="P10" s="10"/>
    </row>
    <row r="11" spans="1:133">
      <c r="A11" s="12"/>
      <c r="B11" s="42">
        <v>522</v>
      </c>
      <c r="C11" s="19" t="s">
        <v>23</v>
      </c>
      <c r="D11" s="43">
        <v>323934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323934</v>
      </c>
      <c r="O11" s="44">
        <f t="shared" si="2"/>
        <v>820.08607594936711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34731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34731</v>
      </c>
      <c r="O12" s="41">
        <f t="shared" si="2"/>
        <v>87.926582278481007</v>
      </c>
      <c r="P12" s="10"/>
    </row>
    <row r="13" spans="1:133">
      <c r="A13" s="12"/>
      <c r="B13" s="42">
        <v>541</v>
      </c>
      <c r="C13" s="19" t="s">
        <v>46</v>
      </c>
      <c r="D13" s="43">
        <v>34731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34731</v>
      </c>
      <c r="O13" s="44">
        <f t="shared" si="2"/>
        <v>87.926582278481007</v>
      </c>
      <c r="P13" s="9"/>
    </row>
    <row r="14" spans="1:133" ht="15.75">
      <c r="A14" s="26" t="s">
        <v>56</v>
      </c>
      <c r="B14" s="27"/>
      <c r="C14" s="28"/>
      <c r="D14" s="29">
        <f t="shared" ref="D14:M14" si="5">SUM(D15:D15)</f>
        <v>19774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19774</v>
      </c>
      <c r="O14" s="41">
        <f t="shared" si="2"/>
        <v>50.060759493670886</v>
      </c>
      <c r="P14" s="10"/>
    </row>
    <row r="15" spans="1:133">
      <c r="A15" s="90"/>
      <c r="B15" s="91">
        <v>559</v>
      </c>
      <c r="C15" s="92" t="s">
        <v>62</v>
      </c>
      <c r="D15" s="43">
        <v>19774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19774</v>
      </c>
      <c r="O15" s="44">
        <f t="shared" si="2"/>
        <v>50.060759493670886</v>
      </c>
      <c r="P15" s="9"/>
    </row>
    <row r="16" spans="1:133" ht="15.75">
      <c r="A16" s="26" t="s">
        <v>28</v>
      </c>
      <c r="B16" s="27"/>
      <c r="C16" s="28"/>
      <c r="D16" s="29">
        <f t="shared" ref="D16:M16" si="6">SUM(D17:D17)</f>
        <v>3596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3596</v>
      </c>
      <c r="O16" s="41">
        <f t="shared" si="2"/>
        <v>9.1037974683544309</v>
      </c>
      <c r="P16" s="9"/>
    </row>
    <row r="17" spans="1:119" ht="15.75" thickBot="1">
      <c r="A17" s="12"/>
      <c r="B17" s="42">
        <v>572</v>
      </c>
      <c r="C17" s="19" t="s">
        <v>47</v>
      </c>
      <c r="D17" s="43">
        <v>3596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3596</v>
      </c>
      <c r="O17" s="44">
        <f t="shared" si="2"/>
        <v>9.1037974683544309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454288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454288</v>
      </c>
      <c r="O18" s="35">
        <f t="shared" si="2"/>
        <v>1150.0962025316455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3" t="s">
        <v>68</v>
      </c>
      <c r="M20" s="163"/>
      <c r="N20" s="163"/>
      <c r="O20" s="39">
        <v>395</v>
      </c>
    </row>
    <row r="21" spans="1:119">
      <c r="A21" s="164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  <row r="22" spans="1:119" ht="15.75" customHeight="1" thickBot="1">
      <c r="A22" s="165" t="s">
        <v>36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5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68962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68962</v>
      </c>
      <c r="O5" s="30">
        <f t="shared" ref="O5:O18" si="2">(N5/O$20)</f>
        <v>175.92346938775509</v>
      </c>
      <c r="P5" s="6"/>
    </row>
    <row r="6" spans="1:133">
      <c r="A6" s="12"/>
      <c r="B6" s="42">
        <v>511</v>
      </c>
      <c r="C6" s="19" t="s">
        <v>19</v>
      </c>
      <c r="D6" s="43">
        <v>8400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8400</v>
      </c>
      <c r="O6" s="44">
        <f t="shared" si="2"/>
        <v>21.428571428571427</v>
      </c>
      <c r="P6" s="9"/>
    </row>
    <row r="7" spans="1:133">
      <c r="A7" s="12"/>
      <c r="B7" s="42">
        <v>513</v>
      </c>
      <c r="C7" s="19" t="s">
        <v>20</v>
      </c>
      <c r="D7" s="43">
        <v>47842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47842</v>
      </c>
      <c r="O7" s="44">
        <f t="shared" si="2"/>
        <v>122.04591836734694</v>
      </c>
      <c r="P7" s="9"/>
    </row>
    <row r="8" spans="1:133">
      <c r="A8" s="12"/>
      <c r="B8" s="42">
        <v>514</v>
      </c>
      <c r="C8" s="19" t="s">
        <v>21</v>
      </c>
      <c r="D8" s="43">
        <v>7325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7325</v>
      </c>
      <c r="O8" s="44">
        <f t="shared" si="2"/>
        <v>18.686224489795919</v>
      </c>
      <c r="P8" s="9"/>
    </row>
    <row r="9" spans="1:133">
      <c r="A9" s="12"/>
      <c r="B9" s="42">
        <v>517</v>
      </c>
      <c r="C9" s="19" t="s">
        <v>65</v>
      </c>
      <c r="D9" s="43">
        <v>5395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5395</v>
      </c>
      <c r="O9" s="44">
        <f t="shared" si="2"/>
        <v>13.762755102040817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348954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348954</v>
      </c>
      <c r="O10" s="41">
        <f t="shared" si="2"/>
        <v>890.1887755102041</v>
      </c>
      <c r="P10" s="10"/>
    </row>
    <row r="11" spans="1:133">
      <c r="A11" s="12"/>
      <c r="B11" s="42">
        <v>522</v>
      </c>
      <c r="C11" s="19" t="s">
        <v>23</v>
      </c>
      <c r="D11" s="43">
        <v>348954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348954</v>
      </c>
      <c r="O11" s="44">
        <f t="shared" si="2"/>
        <v>890.1887755102041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29511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29511</v>
      </c>
      <c r="O12" s="41">
        <f t="shared" si="2"/>
        <v>75.283163265306129</v>
      </c>
      <c r="P12" s="10"/>
    </row>
    <row r="13" spans="1:133">
      <c r="A13" s="12"/>
      <c r="B13" s="42">
        <v>541</v>
      </c>
      <c r="C13" s="19" t="s">
        <v>46</v>
      </c>
      <c r="D13" s="43">
        <v>29511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29511</v>
      </c>
      <c r="O13" s="44">
        <f t="shared" si="2"/>
        <v>75.283163265306129</v>
      </c>
      <c r="P13" s="9"/>
    </row>
    <row r="14" spans="1:133" ht="15.75">
      <c r="A14" s="26" t="s">
        <v>56</v>
      </c>
      <c r="B14" s="27"/>
      <c r="C14" s="28"/>
      <c r="D14" s="29">
        <f t="shared" ref="D14:M14" si="5">SUM(D15:D15)</f>
        <v>343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343</v>
      </c>
      <c r="O14" s="41">
        <f t="shared" si="2"/>
        <v>0.875</v>
      </c>
      <c r="P14" s="10"/>
    </row>
    <row r="15" spans="1:133">
      <c r="A15" s="90"/>
      <c r="B15" s="91">
        <v>559</v>
      </c>
      <c r="C15" s="92" t="s">
        <v>62</v>
      </c>
      <c r="D15" s="43">
        <v>343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343</v>
      </c>
      <c r="O15" s="44">
        <f t="shared" si="2"/>
        <v>0.875</v>
      </c>
      <c r="P15" s="9"/>
    </row>
    <row r="16" spans="1:133" ht="15.75">
      <c r="A16" s="26" t="s">
        <v>28</v>
      </c>
      <c r="B16" s="27"/>
      <c r="C16" s="28"/>
      <c r="D16" s="29">
        <f t="shared" ref="D16:M16" si="6">SUM(D17:D17)</f>
        <v>5083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5083</v>
      </c>
      <c r="O16" s="41">
        <f t="shared" si="2"/>
        <v>12.966836734693878</v>
      </c>
      <c r="P16" s="9"/>
    </row>
    <row r="17" spans="1:119" ht="15.75" thickBot="1">
      <c r="A17" s="12"/>
      <c r="B17" s="42">
        <v>572</v>
      </c>
      <c r="C17" s="19" t="s">
        <v>47</v>
      </c>
      <c r="D17" s="43">
        <v>5083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5083</v>
      </c>
      <c r="O17" s="44">
        <f t="shared" si="2"/>
        <v>12.966836734693878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452853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452853</v>
      </c>
      <c r="O18" s="35">
        <f t="shared" si="2"/>
        <v>1155.2372448979593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3" t="s">
        <v>66</v>
      </c>
      <c r="M20" s="163"/>
      <c r="N20" s="163"/>
      <c r="O20" s="39">
        <v>392</v>
      </c>
    </row>
    <row r="21" spans="1:119">
      <c r="A21" s="164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  <row r="22" spans="1:119" ht="15.75" customHeight="1" thickBot="1">
      <c r="A22" s="165" t="s">
        <v>36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5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67272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67272</v>
      </c>
      <c r="O5" s="30">
        <f t="shared" ref="O5:O17" si="2">(N5/O$19)</f>
        <v>172.49230769230769</v>
      </c>
      <c r="P5" s="6"/>
    </row>
    <row r="6" spans="1:133">
      <c r="A6" s="12"/>
      <c r="B6" s="42">
        <v>511</v>
      </c>
      <c r="C6" s="19" t="s">
        <v>19</v>
      </c>
      <c r="D6" s="43">
        <v>8400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8400</v>
      </c>
      <c r="O6" s="44">
        <f t="shared" si="2"/>
        <v>21.53846153846154</v>
      </c>
      <c r="P6" s="9"/>
    </row>
    <row r="7" spans="1:133">
      <c r="A7" s="12"/>
      <c r="B7" s="42">
        <v>513</v>
      </c>
      <c r="C7" s="19" t="s">
        <v>20</v>
      </c>
      <c r="D7" s="43">
        <v>51572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51572</v>
      </c>
      <c r="O7" s="44">
        <f t="shared" si="2"/>
        <v>132.23589743589744</v>
      </c>
      <c r="P7" s="9"/>
    </row>
    <row r="8" spans="1:133">
      <c r="A8" s="12"/>
      <c r="B8" s="42">
        <v>514</v>
      </c>
      <c r="C8" s="19" t="s">
        <v>21</v>
      </c>
      <c r="D8" s="43">
        <v>7300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7300</v>
      </c>
      <c r="O8" s="44">
        <f t="shared" si="2"/>
        <v>18.717948717948719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241305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241305</v>
      </c>
      <c r="O9" s="41">
        <f t="shared" si="2"/>
        <v>618.73076923076928</v>
      </c>
      <c r="P9" s="10"/>
    </row>
    <row r="10" spans="1:133">
      <c r="A10" s="12"/>
      <c r="B10" s="42">
        <v>522</v>
      </c>
      <c r="C10" s="19" t="s">
        <v>23</v>
      </c>
      <c r="D10" s="43">
        <v>241305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241305</v>
      </c>
      <c r="O10" s="44">
        <f t="shared" si="2"/>
        <v>618.73076923076928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33470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33470</v>
      </c>
      <c r="O11" s="41">
        <f t="shared" si="2"/>
        <v>85.820512820512818</v>
      </c>
      <c r="P11" s="10"/>
    </row>
    <row r="12" spans="1:133">
      <c r="A12" s="12"/>
      <c r="B12" s="42">
        <v>541</v>
      </c>
      <c r="C12" s="19" t="s">
        <v>46</v>
      </c>
      <c r="D12" s="43">
        <v>33470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33470</v>
      </c>
      <c r="O12" s="44">
        <f t="shared" si="2"/>
        <v>85.820512820512818</v>
      </c>
      <c r="P12" s="9"/>
    </row>
    <row r="13" spans="1:133" ht="15.75">
      <c r="A13" s="26" t="s">
        <v>56</v>
      </c>
      <c r="B13" s="27"/>
      <c r="C13" s="28"/>
      <c r="D13" s="29">
        <f t="shared" ref="D13:M13" si="5">SUM(D14:D14)</f>
        <v>7304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7304</v>
      </c>
      <c r="O13" s="41">
        <f t="shared" si="2"/>
        <v>18.728205128205129</v>
      </c>
      <c r="P13" s="10"/>
    </row>
    <row r="14" spans="1:133">
      <c r="A14" s="90"/>
      <c r="B14" s="91">
        <v>559</v>
      </c>
      <c r="C14" s="92" t="s">
        <v>62</v>
      </c>
      <c r="D14" s="43">
        <v>7304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7304</v>
      </c>
      <c r="O14" s="44">
        <f t="shared" si="2"/>
        <v>18.728205128205129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3829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3829</v>
      </c>
      <c r="O15" s="41">
        <f t="shared" si="2"/>
        <v>9.8179487179487186</v>
      </c>
      <c r="P15" s="9"/>
    </row>
    <row r="16" spans="1:133" ht="15.75" thickBot="1">
      <c r="A16" s="12"/>
      <c r="B16" s="42">
        <v>572</v>
      </c>
      <c r="C16" s="19" t="s">
        <v>47</v>
      </c>
      <c r="D16" s="43">
        <v>3829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3829</v>
      </c>
      <c r="O16" s="44">
        <f t="shared" si="2"/>
        <v>9.8179487179487186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353180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353180</v>
      </c>
      <c r="O17" s="35">
        <f t="shared" si="2"/>
        <v>905.58974358974353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3" t="s">
        <v>63</v>
      </c>
      <c r="M19" s="163"/>
      <c r="N19" s="163"/>
      <c r="O19" s="39">
        <v>390</v>
      </c>
    </row>
    <row r="20" spans="1:119">
      <c r="A20" s="164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  <row r="21" spans="1:119" ht="15.75" customHeight="1" thickBot="1">
      <c r="A21" s="165" t="s">
        <v>36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5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90491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90491</v>
      </c>
      <c r="O5" s="30">
        <f t="shared" ref="O5:O18" si="2">(N5/O$20)</f>
        <v>241.95454545454547</v>
      </c>
      <c r="P5" s="6"/>
    </row>
    <row r="6" spans="1:133">
      <c r="A6" s="12"/>
      <c r="B6" s="42">
        <v>511</v>
      </c>
      <c r="C6" s="19" t="s">
        <v>19</v>
      </c>
      <c r="D6" s="43">
        <v>7700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7700</v>
      </c>
      <c r="O6" s="44">
        <f t="shared" si="2"/>
        <v>20.588235294117649</v>
      </c>
      <c r="P6" s="9"/>
    </row>
    <row r="7" spans="1:133">
      <c r="A7" s="12"/>
      <c r="B7" s="42">
        <v>513</v>
      </c>
      <c r="C7" s="19" t="s">
        <v>20</v>
      </c>
      <c r="D7" s="43">
        <v>68753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68753</v>
      </c>
      <c r="O7" s="44">
        <f t="shared" si="2"/>
        <v>183.83155080213905</v>
      </c>
      <c r="P7" s="9"/>
    </row>
    <row r="8" spans="1:133">
      <c r="A8" s="12"/>
      <c r="B8" s="42">
        <v>514</v>
      </c>
      <c r="C8" s="19" t="s">
        <v>21</v>
      </c>
      <c r="D8" s="43">
        <v>8038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8038</v>
      </c>
      <c r="O8" s="44">
        <f t="shared" si="2"/>
        <v>21.491978609625669</v>
      </c>
      <c r="P8" s="9"/>
    </row>
    <row r="9" spans="1:133">
      <c r="A9" s="12"/>
      <c r="B9" s="42">
        <v>515</v>
      </c>
      <c r="C9" s="19" t="s">
        <v>33</v>
      </c>
      <c r="D9" s="43">
        <v>6000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6000</v>
      </c>
      <c r="O9" s="44">
        <f t="shared" si="2"/>
        <v>16.042780748663102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232280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232280</v>
      </c>
      <c r="O10" s="41">
        <f t="shared" si="2"/>
        <v>621.06951871657759</v>
      </c>
      <c r="P10" s="10"/>
    </row>
    <row r="11" spans="1:133">
      <c r="A11" s="12"/>
      <c r="B11" s="42">
        <v>522</v>
      </c>
      <c r="C11" s="19" t="s">
        <v>23</v>
      </c>
      <c r="D11" s="43">
        <v>232280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232280</v>
      </c>
      <c r="O11" s="44">
        <f t="shared" si="2"/>
        <v>621.06951871657759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31577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31577</v>
      </c>
      <c r="O12" s="41">
        <f t="shared" si="2"/>
        <v>84.430481283422466</v>
      </c>
      <c r="P12" s="10"/>
    </row>
    <row r="13" spans="1:133">
      <c r="A13" s="12"/>
      <c r="B13" s="42">
        <v>541</v>
      </c>
      <c r="C13" s="19" t="s">
        <v>46</v>
      </c>
      <c r="D13" s="43">
        <v>31577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31577</v>
      </c>
      <c r="O13" s="44">
        <f t="shared" si="2"/>
        <v>84.430481283422466</v>
      </c>
      <c r="P13" s="9"/>
    </row>
    <row r="14" spans="1:133" ht="15.75">
      <c r="A14" s="26" t="s">
        <v>56</v>
      </c>
      <c r="B14" s="27"/>
      <c r="C14" s="28"/>
      <c r="D14" s="29">
        <f t="shared" ref="D14:M14" si="5">SUM(D15:D15)</f>
        <v>563630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563630</v>
      </c>
      <c r="O14" s="41">
        <f t="shared" si="2"/>
        <v>1507.0320855614973</v>
      </c>
      <c r="P14" s="10"/>
    </row>
    <row r="15" spans="1:133">
      <c r="A15" s="90"/>
      <c r="B15" s="91">
        <v>554</v>
      </c>
      <c r="C15" s="92" t="s">
        <v>57</v>
      </c>
      <c r="D15" s="43">
        <v>563630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563630</v>
      </c>
      <c r="O15" s="44">
        <f t="shared" si="2"/>
        <v>1507.0320855614973</v>
      </c>
      <c r="P15" s="9"/>
    </row>
    <row r="16" spans="1:133" ht="15.75">
      <c r="A16" s="26" t="s">
        <v>28</v>
      </c>
      <c r="B16" s="27"/>
      <c r="C16" s="28"/>
      <c r="D16" s="29">
        <f t="shared" ref="D16:M16" si="6">SUM(D17:D17)</f>
        <v>6080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6080</v>
      </c>
      <c r="O16" s="41">
        <f t="shared" si="2"/>
        <v>16.256684491978611</v>
      </c>
      <c r="P16" s="9"/>
    </row>
    <row r="17" spans="1:119" ht="15.75" thickBot="1">
      <c r="A17" s="12"/>
      <c r="B17" s="42">
        <v>572</v>
      </c>
      <c r="C17" s="19" t="s">
        <v>47</v>
      </c>
      <c r="D17" s="43">
        <v>6080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6080</v>
      </c>
      <c r="O17" s="44">
        <f t="shared" si="2"/>
        <v>16.256684491978611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924058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924058</v>
      </c>
      <c r="O18" s="35">
        <f t="shared" si="2"/>
        <v>2470.7433155080212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3" t="s">
        <v>60</v>
      </c>
      <c r="M20" s="163"/>
      <c r="N20" s="163"/>
      <c r="O20" s="39">
        <v>374</v>
      </c>
    </row>
    <row r="21" spans="1:119">
      <c r="A21" s="164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  <row r="22" spans="1:119" ht="15.75" customHeight="1" thickBot="1">
      <c r="A22" s="165" t="s">
        <v>36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5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62430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62430</v>
      </c>
      <c r="O5" s="30">
        <f t="shared" ref="O5:O17" si="2">(N5/O$19)</f>
        <v>164.72295514511873</v>
      </c>
      <c r="P5" s="6"/>
    </row>
    <row r="6" spans="1:133">
      <c r="A6" s="12"/>
      <c r="B6" s="42">
        <v>511</v>
      </c>
      <c r="C6" s="19" t="s">
        <v>19</v>
      </c>
      <c r="D6" s="43">
        <v>8300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8300</v>
      </c>
      <c r="O6" s="44">
        <f t="shared" si="2"/>
        <v>21.899736147757256</v>
      </c>
      <c r="P6" s="9"/>
    </row>
    <row r="7" spans="1:133">
      <c r="A7" s="12"/>
      <c r="B7" s="42">
        <v>513</v>
      </c>
      <c r="C7" s="19" t="s">
        <v>20</v>
      </c>
      <c r="D7" s="43">
        <v>48005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48005</v>
      </c>
      <c r="O7" s="44">
        <f t="shared" si="2"/>
        <v>126.66226912928759</v>
      </c>
      <c r="P7" s="9"/>
    </row>
    <row r="8" spans="1:133">
      <c r="A8" s="12"/>
      <c r="B8" s="42">
        <v>514</v>
      </c>
      <c r="C8" s="19" t="s">
        <v>21</v>
      </c>
      <c r="D8" s="43">
        <v>6125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6125</v>
      </c>
      <c r="O8" s="44">
        <f t="shared" si="2"/>
        <v>16.160949868073878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269531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269531</v>
      </c>
      <c r="O9" s="41">
        <f t="shared" si="2"/>
        <v>711.16358839050133</v>
      </c>
      <c r="P9" s="10"/>
    </row>
    <row r="10" spans="1:133">
      <c r="A10" s="12"/>
      <c r="B10" s="42">
        <v>522</v>
      </c>
      <c r="C10" s="19" t="s">
        <v>23</v>
      </c>
      <c r="D10" s="43">
        <v>269531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269531</v>
      </c>
      <c r="O10" s="44">
        <f t="shared" si="2"/>
        <v>711.16358839050133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40999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40999</v>
      </c>
      <c r="O11" s="41">
        <f t="shared" si="2"/>
        <v>108.17678100263852</v>
      </c>
      <c r="P11" s="10"/>
    </row>
    <row r="12" spans="1:133">
      <c r="A12" s="12"/>
      <c r="B12" s="42">
        <v>541</v>
      </c>
      <c r="C12" s="19" t="s">
        <v>46</v>
      </c>
      <c r="D12" s="43">
        <v>40999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40999</v>
      </c>
      <c r="O12" s="44">
        <f t="shared" si="2"/>
        <v>108.17678100263852</v>
      </c>
      <c r="P12" s="9"/>
    </row>
    <row r="13" spans="1:133" ht="15.75">
      <c r="A13" s="26" t="s">
        <v>56</v>
      </c>
      <c r="B13" s="27"/>
      <c r="C13" s="28"/>
      <c r="D13" s="29">
        <f t="shared" ref="D13:M13" si="5">SUM(D14:D14)</f>
        <v>40978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40978</v>
      </c>
      <c r="O13" s="41">
        <f t="shared" si="2"/>
        <v>108.12137203166228</v>
      </c>
      <c r="P13" s="10"/>
    </row>
    <row r="14" spans="1:133">
      <c r="A14" s="90"/>
      <c r="B14" s="91">
        <v>554</v>
      </c>
      <c r="C14" s="92" t="s">
        <v>57</v>
      </c>
      <c r="D14" s="43">
        <v>40978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40978</v>
      </c>
      <c r="O14" s="44">
        <f t="shared" si="2"/>
        <v>108.12137203166228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5084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5084</v>
      </c>
      <c r="O15" s="41">
        <f t="shared" si="2"/>
        <v>13.414248021108179</v>
      </c>
      <c r="P15" s="9"/>
    </row>
    <row r="16" spans="1:133" ht="15.75" thickBot="1">
      <c r="A16" s="12"/>
      <c r="B16" s="42">
        <v>572</v>
      </c>
      <c r="C16" s="19" t="s">
        <v>47</v>
      </c>
      <c r="D16" s="43">
        <v>5084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5084</v>
      </c>
      <c r="O16" s="44">
        <f t="shared" si="2"/>
        <v>13.414248021108179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419022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419022</v>
      </c>
      <c r="O17" s="35">
        <f t="shared" si="2"/>
        <v>1105.5989445910291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3" t="s">
        <v>58</v>
      </c>
      <c r="M19" s="163"/>
      <c r="N19" s="163"/>
      <c r="O19" s="39">
        <v>379</v>
      </c>
    </row>
    <row r="20" spans="1:119">
      <c r="A20" s="164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  <row r="21" spans="1:119" ht="15.75" customHeight="1" thickBot="1">
      <c r="A21" s="165" t="s">
        <v>36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5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56074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56074</v>
      </c>
      <c r="O5" s="30">
        <f t="shared" ref="O5:O15" si="2">(N5/O$17)</f>
        <v>150.33243967828417</v>
      </c>
      <c r="P5" s="6"/>
    </row>
    <row r="6" spans="1:133">
      <c r="A6" s="12"/>
      <c r="B6" s="42">
        <v>511</v>
      </c>
      <c r="C6" s="19" t="s">
        <v>19</v>
      </c>
      <c r="D6" s="43">
        <v>6700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6700</v>
      </c>
      <c r="O6" s="44">
        <f t="shared" si="2"/>
        <v>17.962466487935657</v>
      </c>
      <c r="P6" s="9"/>
    </row>
    <row r="7" spans="1:133">
      <c r="A7" s="12"/>
      <c r="B7" s="42">
        <v>513</v>
      </c>
      <c r="C7" s="19" t="s">
        <v>20</v>
      </c>
      <c r="D7" s="43">
        <v>41874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41874</v>
      </c>
      <c r="O7" s="44">
        <f t="shared" si="2"/>
        <v>112.2627345844504</v>
      </c>
      <c r="P7" s="9"/>
    </row>
    <row r="8" spans="1:133">
      <c r="A8" s="12"/>
      <c r="B8" s="42">
        <v>514</v>
      </c>
      <c r="C8" s="19" t="s">
        <v>21</v>
      </c>
      <c r="D8" s="43">
        <v>7500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7500</v>
      </c>
      <c r="O8" s="44">
        <f t="shared" si="2"/>
        <v>20.107238605898122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173283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173283</v>
      </c>
      <c r="O9" s="41">
        <f t="shared" si="2"/>
        <v>464.56568364611257</v>
      </c>
      <c r="P9" s="10"/>
    </row>
    <row r="10" spans="1:133">
      <c r="A10" s="12"/>
      <c r="B10" s="42">
        <v>522</v>
      </c>
      <c r="C10" s="19" t="s">
        <v>23</v>
      </c>
      <c r="D10" s="43">
        <v>173283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173283</v>
      </c>
      <c r="O10" s="44">
        <f t="shared" si="2"/>
        <v>464.56568364611257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22658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22658</v>
      </c>
      <c r="O11" s="41">
        <f t="shared" si="2"/>
        <v>60.745308310991959</v>
      </c>
      <c r="P11" s="10"/>
    </row>
    <row r="12" spans="1:133">
      <c r="A12" s="12"/>
      <c r="B12" s="42">
        <v>541</v>
      </c>
      <c r="C12" s="19" t="s">
        <v>46</v>
      </c>
      <c r="D12" s="43">
        <v>22658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22658</v>
      </c>
      <c r="O12" s="44">
        <f t="shared" si="2"/>
        <v>60.745308310991959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6877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6877</v>
      </c>
      <c r="O13" s="41">
        <f t="shared" si="2"/>
        <v>18.436997319034852</v>
      </c>
      <c r="P13" s="9"/>
    </row>
    <row r="14" spans="1:133" ht="15.75" thickBot="1">
      <c r="A14" s="12"/>
      <c r="B14" s="42">
        <v>572</v>
      </c>
      <c r="C14" s="19" t="s">
        <v>47</v>
      </c>
      <c r="D14" s="43">
        <v>6877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6877</v>
      </c>
      <c r="O14" s="44">
        <f t="shared" si="2"/>
        <v>18.436997319034852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258892</v>
      </c>
      <c r="E15" s="14">
        <f t="shared" ref="E15:M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258892</v>
      </c>
      <c r="O15" s="35">
        <f t="shared" si="2"/>
        <v>694.08042895442361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63" t="s">
        <v>50</v>
      </c>
      <c r="M17" s="163"/>
      <c r="N17" s="163"/>
      <c r="O17" s="39">
        <v>373</v>
      </c>
    </row>
    <row r="18" spans="1:15">
      <c r="A18" s="164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2"/>
    </row>
    <row r="19" spans="1:15" ht="15.75" customHeight="1" thickBot="1">
      <c r="A19" s="165" t="s">
        <v>36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5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2024-10-24T16:03:03Z</cp:lastPrinted>
  <dcterms:created xsi:type="dcterms:W3CDTF">2000-08-31T21:26:31Z</dcterms:created>
  <dcterms:modified xsi:type="dcterms:W3CDTF">2024-10-24T16:03:17Z</dcterms:modified>
</cp:coreProperties>
</file>