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'2008'!$A$1:$O$63</definedName>
    <definedName name="_xlnm.Print_Area" localSheetId="14">'2009'!$A$1:$O$73</definedName>
    <definedName name="_xlnm.Print_Area" localSheetId="13">'2010'!$A$1:$O$74</definedName>
    <definedName name="_xlnm.Print_Area" localSheetId="12">'2011'!$A$1:$O$75</definedName>
    <definedName name="_xlnm.Print_Area" localSheetId="11">'2012'!$A$1:$O$77</definedName>
    <definedName name="_xlnm.Print_Area" localSheetId="10">'2013'!$A$1:$O$77</definedName>
    <definedName name="_xlnm.Print_Area" localSheetId="9">'2014'!$A$1:$O$80</definedName>
    <definedName name="_xlnm.Print_Area" localSheetId="8">'2015'!$A$1:$O$81</definedName>
    <definedName name="_xlnm.Print_Area" localSheetId="7">'2016'!$A$1:$O$85</definedName>
    <definedName name="_xlnm.Print_Area" localSheetId="6">'2017'!$A$1:$O$84</definedName>
    <definedName name="_xlnm.Print_Area" localSheetId="5">'2018'!$A$1:$O$83</definedName>
    <definedName name="_xlnm.Print_Area" localSheetId="4">'2019'!$A$1:$O$84</definedName>
    <definedName name="_xlnm.Print_Area" localSheetId="3">'2020'!$A$1:$O$83</definedName>
    <definedName name="_xlnm.Print_Area" localSheetId="2">'2021'!$A$1:$P$86</definedName>
    <definedName name="_xlnm.Print_Area" localSheetId="1">'2022'!$A$1:$P$90</definedName>
    <definedName name="_xlnm.Print_Area" localSheetId="0">'2023'!$A$1:$P$81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6" i="49" l="1"/>
  <c r="P76" i="49" s="1"/>
  <c r="O75" i="49"/>
  <c r="P75" i="49" s="1"/>
  <c r="O74" i="49"/>
  <c r="P74" i="49" s="1"/>
  <c r="O73" i="49"/>
  <c r="P73" i="49" s="1"/>
  <c r="N72" i="49"/>
  <c r="M72" i="49"/>
  <c r="L72" i="49"/>
  <c r="K72" i="49"/>
  <c r="J72" i="49"/>
  <c r="I72" i="49"/>
  <c r="H72" i="49"/>
  <c r="G72" i="49"/>
  <c r="F72" i="49"/>
  <c r="E72" i="49"/>
  <c r="D72" i="49"/>
  <c r="O71" i="49"/>
  <c r="P71" i="49" s="1"/>
  <c r="O70" i="49"/>
  <c r="P70" i="49" s="1"/>
  <c r="O69" i="49"/>
  <c r="P69" i="49" s="1"/>
  <c r="O68" i="49"/>
  <c r="P68" i="49" s="1"/>
  <c r="O67" i="49"/>
  <c r="P67" i="49" s="1"/>
  <c r="O66" i="49"/>
  <c r="P66" i="49" s="1"/>
  <c r="O65" i="49"/>
  <c r="P65" i="49" s="1"/>
  <c r="O64" i="49"/>
  <c r="P64" i="49" s="1"/>
  <c r="O63" i="49"/>
  <c r="P63" i="49" s="1"/>
  <c r="N62" i="49"/>
  <c r="M62" i="49"/>
  <c r="L62" i="49"/>
  <c r="K62" i="49"/>
  <c r="J62" i="49"/>
  <c r="I62" i="49"/>
  <c r="H62" i="49"/>
  <c r="G62" i="49"/>
  <c r="F62" i="49"/>
  <c r="E62" i="49"/>
  <c r="D62" i="49"/>
  <c r="O61" i="49"/>
  <c r="P61" i="49" s="1"/>
  <c r="O60" i="49"/>
  <c r="P60" i="49" s="1"/>
  <c r="O59" i="49"/>
  <c r="P59" i="49" s="1"/>
  <c r="O58" i="49"/>
  <c r="P58" i="49" s="1"/>
  <c r="N57" i="49"/>
  <c r="M57" i="49"/>
  <c r="L57" i="49"/>
  <c r="K57" i="49"/>
  <c r="J57" i="49"/>
  <c r="I57" i="49"/>
  <c r="H57" i="49"/>
  <c r="G57" i="49"/>
  <c r="F57" i="49"/>
  <c r="E57" i="49"/>
  <c r="D57" i="49"/>
  <c r="O56" i="49"/>
  <c r="P56" i="49" s="1"/>
  <c r="O55" i="49"/>
  <c r="P55" i="49" s="1"/>
  <c r="O54" i="49"/>
  <c r="P54" i="49" s="1"/>
  <c r="O53" i="49"/>
  <c r="P53" i="49" s="1"/>
  <c r="O52" i="49"/>
  <c r="P52" i="49" s="1"/>
  <c r="O51" i="49"/>
  <c r="P51" i="49" s="1"/>
  <c r="O50" i="49"/>
  <c r="P50" i="49" s="1"/>
  <c r="O49" i="49"/>
  <c r="P49" i="49" s="1"/>
  <c r="O48" i="49"/>
  <c r="P48" i="49" s="1"/>
  <c r="O47" i="49"/>
  <c r="P47" i="49" s="1"/>
  <c r="N46" i="49"/>
  <c r="M46" i="49"/>
  <c r="L46" i="49"/>
  <c r="K46" i="49"/>
  <c r="J46" i="49"/>
  <c r="I46" i="49"/>
  <c r="H46" i="49"/>
  <c r="G46" i="49"/>
  <c r="F46" i="49"/>
  <c r="E46" i="49"/>
  <c r="D46" i="49"/>
  <c r="O45" i="49"/>
  <c r="P45" i="49" s="1"/>
  <c r="O44" i="49"/>
  <c r="P44" i="49" s="1"/>
  <c r="O43" i="49"/>
  <c r="P43" i="49" s="1"/>
  <c r="O42" i="49"/>
  <c r="P42" i="49" s="1"/>
  <c r="O41" i="49"/>
  <c r="P41" i="49" s="1"/>
  <c r="O40" i="49"/>
  <c r="P40" i="49" s="1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72" i="49" l="1"/>
  <c r="P72" i="49" s="1"/>
  <c r="O62" i="49"/>
  <c r="P62" i="49" s="1"/>
  <c r="O57" i="49"/>
  <c r="P57" i="49" s="1"/>
  <c r="O46" i="49"/>
  <c r="P46" i="49" s="1"/>
  <c r="O23" i="49"/>
  <c r="P23" i="49" s="1"/>
  <c r="D77" i="49"/>
  <c r="E77" i="49"/>
  <c r="N77" i="49"/>
  <c r="G77" i="49"/>
  <c r="H77" i="49"/>
  <c r="J77" i="49"/>
  <c r="O16" i="49"/>
  <c r="P16" i="49" s="1"/>
  <c r="K77" i="49"/>
  <c r="I77" i="49"/>
  <c r="L77" i="49"/>
  <c r="M77" i="49"/>
  <c r="O5" i="49"/>
  <c r="P5" i="49" s="1"/>
  <c r="F77" i="49"/>
  <c r="O85" i="48"/>
  <c r="P85" i="48" s="1"/>
  <c r="O84" i="48"/>
  <c r="P84" i="48" s="1"/>
  <c r="O83" i="48"/>
  <c r="P83" i="48" s="1"/>
  <c r="O82" i="48"/>
  <c r="P82" i="48" s="1"/>
  <c r="N81" i="48"/>
  <c r="M81" i="48"/>
  <c r="L81" i="48"/>
  <c r="K81" i="48"/>
  <c r="J81" i="48"/>
  <c r="I81" i="48"/>
  <c r="H81" i="48"/>
  <c r="G81" i="48"/>
  <c r="F81" i="48"/>
  <c r="E81" i="48"/>
  <c r="D81" i="48"/>
  <c r="O80" i="48"/>
  <c r="P80" i="48" s="1"/>
  <c r="O79" i="48"/>
  <c r="P79" i="48" s="1"/>
  <c r="O78" i="48"/>
  <c r="P78" i="48" s="1"/>
  <c r="O77" i="48"/>
  <c r="P77" i="48" s="1"/>
  <c r="O76" i="48"/>
  <c r="P76" i="48" s="1"/>
  <c r="O75" i="48"/>
  <c r="P75" i="48" s="1"/>
  <c r="O74" i="48"/>
  <c r="P74" i="48" s="1"/>
  <c r="O73" i="48"/>
  <c r="P73" i="48" s="1"/>
  <c r="O72" i="48"/>
  <c r="P72" i="48" s="1"/>
  <c r="N71" i="48"/>
  <c r="M71" i="48"/>
  <c r="L71" i="48"/>
  <c r="K71" i="48"/>
  <c r="J71" i="48"/>
  <c r="I71" i="48"/>
  <c r="H71" i="48"/>
  <c r="G71" i="48"/>
  <c r="F71" i="48"/>
  <c r="E71" i="48"/>
  <c r="D71" i="48"/>
  <c r="O70" i="48"/>
  <c r="P70" i="48" s="1"/>
  <c r="O69" i="48"/>
  <c r="P69" i="48" s="1"/>
  <c r="O68" i="48"/>
  <c r="P68" i="48" s="1"/>
  <c r="O67" i="48"/>
  <c r="P67" i="48" s="1"/>
  <c r="N66" i="48"/>
  <c r="M66" i="48"/>
  <c r="L66" i="48"/>
  <c r="K66" i="48"/>
  <c r="J66" i="48"/>
  <c r="I66" i="48"/>
  <c r="H66" i="48"/>
  <c r="G66" i="48"/>
  <c r="F66" i="48"/>
  <c r="E66" i="48"/>
  <c r="D66" i="48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N50" i="48"/>
  <c r="M50" i="48"/>
  <c r="L50" i="48"/>
  <c r="K50" i="48"/>
  <c r="J50" i="48"/>
  <c r="I50" i="48"/>
  <c r="H50" i="48"/>
  <c r="G50" i="48"/>
  <c r="F50" i="48"/>
  <c r="E50" i="48"/>
  <c r="D50" i="48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7" i="49" l="1"/>
  <c r="P77" i="49" s="1"/>
  <c r="O81" i="48"/>
  <c r="P81" i="48" s="1"/>
  <c r="O71" i="48"/>
  <c r="P71" i="48" s="1"/>
  <c r="O66" i="48"/>
  <c r="P66" i="48" s="1"/>
  <c r="O50" i="48"/>
  <c r="P50" i="48" s="1"/>
  <c r="G86" i="48"/>
  <c r="I86" i="48"/>
  <c r="O24" i="48"/>
  <c r="P24" i="48" s="1"/>
  <c r="J86" i="48"/>
  <c r="K86" i="48"/>
  <c r="L86" i="48"/>
  <c r="O17" i="48"/>
  <c r="P17" i="48" s="1"/>
  <c r="N86" i="48"/>
  <c r="D86" i="48"/>
  <c r="M86" i="48"/>
  <c r="E86" i="48"/>
  <c r="F86" i="48"/>
  <c r="H86" i="48"/>
  <c r="O5" i="48"/>
  <c r="P5" i="48" s="1"/>
  <c r="O81" i="47"/>
  <c r="P81" i="47" s="1"/>
  <c r="O80" i="47"/>
  <c r="P80" i="47" s="1"/>
  <c r="O79" i="47"/>
  <c r="P79" i="47" s="1"/>
  <c r="O78" i="47"/>
  <c r="P78" i="47"/>
  <c r="N77" i="47"/>
  <c r="M77" i="47"/>
  <c r="L77" i="47"/>
  <c r="K77" i="47"/>
  <c r="J77" i="47"/>
  <c r="I77" i="47"/>
  <c r="H77" i="47"/>
  <c r="G77" i="47"/>
  <c r="F77" i="47"/>
  <c r="E77" i="47"/>
  <c r="D77" i="47"/>
  <c r="O76" i="47"/>
  <c r="P76" i="47"/>
  <c r="O75" i="47"/>
  <c r="P75" i="47"/>
  <c r="O74" i="47"/>
  <c r="P74" i="47"/>
  <c r="O73" i="47"/>
  <c r="P73" i="47"/>
  <c r="O72" i="47"/>
  <c r="P72" i="47" s="1"/>
  <c r="O71" i="47"/>
  <c r="P71" i="47"/>
  <c r="O70" i="47"/>
  <c r="P70" i="47"/>
  <c r="O69" i="47"/>
  <c r="P69" i="47"/>
  <c r="O68" i="47"/>
  <c r="P68" i="47"/>
  <c r="N67" i="47"/>
  <c r="M67" i="47"/>
  <c r="L67" i="47"/>
  <c r="K67" i="47"/>
  <c r="J67" i="47"/>
  <c r="I67" i="47"/>
  <c r="H67" i="47"/>
  <c r="G67" i="47"/>
  <c r="F67" i="47"/>
  <c r="E67" i="47"/>
  <c r="D67" i="47"/>
  <c r="O66" i="47"/>
  <c r="P66" i="47" s="1"/>
  <c r="O65" i="47"/>
  <c r="P65" i="47" s="1"/>
  <c r="O64" i="47"/>
  <c r="P64" i="47" s="1"/>
  <c r="O63" i="47"/>
  <c r="P63" i="47"/>
  <c r="N62" i="47"/>
  <c r="M62" i="47"/>
  <c r="L62" i="47"/>
  <c r="K62" i="47"/>
  <c r="J62" i="47"/>
  <c r="I62" i="47"/>
  <c r="H62" i="47"/>
  <c r="G62" i="47"/>
  <c r="F62" i="47"/>
  <c r="E62" i="47"/>
  <c r="D62" i="47"/>
  <c r="O61" i="47"/>
  <c r="P61" i="47"/>
  <c r="O60" i="47"/>
  <c r="P60" i="47"/>
  <c r="O59" i="47"/>
  <c r="P59" i="47"/>
  <c r="O58" i="47"/>
  <c r="P58" i="47"/>
  <c r="O57" i="47"/>
  <c r="P57" i="47" s="1"/>
  <c r="O56" i="47"/>
  <c r="P56" i="47"/>
  <c r="O55" i="47"/>
  <c r="P55" i="47"/>
  <c r="O54" i="47"/>
  <c r="P54" i="47"/>
  <c r="O53" i="47"/>
  <c r="P53" i="47"/>
  <c r="O52" i="47"/>
  <c r="P52" i="47"/>
  <c r="O51" i="47"/>
  <c r="P51" i="47" s="1"/>
  <c r="O50" i="47"/>
  <c r="P50" i="47"/>
  <c r="O49" i="47"/>
  <c r="P49" i="47"/>
  <c r="O48" i="47"/>
  <c r="P48" i="47"/>
  <c r="N47" i="47"/>
  <c r="M47" i="47"/>
  <c r="L47" i="47"/>
  <c r="K47" i="47"/>
  <c r="J47" i="47"/>
  <c r="I47" i="47"/>
  <c r="H47" i="47"/>
  <c r="G47" i="47"/>
  <c r="F47" i="47"/>
  <c r="E47" i="47"/>
  <c r="O47" i="47" s="1"/>
  <c r="P47" i="47" s="1"/>
  <c r="D47" i="47"/>
  <c r="O46" i="47"/>
  <c r="P46" i="47" s="1"/>
  <c r="O45" i="47"/>
  <c r="P45" i="47" s="1"/>
  <c r="O44" i="47"/>
  <c r="P44" i="47" s="1"/>
  <c r="O43" i="47"/>
  <c r="P43" i="47" s="1"/>
  <c r="O42" i="47"/>
  <c r="P42" i="47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/>
  <c r="O24" i="47"/>
  <c r="P24" i="47"/>
  <c r="O23" i="47"/>
  <c r="P23" i="47"/>
  <c r="O22" i="47"/>
  <c r="P22" i="47"/>
  <c r="O21" i="47"/>
  <c r="P21" i="47"/>
  <c r="O20" i="47"/>
  <c r="P20" i="47"/>
  <c r="O19" i="47"/>
  <c r="P19" i="47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78" i="45"/>
  <c r="O78" i="45"/>
  <c r="N77" i="45"/>
  <c r="O77" i="45"/>
  <c r="M76" i="45"/>
  <c r="L76" i="45"/>
  <c r="K76" i="45"/>
  <c r="J76" i="45"/>
  <c r="I76" i="45"/>
  <c r="H76" i="45"/>
  <c r="G76" i="45"/>
  <c r="F76" i="45"/>
  <c r="E76" i="45"/>
  <c r="D76" i="45"/>
  <c r="N75" i="45"/>
  <c r="O75" i="45"/>
  <c r="N74" i="45"/>
  <c r="O74" i="45" s="1"/>
  <c r="N73" i="45"/>
  <c r="O73" i="45"/>
  <c r="N72" i="45"/>
  <c r="O72" i="45"/>
  <c r="N71" i="45"/>
  <c r="O71" i="45"/>
  <c r="N70" i="45"/>
  <c r="O70" i="45"/>
  <c r="N69" i="45"/>
  <c r="O69" i="45" s="1"/>
  <c r="M68" i="45"/>
  <c r="L68" i="45"/>
  <c r="K68" i="45"/>
  <c r="J68" i="45"/>
  <c r="I68" i="45"/>
  <c r="H68" i="45"/>
  <c r="G68" i="45"/>
  <c r="F68" i="45"/>
  <c r="E68" i="45"/>
  <c r="D68" i="45"/>
  <c r="N67" i="45"/>
  <c r="O67" i="45" s="1"/>
  <c r="N66" i="45"/>
  <c r="O66" i="45" s="1"/>
  <c r="N65" i="45"/>
  <c r="O65" i="45"/>
  <c r="N64" i="45"/>
  <c r="O64" i="45"/>
  <c r="M63" i="45"/>
  <c r="L63" i="45"/>
  <c r="K63" i="45"/>
  <c r="J63" i="45"/>
  <c r="I63" i="45"/>
  <c r="H63" i="45"/>
  <c r="G63" i="45"/>
  <c r="F63" i="45"/>
  <c r="E63" i="45"/>
  <c r="D63" i="45"/>
  <c r="N62" i="45"/>
  <c r="O62" i="45"/>
  <c r="N61" i="45"/>
  <c r="O61" i="45"/>
  <c r="N60" i="45"/>
  <c r="O60" i="45"/>
  <c r="N59" i="45"/>
  <c r="O59" i="45" s="1"/>
  <c r="N58" i="45"/>
  <c r="O58" i="45" s="1"/>
  <c r="N57" i="45"/>
  <c r="O57" i="45"/>
  <c r="N56" i="45"/>
  <c r="O56" i="45"/>
  <c r="N55" i="45"/>
  <c r="O55" i="45"/>
  <c r="N54" i="45"/>
  <c r="O54" i="45"/>
  <c r="N53" i="45"/>
  <c r="O53" i="45" s="1"/>
  <c r="N52" i="45"/>
  <c r="O52" i="45" s="1"/>
  <c r="N51" i="45"/>
  <c r="O51" i="45"/>
  <c r="N50" i="45"/>
  <c r="O50" i="45"/>
  <c r="N49" i="45"/>
  <c r="O49" i="45"/>
  <c r="N48" i="45"/>
  <c r="O48" i="45"/>
  <c r="M47" i="45"/>
  <c r="L47" i="45"/>
  <c r="K47" i="45"/>
  <c r="J47" i="45"/>
  <c r="I47" i="45"/>
  <c r="H47" i="45"/>
  <c r="G47" i="45"/>
  <c r="F47" i="45"/>
  <c r="N47" i="45" s="1"/>
  <c r="O47" i="45" s="1"/>
  <c r="E47" i="45"/>
  <c r="D47" i="45"/>
  <c r="N46" i="45"/>
  <c r="O46" i="45"/>
  <c r="N45" i="45"/>
  <c r="O45" i="45" s="1"/>
  <c r="N44" i="45"/>
  <c r="O44" i="45" s="1"/>
  <c r="N43" i="45"/>
  <c r="O43" i="45"/>
  <c r="N42" i="45"/>
  <c r="O42" i="45"/>
  <c r="N41" i="45"/>
  <c r="O41" i="45"/>
  <c r="N40" i="45"/>
  <c r="O40" i="45"/>
  <c r="N39" i="45"/>
  <c r="O39" i="45" s="1"/>
  <c r="N38" i="45"/>
  <c r="O38" i="45" s="1"/>
  <c r="N37" i="45"/>
  <c r="O37" i="45"/>
  <c r="N36" i="45"/>
  <c r="O36" i="45"/>
  <c r="N35" i="45"/>
  <c r="O35" i="45"/>
  <c r="N34" i="45"/>
  <c r="O34" i="45"/>
  <c r="N33" i="45"/>
  <c r="O33" i="45" s="1"/>
  <c r="N32" i="45"/>
  <c r="O32" i="45" s="1"/>
  <c r="N31" i="45"/>
  <c r="O31" i="45"/>
  <c r="N30" i="45"/>
  <c r="O30" i="45"/>
  <c r="N29" i="45"/>
  <c r="O29" i="45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N25" i="45"/>
  <c r="O25" i="45" s="1"/>
  <c r="N24" i="45"/>
  <c r="O24" i="45" s="1"/>
  <c r="N23" i="45"/>
  <c r="O23" i="45"/>
  <c r="N22" i="45"/>
  <c r="O22" i="45"/>
  <c r="N21" i="45"/>
  <c r="O21" i="45"/>
  <c r="N20" i="45"/>
  <c r="O20" i="45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/>
  <c r="N14" i="45"/>
  <c r="O14" i="45"/>
  <c r="N13" i="45"/>
  <c r="O13" i="45"/>
  <c r="N12" i="45"/>
  <c r="O12" i="45"/>
  <c r="N11" i="45"/>
  <c r="O11" i="45" s="1"/>
  <c r="N10" i="45"/>
  <c r="O10" i="45" s="1"/>
  <c r="N9" i="45"/>
  <c r="O9" i="45"/>
  <c r="N8" i="45"/>
  <c r="O8" i="45"/>
  <c r="N7" i="45"/>
  <c r="O7" i="45"/>
  <c r="N6" i="45"/>
  <c r="O6" i="45"/>
  <c r="M5" i="45"/>
  <c r="L5" i="45"/>
  <c r="K5" i="45"/>
  <c r="J5" i="45"/>
  <c r="I5" i="45"/>
  <c r="H5" i="45"/>
  <c r="G5" i="45"/>
  <c r="F5" i="45"/>
  <c r="N5" i="45" s="1"/>
  <c r="O5" i="45" s="1"/>
  <c r="E5" i="45"/>
  <c r="D5" i="45"/>
  <c r="N79" i="44"/>
  <c r="O79" i="44"/>
  <c r="N78" i="44"/>
  <c r="O78" i="44" s="1"/>
  <c r="N77" i="44"/>
  <c r="O77" i="44" s="1"/>
  <c r="M76" i="44"/>
  <c r="L76" i="44"/>
  <c r="K76" i="44"/>
  <c r="J76" i="44"/>
  <c r="I76" i="44"/>
  <c r="H76" i="44"/>
  <c r="G76" i="44"/>
  <c r="F76" i="44"/>
  <c r="E76" i="44"/>
  <c r="D76" i="44"/>
  <c r="N75" i="44"/>
  <c r="O75" i="44" s="1"/>
  <c r="N74" i="44"/>
  <c r="O74" i="44"/>
  <c r="N73" i="44"/>
  <c r="O73" i="44"/>
  <c r="N72" i="44"/>
  <c r="O72" i="44"/>
  <c r="N71" i="44"/>
  <c r="O71" i="44"/>
  <c r="N70" i="44"/>
  <c r="O70" i="44" s="1"/>
  <c r="N69" i="44"/>
  <c r="O69" i="44" s="1"/>
  <c r="M68" i="44"/>
  <c r="L68" i="44"/>
  <c r="K68" i="44"/>
  <c r="J68" i="44"/>
  <c r="I68" i="44"/>
  <c r="H68" i="44"/>
  <c r="G68" i="44"/>
  <c r="F68" i="44"/>
  <c r="E68" i="44"/>
  <c r="D68" i="44"/>
  <c r="N67" i="44"/>
  <c r="O67" i="44" s="1"/>
  <c r="N66" i="44"/>
  <c r="O66" i="44"/>
  <c r="N65" i="44"/>
  <c r="O65" i="44"/>
  <c r="N64" i="44"/>
  <c r="O64" i="44"/>
  <c r="M63" i="44"/>
  <c r="L63" i="44"/>
  <c r="K63" i="44"/>
  <c r="J63" i="44"/>
  <c r="I63" i="44"/>
  <c r="H63" i="44"/>
  <c r="G63" i="44"/>
  <c r="F63" i="44"/>
  <c r="E63" i="44"/>
  <c r="D63" i="44"/>
  <c r="N62" i="44"/>
  <c r="O62" i="44"/>
  <c r="N61" i="44"/>
  <c r="O61" i="44"/>
  <c r="N60" i="44"/>
  <c r="O60" i="44" s="1"/>
  <c r="N59" i="44"/>
  <c r="O59" i="44" s="1"/>
  <c r="N58" i="44"/>
  <c r="O58" i="44"/>
  <c r="N57" i="44"/>
  <c r="O57" i="44"/>
  <c r="N56" i="44"/>
  <c r="O56" i="44"/>
  <c r="N55" i="44"/>
  <c r="O55" i="44"/>
  <c r="N54" i="44"/>
  <c r="O54" i="44" s="1"/>
  <c r="N53" i="44"/>
  <c r="O53" i="44" s="1"/>
  <c r="N52" i="44"/>
  <c r="O52" i="44"/>
  <c r="N51" i="44"/>
  <c r="O51" i="44"/>
  <c r="N50" i="44"/>
  <c r="O50" i="44"/>
  <c r="N49" i="44"/>
  <c r="O49" i="44"/>
  <c r="N48" i="44"/>
  <c r="O48" i="44" s="1"/>
  <c r="M47" i="44"/>
  <c r="L47" i="44"/>
  <c r="K47" i="44"/>
  <c r="J47" i="44"/>
  <c r="I47" i="44"/>
  <c r="H47" i="44"/>
  <c r="H80" i="44" s="1"/>
  <c r="G47" i="44"/>
  <c r="F47" i="44"/>
  <c r="E47" i="44"/>
  <c r="D47" i="44"/>
  <c r="N46" i="44"/>
  <c r="O46" i="44" s="1"/>
  <c r="N45" i="44"/>
  <c r="O45" i="44" s="1"/>
  <c r="N44" i="44"/>
  <c r="O44" i="44"/>
  <c r="N43" i="44"/>
  <c r="O43" i="44"/>
  <c r="N42" i="44"/>
  <c r="O42" i="44"/>
  <c r="N41" i="44"/>
  <c r="O41" i="44"/>
  <c r="N40" i="44"/>
  <c r="O40" i="44" s="1"/>
  <c r="N39" i="44"/>
  <c r="O39" i="44" s="1"/>
  <c r="N38" i="44"/>
  <c r="O38" i="44"/>
  <c r="N37" i="44"/>
  <c r="O37" i="44"/>
  <c r="N36" i="44"/>
  <c r="O36" i="44"/>
  <c r="N35" i="44"/>
  <c r="O35" i="44"/>
  <c r="N34" i="44"/>
  <c r="O34" i="44" s="1"/>
  <c r="N33" i="44"/>
  <c r="O33" i="44" s="1"/>
  <c r="N32" i="44"/>
  <c r="O32" i="44"/>
  <c r="N31" i="44"/>
  <c r="O31" i="44"/>
  <c r="N30" i="44"/>
  <c r="O30" i="44"/>
  <c r="N29" i="44"/>
  <c r="O29" i="44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/>
  <c r="N23" i="44"/>
  <c r="O23" i="44"/>
  <c r="N22" i="44"/>
  <c r="O22" i="44"/>
  <c r="N21" i="44"/>
  <c r="O21" i="44"/>
  <c r="N20" i="44"/>
  <c r="O20" i="44" s="1"/>
  <c r="N19" i="44"/>
  <c r="O19" i="44" s="1"/>
  <c r="M18" i="44"/>
  <c r="L18" i="44"/>
  <c r="N18" i="44" s="1"/>
  <c r="O18" i="44" s="1"/>
  <c r="K18" i="44"/>
  <c r="J18" i="44"/>
  <c r="I18" i="44"/>
  <c r="H18" i="44"/>
  <c r="G18" i="44"/>
  <c r="F18" i="44"/>
  <c r="E18" i="44"/>
  <c r="D18" i="44"/>
  <c r="N17" i="44"/>
  <c r="O17" i="44" s="1"/>
  <c r="N16" i="44"/>
  <c r="O16" i="44"/>
  <c r="N15" i="44"/>
  <c r="O15" i="44"/>
  <c r="N14" i="44"/>
  <c r="O14" i="44"/>
  <c r="N13" i="44"/>
  <c r="O13" i="44"/>
  <c r="N12" i="44"/>
  <c r="O12" i="44" s="1"/>
  <c r="N11" i="44"/>
  <c r="O11" i="44" s="1"/>
  <c r="N10" i="44"/>
  <c r="O10" i="44"/>
  <c r="N9" i="44"/>
  <c r="O9" i="44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78" i="43"/>
  <c r="O78" i="43" s="1"/>
  <c r="N77" i="43"/>
  <c r="O77" i="43" s="1"/>
  <c r="N76" i="43"/>
  <c r="O76" i="43"/>
  <c r="N75" i="43"/>
  <c r="O75" i="43"/>
  <c r="M74" i="43"/>
  <c r="L74" i="43"/>
  <c r="K74" i="43"/>
  <c r="J74" i="43"/>
  <c r="I74" i="43"/>
  <c r="H74" i="43"/>
  <c r="G74" i="43"/>
  <c r="F74" i="43"/>
  <c r="E74" i="43"/>
  <c r="D74" i="43"/>
  <c r="N73" i="43"/>
  <c r="O73" i="43"/>
  <c r="N72" i="43"/>
  <c r="O72" i="43"/>
  <c r="N71" i="43"/>
  <c r="O71" i="43"/>
  <c r="N70" i="43"/>
  <c r="O70" i="43" s="1"/>
  <c r="N69" i="43"/>
  <c r="O69" i="43" s="1"/>
  <c r="N68" i="43"/>
  <c r="O68" i="43"/>
  <c r="N67" i="43"/>
  <c r="O67" i="43"/>
  <c r="M66" i="43"/>
  <c r="L66" i="43"/>
  <c r="K66" i="43"/>
  <c r="J66" i="43"/>
  <c r="I66" i="43"/>
  <c r="H66" i="43"/>
  <c r="G66" i="43"/>
  <c r="F66" i="43"/>
  <c r="E66" i="43"/>
  <c r="D66" i="43"/>
  <c r="N65" i="43"/>
  <c r="O65" i="43"/>
  <c r="N64" i="43"/>
  <c r="O64" i="43"/>
  <c r="N63" i="43"/>
  <c r="O63" i="43"/>
  <c r="N62" i="43"/>
  <c r="O62" i="43" s="1"/>
  <c r="M61" i="43"/>
  <c r="L61" i="43"/>
  <c r="K61" i="43"/>
  <c r="J61" i="43"/>
  <c r="I61" i="43"/>
  <c r="H61" i="43"/>
  <c r="G61" i="43"/>
  <c r="F61" i="43"/>
  <c r="E61" i="43"/>
  <c r="D61" i="43"/>
  <c r="N60" i="43"/>
  <c r="O60" i="43" s="1"/>
  <c r="N59" i="43"/>
  <c r="O59" i="43" s="1"/>
  <c r="N58" i="43"/>
  <c r="O58" i="43"/>
  <c r="N57" i="43"/>
  <c r="O57" i="43"/>
  <c r="N56" i="43"/>
  <c r="O56" i="43"/>
  <c r="N55" i="43"/>
  <c r="O55" i="43"/>
  <c r="N54" i="43"/>
  <c r="O54" i="43" s="1"/>
  <c r="N53" i="43"/>
  <c r="O53" i="43" s="1"/>
  <c r="N52" i="43"/>
  <c r="O52" i="43"/>
  <c r="N51" i="43"/>
  <c r="O51" i="43"/>
  <c r="N50" i="43"/>
  <c r="O50" i="43"/>
  <c r="N49" i="43"/>
  <c r="O49" i="43"/>
  <c r="N48" i="43"/>
  <c r="O48" i="43" s="1"/>
  <c r="N47" i="43"/>
  <c r="O47" i="43" s="1"/>
  <c r="N46" i="43"/>
  <c r="O46" i="43"/>
  <c r="M45" i="43"/>
  <c r="L45" i="43"/>
  <c r="K45" i="43"/>
  <c r="J45" i="43"/>
  <c r="I45" i="43"/>
  <c r="H45" i="43"/>
  <c r="G45" i="43"/>
  <c r="F45" i="43"/>
  <c r="E45" i="43"/>
  <c r="D45" i="43"/>
  <c r="N44" i="43"/>
  <c r="O44" i="43"/>
  <c r="N43" i="43"/>
  <c r="O43" i="43"/>
  <c r="N42" i="43"/>
  <c r="O42" i="43"/>
  <c r="N41" i="43"/>
  <c r="O41" i="43"/>
  <c r="N40" i="43"/>
  <c r="O40" i="43" s="1"/>
  <c r="N39" i="43"/>
  <c r="O39" i="43" s="1"/>
  <c r="N38" i="43"/>
  <c r="O38" i="43"/>
  <c r="N37" i="43"/>
  <c r="O37" i="43"/>
  <c r="N36" i="43"/>
  <c r="O36" i="43"/>
  <c r="N35" i="43"/>
  <c r="O35" i="43"/>
  <c r="N34" i="43"/>
  <c r="O34" i="43" s="1"/>
  <c r="N33" i="43"/>
  <c r="O33" i="43" s="1"/>
  <c r="N32" i="43"/>
  <c r="O32" i="43"/>
  <c r="N31" i="43"/>
  <c r="O31" i="43"/>
  <c r="N30" i="43"/>
  <c r="O30" i="43"/>
  <c r="N29" i="43"/>
  <c r="O29" i="43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/>
  <c r="N23" i="43"/>
  <c r="O23" i="43"/>
  <c r="N22" i="43"/>
  <c r="O22" i="43"/>
  <c r="N21" i="43"/>
  <c r="O21" i="43"/>
  <c r="N20" i="43"/>
  <c r="O20" i="43" s="1"/>
  <c r="N19" i="43"/>
  <c r="O19" i="43" s="1"/>
  <c r="M18" i="43"/>
  <c r="L18" i="43"/>
  <c r="L79" i="43" s="1"/>
  <c r="K18" i="43"/>
  <c r="J18" i="43"/>
  <c r="I18" i="43"/>
  <c r="H18" i="43"/>
  <c r="G18" i="43"/>
  <c r="F18" i="43"/>
  <c r="E18" i="43"/>
  <c r="D18" i="43"/>
  <c r="N17" i="43"/>
  <c r="O17" i="43" s="1"/>
  <c r="N16" i="43"/>
  <c r="O16" i="43"/>
  <c r="N15" i="43"/>
  <c r="O15" i="43"/>
  <c r="N14" i="43"/>
  <c r="O14" i="43"/>
  <c r="N13" i="43"/>
  <c r="O13" i="43"/>
  <c r="N12" i="43"/>
  <c r="O12" i="43" s="1"/>
  <c r="N11" i="43"/>
  <c r="O11" i="43" s="1"/>
  <c r="N10" i="43"/>
  <c r="O10" i="43"/>
  <c r="N9" i="43"/>
  <c r="O9" i="43"/>
  <c r="N8" i="43"/>
  <c r="O8" i="43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57" i="41"/>
  <c r="O57" i="41" s="1"/>
  <c r="N45" i="41"/>
  <c r="O45" i="41" s="1"/>
  <c r="N40" i="41"/>
  <c r="O40" i="41"/>
  <c r="N31" i="41"/>
  <c r="O31" i="41"/>
  <c r="N79" i="42"/>
  <c r="O79" i="42"/>
  <c r="N78" i="42"/>
  <c r="O78" i="42"/>
  <c r="N77" i="42"/>
  <c r="O77" i="42" s="1"/>
  <c r="M76" i="42"/>
  <c r="L76" i="42"/>
  <c r="K76" i="42"/>
  <c r="J76" i="42"/>
  <c r="I76" i="42"/>
  <c r="H76" i="42"/>
  <c r="G76" i="42"/>
  <c r="F76" i="42"/>
  <c r="E76" i="42"/>
  <c r="D76" i="42"/>
  <c r="N75" i="42"/>
  <c r="O75" i="42" s="1"/>
  <c r="N74" i="42"/>
  <c r="O74" i="42" s="1"/>
  <c r="N73" i="42"/>
  <c r="O73" i="42"/>
  <c r="N72" i="42"/>
  <c r="O72" i="42"/>
  <c r="N71" i="42"/>
  <c r="O71" i="42"/>
  <c r="N70" i="42"/>
  <c r="O70" i="42"/>
  <c r="N69" i="42"/>
  <c r="O69" i="42" s="1"/>
  <c r="M68" i="42"/>
  <c r="L68" i="42"/>
  <c r="K68" i="42"/>
  <c r="J68" i="42"/>
  <c r="I68" i="42"/>
  <c r="H68" i="42"/>
  <c r="G68" i="42"/>
  <c r="F68" i="42"/>
  <c r="E68" i="42"/>
  <c r="D68" i="42"/>
  <c r="N67" i="42"/>
  <c r="O67" i="42" s="1"/>
  <c r="N66" i="42"/>
  <c r="O66" i="42" s="1"/>
  <c r="N65" i="42"/>
  <c r="O65" i="42"/>
  <c r="N64" i="42"/>
  <c r="O64" i="42"/>
  <c r="M63" i="42"/>
  <c r="L63" i="42"/>
  <c r="K63" i="42"/>
  <c r="J63" i="42"/>
  <c r="I63" i="42"/>
  <c r="H63" i="42"/>
  <c r="G63" i="42"/>
  <c r="F63" i="42"/>
  <c r="E63" i="42"/>
  <c r="D63" i="42"/>
  <c r="N63" i="42" s="1"/>
  <c r="O63" i="42" s="1"/>
  <c r="N62" i="42"/>
  <c r="O62" i="42"/>
  <c r="N61" i="42"/>
  <c r="O61" i="42"/>
  <c r="N60" i="42"/>
  <c r="O60" i="42"/>
  <c r="N59" i="42"/>
  <c r="O59" i="42" s="1"/>
  <c r="N58" i="42"/>
  <c r="O58" i="42" s="1"/>
  <c r="N57" i="42"/>
  <c r="O57" i="42"/>
  <c r="N56" i="42"/>
  <c r="O56" i="42"/>
  <c r="N55" i="42"/>
  <c r="O55" i="42"/>
  <c r="N54" i="42"/>
  <c r="O54" i="42"/>
  <c r="N53" i="42"/>
  <c r="O53" i="42" s="1"/>
  <c r="N52" i="42"/>
  <c r="O52" i="42" s="1"/>
  <c r="N51" i="42"/>
  <c r="O51" i="42"/>
  <c r="N50" i="42"/>
  <c r="O50" i="42"/>
  <c r="N49" i="42"/>
  <c r="O49" i="42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N46" i="42"/>
  <c r="O46" i="42" s="1"/>
  <c r="N45" i="42"/>
  <c r="O45" i="42" s="1"/>
  <c r="N44" i="42"/>
  <c r="O44" i="42" s="1"/>
  <c r="N43" i="42"/>
  <c r="O43" i="42"/>
  <c r="N42" i="42"/>
  <c r="O42" i="42"/>
  <c r="N41" i="42"/>
  <c r="O41" i="42"/>
  <c r="N40" i="42"/>
  <c r="O40" i="42" s="1"/>
  <c r="N39" i="42"/>
  <c r="O39" i="42" s="1"/>
  <c r="N38" i="42"/>
  <c r="O38" i="42" s="1"/>
  <c r="N37" i="42"/>
  <c r="O37" i="42"/>
  <c r="N36" i="42"/>
  <c r="O36" i="42"/>
  <c r="N35" i="42"/>
  <c r="O35" i="42"/>
  <c r="N34" i="42"/>
  <c r="O34" i="42" s="1"/>
  <c r="N33" i="42"/>
  <c r="O33" i="42" s="1"/>
  <c r="N32" i="42"/>
  <c r="O32" i="42" s="1"/>
  <c r="N31" i="42"/>
  <c r="O31" i="42"/>
  <c r="N30" i="42"/>
  <c r="O30" i="42"/>
  <c r="N29" i="42"/>
  <c r="O29" i="42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 s="1"/>
  <c r="N23" i="42"/>
  <c r="O23" i="42"/>
  <c r="N22" i="42"/>
  <c r="O22" i="42"/>
  <c r="N21" i="42"/>
  <c r="O21" i="42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/>
  <c r="N14" i="42"/>
  <c r="O14" i="42"/>
  <c r="N13" i="42"/>
  <c r="O13" i="42"/>
  <c r="N12" i="42"/>
  <c r="O12" i="42" s="1"/>
  <c r="N11" i="42"/>
  <c r="O11" i="42" s="1"/>
  <c r="N10" i="42"/>
  <c r="O10" i="42" s="1"/>
  <c r="N9" i="42"/>
  <c r="O9" i="42"/>
  <c r="N8" i="42"/>
  <c r="O8" i="42"/>
  <c r="N7" i="42"/>
  <c r="O7" i="42"/>
  <c r="N6" i="42"/>
  <c r="O6" i="42" s="1"/>
  <c r="M5" i="42"/>
  <c r="L5" i="42"/>
  <c r="K5" i="42"/>
  <c r="J5" i="42"/>
  <c r="I5" i="42"/>
  <c r="H5" i="42"/>
  <c r="G5" i="42"/>
  <c r="F5" i="42"/>
  <c r="F80" i="42" s="1"/>
  <c r="E5" i="42"/>
  <c r="D5" i="42"/>
  <c r="N80" i="41"/>
  <c r="O80" i="41" s="1"/>
  <c r="N79" i="41"/>
  <c r="O79" i="41" s="1"/>
  <c r="N78" i="41"/>
  <c r="O78" i="41" s="1"/>
  <c r="N77" i="41"/>
  <c r="O77" i="41"/>
  <c r="M76" i="41"/>
  <c r="L76" i="41"/>
  <c r="K76" i="41"/>
  <c r="J76" i="41"/>
  <c r="I76" i="41"/>
  <c r="H76" i="41"/>
  <c r="G76" i="41"/>
  <c r="F76" i="41"/>
  <c r="E76" i="41"/>
  <c r="D76" i="41"/>
  <c r="N75" i="41"/>
  <c r="O75" i="41"/>
  <c r="N74" i="41"/>
  <c r="O74" i="41"/>
  <c r="N73" i="41"/>
  <c r="O73" i="41"/>
  <c r="N72" i="41"/>
  <c r="O72" i="41" s="1"/>
  <c r="N71" i="41"/>
  <c r="O71" i="41" s="1"/>
  <c r="N70" i="41"/>
  <c r="O70" i="41" s="1"/>
  <c r="N69" i="41"/>
  <c r="O69" i="41"/>
  <c r="N68" i="41"/>
  <c r="O68" i="41"/>
  <c r="M67" i="41"/>
  <c r="L67" i="41"/>
  <c r="K67" i="41"/>
  <c r="J67" i="41"/>
  <c r="I67" i="41"/>
  <c r="H67" i="41"/>
  <c r="G67" i="41"/>
  <c r="F67" i="41"/>
  <c r="E67" i="41"/>
  <c r="D67" i="41"/>
  <c r="N66" i="41"/>
  <c r="O66" i="41"/>
  <c r="N65" i="41"/>
  <c r="O65" i="41"/>
  <c r="N64" i="41"/>
  <c r="O64" i="41" s="1"/>
  <c r="N63" i="41"/>
  <c r="O63" i="41" s="1"/>
  <c r="M62" i="41"/>
  <c r="L62" i="41"/>
  <c r="K62" i="41"/>
  <c r="J62" i="41"/>
  <c r="I62" i="41"/>
  <c r="H62" i="41"/>
  <c r="G62" i="41"/>
  <c r="F62" i="41"/>
  <c r="E62" i="41"/>
  <c r="D62" i="41"/>
  <c r="N61" i="41"/>
  <c r="O61" i="41" s="1"/>
  <c r="N60" i="41"/>
  <c r="O60" i="41"/>
  <c r="N59" i="41"/>
  <c r="O59" i="41"/>
  <c r="N58" i="41"/>
  <c r="O58" i="41"/>
  <c r="N56" i="41"/>
  <c r="O56" i="41" s="1"/>
  <c r="N55" i="41"/>
  <c r="O55" i="41" s="1"/>
  <c r="N54" i="41"/>
  <c r="O54" i="41" s="1"/>
  <c r="N53" i="41"/>
  <c r="O53" i="41"/>
  <c r="N52" i="41"/>
  <c r="O52" i="41"/>
  <c r="N51" i="41"/>
  <c r="O51" i="41"/>
  <c r="N50" i="41"/>
  <c r="O50" i="41" s="1"/>
  <c r="N49" i="41"/>
  <c r="O49" i="41" s="1"/>
  <c r="N48" i="41"/>
  <c r="O48" i="41" s="1"/>
  <c r="N47" i="41"/>
  <c r="O47" i="41"/>
  <c r="N46" i="41"/>
  <c r="O46" i="41"/>
  <c r="N44" i="41"/>
  <c r="O44" i="41"/>
  <c r="M43" i="41"/>
  <c r="L43" i="41"/>
  <c r="K43" i="41"/>
  <c r="J43" i="41"/>
  <c r="I43" i="41"/>
  <c r="H43" i="41"/>
  <c r="G43" i="41"/>
  <c r="F43" i="41"/>
  <c r="E43" i="41"/>
  <c r="D43" i="41"/>
  <c r="N42" i="41"/>
  <c r="O42" i="41"/>
  <c r="N41" i="41"/>
  <c r="O41" i="41" s="1"/>
  <c r="N39" i="41"/>
  <c r="O39" i="41"/>
  <c r="N38" i="41"/>
  <c r="O38" i="41" s="1"/>
  <c r="N37" i="41"/>
  <c r="O37" i="41"/>
  <c r="N36" i="41"/>
  <c r="O36" i="41"/>
  <c r="N35" i="41"/>
  <c r="O35" i="41"/>
  <c r="N34" i="41"/>
  <c r="O34" i="41" s="1"/>
  <c r="N33" i="41"/>
  <c r="O33" i="41"/>
  <c r="N32" i="41"/>
  <c r="O32" i="41" s="1"/>
  <c r="N30" i="41"/>
  <c r="O30" i="41"/>
  <c r="N29" i="41"/>
  <c r="O29" i="41"/>
  <c r="N28" i="41"/>
  <c r="O28" i="41"/>
  <c r="N27" i="41"/>
  <c r="O27" i="41" s="1"/>
  <c r="N26" i="41"/>
  <c r="O26" i="41"/>
  <c r="M25" i="41"/>
  <c r="L25" i="41"/>
  <c r="K25" i="41"/>
  <c r="J25" i="41"/>
  <c r="J81" i="41" s="1"/>
  <c r="N81" i="41" s="1"/>
  <c r="O81" i="41" s="1"/>
  <c r="I25" i="41"/>
  <c r="H25" i="41"/>
  <c r="G25" i="41"/>
  <c r="F25" i="41"/>
  <c r="E25" i="41"/>
  <c r="D25" i="41"/>
  <c r="N24" i="41"/>
  <c r="O24" i="41"/>
  <c r="N23" i="41"/>
  <c r="O23" i="41" s="1"/>
  <c r="N22" i="41"/>
  <c r="O22" i="41"/>
  <c r="N21" i="41"/>
  <c r="O21" i="41"/>
  <c r="N20" i="41"/>
  <c r="O20" i="41"/>
  <c r="N19" i="41"/>
  <c r="O19" i="41" s="1"/>
  <c r="N18" i="41"/>
  <c r="O18" i="41"/>
  <c r="M17" i="41"/>
  <c r="L17" i="41"/>
  <c r="K17" i="41"/>
  <c r="J17" i="41"/>
  <c r="I17" i="41"/>
  <c r="H17" i="41"/>
  <c r="N17" i="41" s="1"/>
  <c r="O17" i="41" s="1"/>
  <c r="G17" i="41"/>
  <c r="F17" i="41"/>
  <c r="E17" i="41"/>
  <c r="D17" i="41"/>
  <c r="N16" i="41"/>
  <c r="O16" i="41"/>
  <c r="N15" i="41"/>
  <c r="O15" i="41" s="1"/>
  <c r="N14" i="41"/>
  <c r="O14" i="41"/>
  <c r="N13" i="41"/>
  <c r="O13" i="41"/>
  <c r="N12" i="41"/>
  <c r="O12" i="41"/>
  <c r="N11" i="41"/>
  <c r="O11" i="41" s="1"/>
  <c r="N10" i="41"/>
  <c r="O10" i="41"/>
  <c r="N9" i="41"/>
  <c r="O9" i="41" s="1"/>
  <c r="N8" i="41"/>
  <c r="O8" i="41"/>
  <c r="N7" i="41"/>
  <c r="O7" i="41"/>
  <c r="N6" i="41"/>
  <c r="O6" i="41"/>
  <c r="M5" i="41"/>
  <c r="L5" i="41"/>
  <c r="K5" i="41"/>
  <c r="J5" i="41"/>
  <c r="I5" i="41"/>
  <c r="H5" i="41"/>
  <c r="G5" i="41"/>
  <c r="F5" i="41"/>
  <c r="N5" i="41" s="1"/>
  <c r="O5" i="41" s="1"/>
  <c r="E5" i="41"/>
  <c r="D5" i="41"/>
  <c r="N76" i="40"/>
  <c r="O76" i="40" s="1"/>
  <c r="N75" i="40"/>
  <c r="O75" i="40"/>
  <c r="N74" i="40"/>
  <c r="O74" i="40" s="1"/>
  <c r="M73" i="40"/>
  <c r="L73" i="40"/>
  <c r="K73" i="40"/>
  <c r="J73" i="40"/>
  <c r="I73" i="40"/>
  <c r="H73" i="40"/>
  <c r="G73" i="40"/>
  <c r="F73" i="40"/>
  <c r="E73" i="40"/>
  <c r="D73" i="40"/>
  <c r="N72" i="40"/>
  <c r="O72" i="40" s="1"/>
  <c r="N71" i="40"/>
  <c r="O71" i="40"/>
  <c r="N70" i="40"/>
  <c r="O70" i="40"/>
  <c r="N69" i="40"/>
  <c r="O69" i="40"/>
  <c r="N68" i="40"/>
  <c r="O68" i="40" s="1"/>
  <c r="N67" i="40"/>
  <c r="O67" i="40"/>
  <c r="N66" i="40"/>
  <c r="O66" i="40" s="1"/>
  <c r="N65" i="40"/>
  <c r="O65" i="40"/>
  <c r="N64" i="40"/>
  <c r="O64" i="40"/>
  <c r="M63" i="40"/>
  <c r="L63" i="40"/>
  <c r="K63" i="40"/>
  <c r="J63" i="40"/>
  <c r="I63" i="40"/>
  <c r="H63" i="40"/>
  <c r="G63" i="40"/>
  <c r="F63" i="40"/>
  <c r="E63" i="40"/>
  <c r="D63" i="40"/>
  <c r="N62" i="40"/>
  <c r="O62" i="40"/>
  <c r="N61" i="40"/>
  <c r="O61" i="40" s="1"/>
  <c r="N60" i="40"/>
  <c r="O60" i="40" s="1"/>
  <c r="N59" i="40"/>
  <c r="O59" i="40"/>
  <c r="M58" i="40"/>
  <c r="L58" i="40"/>
  <c r="K58" i="40"/>
  <c r="J58" i="40"/>
  <c r="I58" i="40"/>
  <c r="H58" i="40"/>
  <c r="H77" i="40" s="1"/>
  <c r="G58" i="40"/>
  <c r="F58" i="40"/>
  <c r="E58" i="40"/>
  <c r="D58" i="40"/>
  <c r="N57" i="40"/>
  <c r="O57" i="40"/>
  <c r="N56" i="40"/>
  <c r="O56" i="40" s="1"/>
  <c r="N55" i="40"/>
  <c r="O55" i="40"/>
  <c r="N54" i="40"/>
  <c r="O54" i="40"/>
  <c r="N53" i="40"/>
  <c r="O53" i="40" s="1"/>
  <c r="N52" i="40"/>
  <c r="O52" i="40" s="1"/>
  <c r="N51" i="40"/>
  <c r="O51" i="40"/>
  <c r="N50" i="40"/>
  <c r="O50" i="40" s="1"/>
  <c r="N49" i="40"/>
  <c r="O49" i="40"/>
  <c r="N48" i="40"/>
  <c r="O48" i="40"/>
  <c r="N47" i="40"/>
  <c r="O47" i="40" s="1"/>
  <c r="N46" i="40"/>
  <c r="O46" i="40" s="1"/>
  <c r="N45" i="40"/>
  <c r="O45" i="40"/>
  <c r="N44" i="40"/>
  <c r="O44" i="40" s="1"/>
  <c r="N43" i="40"/>
  <c r="O43" i="40"/>
  <c r="M42" i="40"/>
  <c r="L42" i="40"/>
  <c r="K42" i="40"/>
  <c r="J42" i="40"/>
  <c r="I42" i="40"/>
  <c r="H42" i="40"/>
  <c r="G42" i="40"/>
  <c r="F42" i="40"/>
  <c r="E42" i="40"/>
  <c r="D42" i="40"/>
  <c r="N41" i="40"/>
  <c r="O41" i="40"/>
  <c r="N40" i="40"/>
  <c r="O40" i="40"/>
  <c r="N39" i="40"/>
  <c r="O39" i="40" s="1"/>
  <c r="N38" i="40"/>
  <c r="O38" i="40" s="1"/>
  <c r="N37" i="40"/>
  <c r="O37" i="40"/>
  <c r="N36" i="40"/>
  <c r="O36" i="40" s="1"/>
  <c r="N35" i="40"/>
  <c r="O35" i="40"/>
  <c r="N34" i="40"/>
  <c r="O34" i="40"/>
  <c r="N33" i="40"/>
  <c r="O33" i="40" s="1"/>
  <c r="N32" i="40"/>
  <c r="O32" i="40" s="1"/>
  <c r="N31" i="40"/>
  <c r="O31" i="40"/>
  <c r="N30" i="40"/>
  <c r="O30" i="40" s="1"/>
  <c r="N29" i="40"/>
  <c r="O29" i="40"/>
  <c r="N28" i="40"/>
  <c r="O28" i="40"/>
  <c r="N27" i="40"/>
  <c r="O27" i="40" s="1"/>
  <c r="N26" i="40"/>
  <c r="O26" i="40" s="1"/>
  <c r="N25" i="40"/>
  <c r="O25" i="40"/>
  <c r="M24" i="40"/>
  <c r="L24" i="40"/>
  <c r="K24" i="40"/>
  <c r="J24" i="40"/>
  <c r="I24" i="40"/>
  <c r="H24" i="40"/>
  <c r="G24" i="40"/>
  <c r="F24" i="40"/>
  <c r="E24" i="40"/>
  <c r="D24" i="40"/>
  <c r="N23" i="40"/>
  <c r="O23" i="40"/>
  <c r="N22" i="40"/>
  <c r="O22" i="40" s="1"/>
  <c r="N21" i="40"/>
  <c r="O21" i="40"/>
  <c r="N20" i="40"/>
  <c r="O20" i="40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/>
  <c r="N14" i="40"/>
  <c r="O14" i="40" s="1"/>
  <c r="N13" i="40"/>
  <c r="O13" i="40"/>
  <c r="N12" i="40"/>
  <c r="O12" i="40"/>
  <c r="N11" i="40"/>
  <c r="O11" i="40" s="1"/>
  <c r="N10" i="40"/>
  <c r="O10" i="40" s="1"/>
  <c r="N9" i="40"/>
  <c r="O9" i="40"/>
  <c r="N8" i="40"/>
  <c r="O8" i="40" s="1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D77" i="40" s="1"/>
  <c r="N75" i="39"/>
  <c r="O75" i="39"/>
  <c r="N74" i="39"/>
  <c r="O74" i="39" s="1"/>
  <c r="N73" i="39"/>
  <c r="O73" i="39" s="1"/>
  <c r="N72" i="39"/>
  <c r="O72" i="39"/>
  <c r="M71" i="39"/>
  <c r="L71" i="39"/>
  <c r="K71" i="39"/>
  <c r="J71" i="39"/>
  <c r="I71" i="39"/>
  <c r="H71" i="39"/>
  <c r="H76" i="39" s="1"/>
  <c r="G71" i="39"/>
  <c r="F71" i="39"/>
  <c r="E71" i="39"/>
  <c r="D71" i="39"/>
  <c r="N70" i="39"/>
  <c r="O70" i="39"/>
  <c r="N69" i="39"/>
  <c r="O69" i="39" s="1"/>
  <c r="N68" i="39"/>
  <c r="O68" i="39"/>
  <c r="N67" i="39"/>
  <c r="O67" i="39"/>
  <c r="N66" i="39"/>
  <c r="O66" i="39" s="1"/>
  <c r="N65" i="39"/>
  <c r="O65" i="39" s="1"/>
  <c r="N64" i="39"/>
  <c r="O64" i="39"/>
  <c r="N63" i="39"/>
  <c r="O63" i="39" s="1"/>
  <c r="N62" i="39"/>
  <c r="O62" i="39"/>
  <c r="M61" i="39"/>
  <c r="L61" i="39"/>
  <c r="K61" i="39"/>
  <c r="J61" i="39"/>
  <c r="I61" i="39"/>
  <c r="H61" i="39"/>
  <c r="G61" i="39"/>
  <c r="F61" i="39"/>
  <c r="E61" i="39"/>
  <c r="D61" i="39"/>
  <c r="N60" i="39"/>
  <c r="O60" i="39"/>
  <c r="M59" i="39"/>
  <c r="L59" i="39"/>
  <c r="K59" i="39"/>
  <c r="J59" i="39"/>
  <c r="I59" i="39"/>
  <c r="H59" i="39"/>
  <c r="G59" i="39"/>
  <c r="F59" i="39"/>
  <c r="E59" i="39"/>
  <c r="D59" i="39"/>
  <c r="N58" i="39"/>
  <c r="O58" i="39"/>
  <c r="N57" i="39"/>
  <c r="O57" i="39"/>
  <c r="N56" i="39"/>
  <c r="O56" i="39" s="1"/>
  <c r="N55" i="39"/>
  <c r="O55" i="39" s="1"/>
  <c r="N54" i="39"/>
  <c r="O54" i="39"/>
  <c r="N53" i="39"/>
  <c r="O53" i="39" s="1"/>
  <c r="N52" i="39"/>
  <c r="O52" i="39"/>
  <c r="N51" i="39"/>
  <c r="O51" i="39"/>
  <c r="N50" i="39"/>
  <c r="O50" i="39" s="1"/>
  <c r="N49" i="39"/>
  <c r="O49" i="39" s="1"/>
  <c r="N48" i="39"/>
  <c r="O48" i="39"/>
  <c r="N47" i="39"/>
  <c r="O47" i="39" s="1"/>
  <c r="N46" i="39"/>
  <c r="O46" i="39"/>
  <c r="N45" i="39"/>
  <c r="O45" i="39"/>
  <c r="M44" i="39"/>
  <c r="L44" i="39"/>
  <c r="K44" i="39"/>
  <c r="J44" i="39"/>
  <c r="I44" i="39"/>
  <c r="H44" i="39"/>
  <c r="G44" i="39"/>
  <c r="F44" i="39"/>
  <c r="E44" i="39"/>
  <c r="D44" i="39"/>
  <c r="N44" i="39" s="1"/>
  <c r="O44" i="39" s="1"/>
  <c r="N43" i="39"/>
  <c r="O43" i="39"/>
  <c r="N42" i="39"/>
  <c r="O42" i="39" s="1"/>
  <c r="N41" i="39"/>
  <c r="O41" i="39" s="1"/>
  <c r="N40" i="39"/>
  <c r="O40" i="39"/>
  <c r="N39" i="39"/>
  <c r="O39" i="39" s="1"/>
  <c r="N38" i="39"/>
  <c r="O38" i="39"/>
  <c r="N37" i="39"/>
  <c r="O37" i="39"/>
  <c r="N36" i="39"/>
  <c r="O36" i="39" s="1"/>
  <c r="N35" i="39"/>
  <c r="O35" i="39" s="1"/>
  <c r="N34" i="39"/>
  <c r="O34" i="39"/>
  <c r="N33" i="39"/>
  <c r="O33" i="39" s="1"/>
  <c r="N32" i="39"/>
  <c r="O32" i="39"/>
  <c r="N31" i="39"/>
  <c r="O31" i="39"/>
  <c r="N30" i="39"/>
  <c r="O30" i="39" s="1"/>
  <c r="N29" i="39"/>
  <c r="O29" i="39" s="1"/>
  <c r="N28" i="39"/>
  <c r="O28" i="39"/>
  <c r="N27" i="39"/>
  <c r="O27" i="39" s="1"/>
  <c r="N26" i="39"/>
  <c r="O26" i="39"/>
  <c r="N25" i="39"/>
  <c r="O25" i="39"/>
  <c r="M24" i="39"/>
  <c r="L24" i="39"/>
  <c r="K24" i="39"/>
  <c r="J24" i="39"/>
  <c r="I24" i="39"/>
  <c r="H24" i="39"/>
  <c r="G24" i="39"/>
  <c r="F24" i="39"/>
  <c r="E24" i="39"/>
  <c r="D24" i="39"/>
  <c r="N23" i="39"/>
  <c r="O23" i="39"/>
  <c r="N22" i="39"/>
  <c r="O22" i="39" s="1"/>
  <c r="N21" i="39"/>
  <c r="O21" i="39" s="1"/>
  <c r="N20" i="39"/>
  <c r="O20" i="39"/>
  <c r="N19" i="39"/>
  <c r="O19" i="39" s="1"/>
  <c r="N18" i="39"/>
  <c r="O18" i="39"/>
  <c r="M17" i="39"/>
  <c r="L17" i="39"/>
  <c r="K17" i="39"/>
  <c r="J17" i="39"/>
  <c r="I17" i="39"/>
  <c r="H17" i="39"/>
  <c r="G17" i="39"/>
  <c r="F17" i="39"/>
  <c r="E17" i="39"/>
  <c r="D17" i="39"/>
  <c r="N16" i="39"/>
  <c r="O16" i="39"/>
  <c r="N15" i="39"/>
  <c r="O15" i="39"/>
  <c r="N14" i="39"/>
  <c r="O14" i="39" s="1"/>
  <c r="N13" i="39"/>
  <c r="O13" i="39" s="1"/>
  <c r="N12" i="39"/>
  <c r="O12" i="39"/>
  <c r="N11" i="39"/>
  <c r="O11" i="39" s="1"/>
  <c r="N10" i="39"/>
  <c r="O10" i="39"/>
  <c r="N9" i="39"/>
  <c r="O9" i="39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N72" i="38"/>
  <c r="O72" i="38" s="1"/>
  <c r="N71" i="38"/>
  <c r="O71" i="38" s="1"/>
  <c r="N70" i="38"/>
  <c r="O70" i="38"/>
  <c r="N69" i="38"/>
  <c r="O69" i="38"/>
  <c r="N68" i="38"/>
  <c r="O68" i="38" s="1"/>
  <c r="M67" i="38"/>
  <c r="L67" i="38"/>
  <c r="K67" i="38"/>
  <c r="J67" i="38"/>
  <c r="I67" i="38"/>
  <c r="H67" i="38"/>
  <c r="G67" i="38"/>
  <c r="F67" i="38"/>
  <c r="E67" i="38"/>
  <c r="D67" i="38"/>
  <c r="N66" i="38"/>
  <c r="O66" i="38" s="1"/>
  <c r="N65" i="38"/>
  <c r="O65" i="38" s="1"/>
  <c r="N64" i="38"/>
  <c r="O64" i="38" s="1"/>
  <c r="N63" i="38"/>
  <c r="O63" i="38" s="1"/>
  <c r="N62" i="38"/>
  <c r="O62" i="38"/>
  <c r="N61" i="38"/>
  <c r="O61" i="38"/>
  <c r="N60" i="38"/>
  <c r="O60" i="38" s="1"/>
  <c r="N59" i="38"/>
  <c r="O59" i="38" s="1"/>
  <c r="N58" i="38"/>
  <c r="O58" i="38" s="1"/>
  <c r="M57" i="38"/>
  <c r="L57" i="38"/>
  <c r="K57" i="38"/>
  <c r="J57" i="38"/>
  <c r="I57" i="38"/>
  <c r="H57" i="38"/>
  <c r="N57" i="38" s="1"/>
  <c r="O57" i="38" s="1"/>
  <c r="G57" i="38"/>
  <c r="F57" i="38"/>
  <c r="E57" i="38"/>
  <c r="D57" i="38"/>
  <c r="N56" i="38"/>
  <c r="O56" i="38" s="1"/>
  <c r="M55" i="38"/>
  <c r="L55" i="38"/>
  <c r="K55" i="38"/>
  <c r="J55" i="38"/>
  <c r="I55" i="38"/>
  <c r="H55" i="38"/>
  <c r="G55" i="38"/>
  <c r="F55" i="38"/>
  <c r="E55" i="38"/>
  <c r="D55" i="38"/>
  <c r="N54" i="38"/>
  <c r="O54" i="38" s="1"/>
  <c r="N53" i="38"/>
  <c r="O53" i="38" s="1"/>
  <c r="N52" i="38"/>
  <c r="O52" i="38"/>
  <c r="N51" i="38"/>
  <c r="O51" i="38"/>
  <c r="N50" i="38"/>
  <c r="O50" i="38" s="1"/>
  <c r="N49" i="38"/>
  <c r="O49" i="38" s="1"/>
  <c r="N48" i="38"/>
  <c r="O48" i="38" s="1"/>
  <c r="N47" i="38"/>
  <c r="O47" i="38" s="1"/>
  <c r="N46" i="38"/>
  <c r="O46" i="38"/>
  <c r="N45" i="38"/>
  <c r="O45" i="38"/>
  <c r="N44" i="38"/>
  <c r="O44" i="38" s="1"/>
  <c r="N43" i="38"/>
  <c r="O43" i="38" s="1"/>
  <c r="N42" i="38"/>
  <c r="O42" i="38" s="1"/>
  <c r="N41" i="38"/>
  <c r="O41" i="38" s="1"/>
  <c r="M40" i="38"/>
  <c r="L40" i="38"/>
  <c r="K40" i="38"/>
  <c r="J40" i="38"/>
  <c r="N40" i="38" s="1"/>
  <c r="O40" i="38" s="1"/>
  <c r="I40" i="38"/>
  <c r="H40" i="38"/>
  <c r="G40" i="38"/>
  <c r="F40" i="38"/>
  <c r="E40" i="38"/>
  <c r="D40" i="38"/>
  <c r="N39" i="38"/>
  <c r="O39" i="38"/>
  <c r="N38" i="38"/>
  <c r="O38" i="38" s="1"/>
  <c r="N37" i="38"/>
  <c r="O37" i="38" s="1"/>
  <c r="N36" i="38"/>
  <c r="O36" i="38" s="1"/>
  <c r="N35" i="38"/>
  <c r="O35" i="38"/>
  <c r="N34" i="38"/>
  <c r="O34" i="38"/>
  <c r="N33" i="38"/>
  <c r="O33" i="38"/>
  <c r="N32" i="38"/>
  <c r="O32" i="38" s="1"/>
  <c r="N31" i="38"/>
  <c r="O31" i="38" s="1"/>
  <c r="N30" i="38"/>
  <c r="O30" i="38" s="1"/>
  <c r="N29" i="38"/>
  <c r="O29" i="38"/>
  <c r="N28" i="38"/>
  <c r="O28" i="38"/>
  <c r="N27" i="38"/>
  <c r="O27" i="38" s="1"/>
  <c r="N26" i="38"/>
  <c r="O26" i="38" s="1"/>
  <c r="N25" i="38"/>
  <c r="O25" i="38" s="1"/>
  <c r="N24" i="38"/>
  <c r="O24" i="38" s="1"/>
  <c r="M23" i="38"/>
  <c r="L23" i="38"/>
  <c r="K23" i="38"/>
  <c r="J23" i="38"/>
  <c r="I23" i="38"/>
  <c r="H23" i="38"/>
  <c r="G23" i="38"/>
  <c r="G73" i="38" s="1"/>
  <c r="F23" i="38"/>
  <c r="E23" i="38"/>
  <c r="N23" i="38" s="1"/>
  <c r="O23" i="38" s="1"/>
  <c r="D23" i="38"/>
  <c r="N22" i="38"/>
  <c r="O22" i="38" s="1"/>
  <c r="N21" i="38"/>
  <c r="O21" i="38"/>
  <c r="N20" i="38"/>
  <c r="O20" i="38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 s="1"/>
  <c r="N14" i="38"/>
  <c r="O14" i="38"/>
  <c r="N13" i="38"/>
  <c r="O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K73" i="38" s="1"/>
  <c r="J5" i="38"/>
  <c r="N5" i="38" s="1"/>
  <c r="O5" i="38" s="1"/>
  <c r="I5" i="38"/>
  <c r="I73" i="38" s="1"/>
  <c r="H5" i="38"/>
  <c r="G5" i="38"/>
  <c r="F5" i="38"/>
  <c r="E5" i="38"/>
  <c r="D5" i="38"/>
  <c r="N58" i="37"/>
  <c r="O58" i="37" s="1"/>
  <c r="N57" i="37"/>
  <c r="O57" i="37" s="1"/>
  <c r="N56" i="37"/>
  <c r="O56" i="37" s="1"/>
  <c r="N55" i="37"/>
  <c r="O55" i="37" s="1"/>
  <c r="N54" i="37"/>
  <c r="O54" i="37" s="1"/>
  <c r="M53" i="37"/>
  <c r="N53" i="37" s="1"/>
  <c r="O53" i="37" s="1"/>
  <c r="L53" i="37"/>
  <c r="K53" i="37"/>
  <c r="J53" i="37"/>
  <c r="I53" i="37"/>
  <c r="H53" i="37"/>
  <c r="G53" i="37"/>
  <c r="F53" i="37"/>
  <c r="E53" i="37"/>
  <c r="D53" i="37"/>
  <c r="N52" i="37"/>
  <c r="O52" i="37"/>
  <c r="N51" i="37"/>
  <c r="O51" i="37" s="1"/>
  <c r="N50" i="37"/>
  <c r="O50" i="37" s="1"/>
  <c r="N49" i="37"/>
  <c r="O49" i="37"/>
  <c r="N48" i="37"/>
  <c r="O48" i="37" s="1"/>
  <c r="N47" i="37"/>
  <c r="O47" i="37" s="1"/>
  <c r="N46" i="37"/>
  <c r="O46" i="37"/>
  <c r="N45" i="37"/>
  <c r="O45" i="37" s="1"/>
  <c r="N44" i="37"/>
  <c r="O44" i="37" s="1"/>
  <c r="M43" i="37"/>
  <c r="L43" i="37"/>
  <c r="K43" i="37"/>
  <c r="J43" i="37"/>
  <c r="I43" i="37"/>
  <c r="H43" i="37"/>
  <c r="G43" i="37"/>
  <c r="F43" i="37"/>
  <c r="E43" i="37"/>
  <c r="E59" i="37" s="1"/>
  <c r="D43" i="37"/>
  <c r="N43" i="37" s="1"/>
  <c r="O43" i="37" s="1"/>
  <c r="N42" i="37"/>
  <c r="O42" i="37"/>
  <c r="M41" i="37"/>
  <c r="L41" i="37"/>
  <c r="K41" i="37"/>
  <c r="J41" i="37"/>
  <c r="I41" i="37"/>
  <c r="H41" i="37"/>
  <c r="G41" i="37"/>
  <c r="N41" i="37" s="1"/>
  <c r="O41" i="37" s="1"/>
  <c r="F41" i="37"/>
  <c r="E41" i="37"/>
  <c r="D41" i="37"/>
  <c r="N40" i="37"/>
  <c r="O40" i="37" s="1"/>
  <c r="N39" i="37"/>
  <c r="O39" i="37"/>
  <c r="N38" i="37"/>
  <c r="O38" i="37"/>
  <c r="N37" i="37"/>
  <c r="O37" i="37" s="1"/>
  <c r="N36" i="37"/>
  <c r="O36" i="37"/>
  <c r="N35" i="37"/>
  <c r="O35" i="37" s="1"/>
  <c r="N34" i="37"/>
  <c r="O34" i="37" s="1"/>
  <c r="N33" i="37"/>
  <c r="O33" i="37"/>
  <c r="N32" i="37"/>
  <c r="O32" i="37"/>
  <c r="M31" i="37"/>
  <c r="L31" i="37"/>
  <c r="K31" i="37"/>
  <c r="J31" i="37"/>
  <c r="I31" i="37"/>
  <c r="H31" i="37"/>
  <c r="G31" i="37"/>
  <c r="F31" i="37"/>
  <c r="E31" i="37"/>
  <c r="D31" i="37"/>
  <c r="N31" i="37"/>
  <c r="O31" i="37"/>
  <c r="N30" i="37"/>
  <c r="O30" i="37" s="1"/>
  <c r="N29" i="37"/>
  <c r="O29" i="37" s="1"/>
  <c r="N28" i="37"/>
  <c r="O28" i="37" s="1"/>
  <c r="N27" i="37"/>
  <c r="O27" i="37" s="1"/>
  <c r="N26" i="37"/>
  <c r="O26" i="37"/>
  <c r="N25" i="37"/>
  <c r="O25" i="37"/>
  <c r="N24" i="37"/>
  <c r="O24" i="37" s="1"/>
  <c r="N23" i="37"/>
  <c r="O23" i="37" s="1"/>
  <c r="N22" i="37"/>
  <c r="O22" i="37" s="1"/>
  <c r="N21" i="37"/>
  <c r="O21" i="37" s="1"/>
  <c r="N20" i="37"/>
  <c r="O20" i="37"/>
  <c r="M19" i="37"/>
  <c r="M59" i="37" s="1"/>
  <c r="L19" i="37"/>
  <c r="N19" i="37" s="1"/>
  <c r="O19" i="37" s="1"/>
  <c r="K19" i="37"/>
  <c r="J19" i="37"/>
  <c r="I19" i="37"/>
  <c r="H19" i="37"/>
  <c r="G19" i="37"/>
  <c r="F19" i="37"/>
  <c r="E19" i="37"/>
  <c r="D19" i="37"/>
  <c r="N18" i="37"/>
  <c r="O18" i="37"/>
  <c r="N17" i="37"/>
  <c r="O17" i="37"/>
  <c r="N16" i="37"/>
  <c r="O16" i="37" s="1"/>
  <c r="N15" i="37"/>
  <c r="O15" i="37" s="1"/>
  <c r="M14" i="37"/>
  <c r="L14" i="37"/>
  <c r="K14" i="37"/>
  <c r="J14" i="37"/>
  <c r="I14" i="37"/>
  <c r="H14" i="37"/>
  <c r="H59" i="37" s="1"/>
  <c r="G14" i="37"/>
  <c r="F14" i="37"/>
  <c r="F59" i="37" s="1"/>
  <c r="E14" i="37"/>
  <c r="D14" i="37"/>
  <c r="N13" i="37"/>
  <c r="O13" i="37" s="1"/>
  <c r="N12" i="37"/>
  <c r="O12" i="37" s="1"/>
  <c r="N11" i="37"/>
  <c r="O11" i="37" s="1"/>
  <c r="N10" i="37"/>
  <c r="O10" i="37"/>
  <c r="N9" i="37"/>
  <c r="O9" i="37"/>
  <c r="N8" i="37"/>
  <c r="O8" i="37" s="1"/>
  <c r="N7" i="37"/>
  <c r="O7" i="37" s="1"/>
  <c r="N6" i="37"/>
  <c r="O6" i="37" s="1"/>
  <c r="M5" i="37"/>
  <c r="L5" i="37"/>
  <c r="K5" i="37"/>
  <c r="K59" i="37"/>
  <c r="J5" i="37"/>
  <c r="J59" i="37" s="1"/>
  <c r="I5" i="37"/>
  <c r="I59" i="37" s="1"/>
  <c r="H5" i="37"/>
  <c r="G5" i="37"/>
  <c r="F5" i="37"/>
  <c r="E5" i="37"/>
  <c r="D5" i="37"/>
  <c r="N72" i="36"/>
  <c r="O72" i="36"/>
  <c r="N71" i="36"/>
  <c r="O71" i="36" s="1"/>
  <c r="N70" i="36"/>
  <c r="O70" i="36"/>
  <c r="N69" i="36"/>
  <c r="O69" i="36" s="1"/>
  <c r="N68" i="36"/>
  <c r="O68" i="36"/>
  <c r="N67" i="36"/>
  <c r="O67" i="36"/>
  <c r="M66" i="36"/>
  <c r="L66" i="36"/>
  <c r="K66" i="36"/>
  <c r="J66" i="36"/>
  <c r="I66" i="36"/>
  <c r="I73" i="36" s="1"/>
  <c r="H66" i="36"/>
  <c r="H73" i="36" s="1"/>
  <c r="G66" i="36"/>
  <c r="F66" i="36"/>
  <c r="E66" i="36"/>
  <c r="D66" i="36"/>
  <c r="N66" i="36" s="1"/>
  <c r="O66" i="36" s="1"/>
  <c r="N65" i="36"/>
  <c r="O65" i="36" s="1"/>
  <c r="N64" i="36"/>
  <c r="O64" i="36" s="1"/>
  <c r="N63" i="36"/>
  <c r="O63" i="36"/>
  <c r="N62" i="36"/>
  <c r="O62" i="36" s="1"/>
  <c r="N61" i="36"/>
  <c r="O61" i="36" s="1"/>
  <c r="N60" i="36"/>
  <c r="O60" i="36"/>
  <c r="N59" i="36"/>
  <c r="O59" i="36" s="1"/>
  <c r="M58" i="36"/>
  <c r="L58" i="36"/>
  <c r="K58" i="36"/>
  <c r="N58" i="36"/>
  <c r="O58" i="36"/>
  <c r="J58" i="36"/>
  <c r="I58" i="36"/>
  <c r="H58" i="36"/>
  <c r="G58" i="36"/>
  <c r="F58" i="36"/>
  <c r="E58" i="36"/>
  <c r="D58" i="36"/>
  <c r="N57" i="36"/>
  <c r="O57" i="36" s="1"/>
  <c r="M56" i="36"/>
  <c r="L56" i="36"/>
  <c r="K56" i="36"/>
  <c r="J56" i="36"/>
  <c r="I56" i="36"/>
  <c r="H56" i="36"/>
  <c r="G56" i="36"/>
  <c r="F56" i="36"/>
  <c r="N56" i="36" s="1"/>
  <c r="O56" i="36" s="1"/>
  <c r="E56" i="36"/>
  <c r="D56" i="36"/>
  <c r="N55" i="36"/>
  <c r="O55" i="36" s="1"/>
  <c r="N54" i="36"/>
  <c r="O54" i="36"/>
  <c r="N53" i="36"/>
  <c r="O53" i="36" s="1"/>
  <c r="N52" i="36"/>
  <c r="O52" i="36"/>
  <c r="N51" i="36"/>
  <c r="O51" i="36"/>
  <c r="N50" i="36"/>
  <c r="O50" i="36" s="1"/>
  <c r="N49" i="36"/>
  <c r="O49" i="36" s="1"/>
  <c r="N48" i="36"/>
  <c r="O48" i="36"/>
  <c r="N47" i="36"/>
  <c r="O47" i="36" s="1"/>
  <c r="N46" i="36"/>
  <c r="O46" i="36" s="1"/>
  <c r="N45" i="36"/>
  <c r="O45" i="36"/>
  <c r="N44" i="36"/>
  <c r="O44" i="36"/>
  <c r="N43" i="36"/>
  <c r="O43" i="36" s="1"/>
  <c r="M42" i="36"/>
  <c r="L42" i="36"/>
  <c r="K42" i="36"/>
  <c r="J42" i="36"/>
  <c r="I42" i="36"/>
  <c r="H42" i="36"/>
  <c r="G42" i="36"/>
  <c r="F42" i="36"/>
  <c r="E42" i="36"/>
  <c r="D42" i="36"/>
  <c r="N42" i="36" s="1"/>
  <c r="O42" i="36" s="1"/>
  <c r="N41" i="36"/>
  <c r="O41" i="36"/>
  <c r="N40" i="36"/>
  <c r="O40" i="36" s="1"/>
  <c r="N39" i="36"/>
  <c r="O39" i="36" s="1"/>
  <c r="N38" i="36"/>
  <c r="O38" i="36"/>
  <c r="N37" i="36"/>
  <c r="O37" i="36"/>
  <c r="N36" i="36"/>
  <c r="O36" i="36" s="1"/>
  <c r="N35" i="36"/>
  <c r="O35" i="36"/>
  <c r="N34" i="36"/>
  <c r="O34" i="36" s="1"/>
  <c r="N33" i="36"/>
  <c r="O33" i="36" s="1"/>
  <c r="N32" i="36"/>
  <c r="O32" i="36"/>
  <c r="N31" i="36"/>
  <c r="O31" i="36"/>
  <c r="N30" i="36"/>
  <c r="O30" i="36" s="1"/>
  <c r="N29" i="36"/>
  <c r="O29" i="36"/>
  <c r="N28" i="36"/>
  <c r="O28" i="36" s="1"/>
  <c r="N27" i="36"/>
  <c r="O27" i="36" s="1"/>
  <c r="N26" i="36"/>
  <c r="O26" i="36"/>
  <c r="N25" i="36"/>
  <c r="O25" i="36"/>
  <c r="N24" i="36"/>
  <c r="O24" i="36" s="1"/>
  <c r="N23" i="36"/>
  <c r="O23" i="36"/>
  <c r="M22" i="36"/>
  <c r="L22" i="36"/>
  <c r="K22" i="36"/>
  <c r="J22" i="36"/>
  <c r="I22" i="36"/>
  <c r="H22" i="36"/>
  <c r="N22" i="36" s="1"/>
  <c r="O22" i="36" s="1"/>
  <c r="G22" i="36"/>
  <c r="F22" i="36"/>
  <c r="E22" i="36"/>
  <c r="D22" i="36"/>
  <c r="N21" i="36"/>
  <c r="O21" i="36"/>
  <c r="N20" i="36"/>
  <c r="O20" i="36" s="1"/>
  <c r="N19" i="36"/>
  <c r="O19" i="36" s="1"/>
  <c r="N18" i="36"/>
  <c r="O18" i="36"/>
  <c r="N17" i="36"/>
  <c r="O17" i="36" s="1"/>
  <c r="N16" i="36"/>
  <c r="O16" i="36" s="1"/>
  <c r="M15" i="36"/>
  <c r="M73" i="36" s="1"/>
  <c r="L15" i="36"/>
  <c r="L73" i="36" s="1"/>
  <c r="K15" i="36"/>
  <c r="K73" i="36" s="1"/>
  <c r="J15" i="36"/>
  <c r="J73" i="36" s="1"/>
  <c r="I15" i="36"/>
  <c r="H15" i="36"/>
  <c r="G15" i="36"/>
  <c r="F15" i="36"/>
  <c r="E15" i="36"/>
  <c r="D15" i="36"/>
  <c r="N14" i="36"/>
  <c r="O14" i="36" s="1"/>
  <c r="N13" i="36"/>
  <c r="O13" i="36"/>
  <c r="N12" i="36"/>
  <c r="O12" i="36" s="1"/>
  <c r="N11" i="36"/>
  <c r="O11" i="36" s="1"/>
  <c r="N10" i="36"/>
  <c r="O10" i="36"/>
  <c r="N9" i="36"/>
  <c r="O9" i="36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G73" i="36" s="1"/>
  <c r="F5" i="36"/>
  <c r="E5" i="36"/>
  <c r="E73" i="36" s="1"/>
  <c r="D5" i="36"/>
  <c r="N70" i="35"/>
  <c r="O70" i="35" s="1"/>
  <c r="N69" i="35"/>
  <c r="O69" i="35" s="1"/>
  <c r="M68" i="35"/>
  <c r="L68" i="35"/>
  <c r="K68" i="35"/>
  <c r="J68" i="35"/>
  <c r="I68" i="35"/>
  <c r="H68" i="35"/>
  <c r="G68" i="35"/>
  <c r="F68" i="35"/>
  <c r="N68" i="35" s="1"/>
  <c r="O68" i="35" s="1"/>
  <c r="E68" i="35"/>
  <c r="D68" i="35"/>
  <c r="N67" i="35"/>
  <c r="O67" i="35"/>
  <c r="N66" i="35"/>
  <c r="O66" i="35"/>
  <c r="N65" i="35"/>
  <c r="O65" i="35"/>
  <c r="N64" i="35"/>
  <c r="O64" i="35"/>
  <c r="N63" i="35"/>
  <c r="O63" i="35"/>
  <c r="N62" i="35"/>
  <c r="O62" i="35"/>
  <c r="M61" i="35"/>
  <c r="L61" i="35"/>
  <c r="K61" i="35"/>
  <c r="J61" i="35"/>
  <c r="I61" i="35"/>
  <c r="H61" i="35"/>
  <c r="G61" i="35"/>
  <c r="F61" i="35"/>
  <c r="N61" i="35" s="1"/>
  <c r="O61" i="35" s="1"/>
  <c r="E61" i="35"/>
  <c r="D61" i="35"/>
  <c r="N60" i="35"/>
  <c r="O60" i="35"/>
  <c r="M59" i="35"/>
  <c r="L59" i="35"/>
  <c r="K59" i="35"/>
  <c r="K71" i="35" s="1"/>
  <c r="J59" i="35"/>
  <c r="I59" i="35"/>
  <c r="H59" i="35"/>
  <c r="G59" i="35"/>
  <c r="F59" i="35"/>
  <c r="E59" i="35"/>
  <c r="D59" i="35"/>
  <c r="N59" i="35" s="1"/>
  <c r="O59" i="35" s="1"/>
  <c r="N58" i="35"/>
  <c r="O58" i="35"/>
  <c r="N57" i="35"/>
  <c r="O57" i="35" s="1"/>
  <c r="N56" i="35"/>
  <c r="O56" i="35"/>
  <c r="N55" i="35"/>
  <c r="O55" i="35"/>
  <c r="N54" i="35"/>
  <c r="O54" i="35" s="1"/>
  <c r="N53" i="35"/>
  <c r="O53" i="35"/>
  <c r="N52" i="35"/>
  <c r="O52" i="35"/>
  <c r="N51" i="35"/>
  <c r="O51" i="35" s="1"/>
  <c r="N50" i="35"/>
  <c r="O50" i="35"/>
  <c r="N49" i="35"/>
  <c r="O49" i="35"/>
  <c r="N48" i="35"/>
  <c r="O48" i="35" s="1"/>
  <c r="N47" i="35"/>
  <c r="O47" i="35"/>
  <c r="N46" i="35"/>
  <c r="O46" i="35"/>
  <c r="M45" i="35"/>
  <c r="L45" i="35"/>
  <c r="K45" i="35"/>
  <c r="J45" i="35"/>
  <c r="I45" i="35"/>
  <c r="H45" i="35"/>
  <c r="G45" i="35"/>
  <c r="F45" i="35"/>
  <c r="E45" i="35"/>
  <c r="D45" i="35"/>
  <c r="N44" i="35"/>
  <c r="O44" i="35"/>
  <c r="N43" i="35"/>
  <c r="O43" i="35" s="1"/>
  <c r="N42" i="35"/>
  <c r="O42" i="35"/>
  <c r="N41" i="35"/>
  <c r="O41" i="35" s="1"/>
  <c r="N40" i="35"/>
  <c r="O40" i="35" s="1"/>
  <c r="N39" i="35"/>
  <c r="O39" i="35"/>
  <c r="N38" i="35"/>
  <c r="O38" i="35"/>
  <c r="N37" i="35"/>
  <c r="O37" i="35" s="1"/>
  <c r="N36" i="35"/>
  <c r="O36" i="35"/>
  <c r="N35" i="35"/>
  <c r="O35" i="35" s="1"/>
  <c r="N34" i="35"/>
  <c r="O34" i="35" s="1"/>
  <c r="N33" i="35"/>
  <c r="O33" i="35"/>
  <c r="N32" i="35"/>
  <c r="O32" i="35"/>
  <c r="N31" i="35"/>
  <c r="O31" i="35" s="1"/>
  <c r="N30" i="35"/>
  <c r="O30" i="35"/>
  <c r="N29" i="35"/>
  <c r="O29" i="35" s="1"/>
  <c r="N28" i="35"/>
  <c r="O28" i="35" s="1"/>
  <c r="N27" i="35"/>
  <c r="O27" i="35"/>
  <c r="N26" i="35"/>
  <c r="O26" i="35"/>
  <c r="N25" i="35"/>
  <c r="O25" i="35" s="1"/>
  <c r="M24" i="35"/>
  <c r="L24" i="35"/>
  <c r="K24" i="35"/>
  <c r="J24" i="35"/>
  <c r="I24" i="35"/>
  <c r="H24" i="35"/>
  <c r="H71" i="35" s="1"/>
  <c r="G24" i="35"/>
  <c r="F24" i="35"/>
  <c r="E24" i="35"/>
  <c r="N24" i="35" s="1"/>
  <c r="O24" i="35" s="1"/>
  <c r="D24" i="35"/>
  <c r="N23" i="35"/>
  <c r="O23" i="35"/>
  <c r="N22" i="35"/>
  <c r="O22" i="35" s="1"/>
  <c r="N21" i="35"/>
  <c r="O21" i="35" s="1"/>
  <c r="N20" i="35"/>
  <c r="O20" i="35"/>
  <c r="N19" i="35"/>
  <c r="O19" i="35"/>
  <c r="M18" i="35"/>
  <c r="L18" i="35"/>
  <c r="K18" i="35"/>
  <c r="J18" i="35"/>
  <c r="I18" i="35"/>
  <c r="H18" i="35"/>
  <c r="G18" i="35"/>
  <c r="F18" i="35"/>
  <c r="F71" i="35" s="1"/>
  <c r="E18" i="35"/>
  <c r="D18" i="35"/>
  <c r="N18" i="35" s="1"/>
  <c r="O18" i="35" s="1"/>
  <c r="N17" i="35"/>
  <c r="O17" i="35" s="1"/>
  <c r="N16" i="35"/>
  <c r="O16" i="35" s="1"/>
  <c r="N15" i="35"/>
  <c r="O15" i="35" s="1"/>
  <c r="N14" i="35"/>
  <c r="O14" i="35" s="1"/>
  <c r="N13" i="35"/>
  <c r="O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/>
  <c r="M5" i="35"/>
  <c r="N5" i="35" s="1"/>
  <c r="O5" i="35" s="1"/>
  <c r="L5" i="35"/>
  <c r="K5" i="35"/>
  <c r="J5" i="35"/>
  <c r="J71" i="35" s="1"/>
  <c r="I5" i="35"/>
  <c r="I71" i="35" s="1"/>
  <c r="H5" i="35"/>
  <c r="G5" i="35"/>
  <c r="G71" i="35" s="1"/>
  <c r="F5" i="35"/>
  <c r="E5" i="35"/>
  <c r="D5" i="35"/>
  <c r="D71" i="35" s="1"/>
  <c r="N69" i="34"/>
  <c r="O69" i="34" s="1"/>
  <c r="N68" i="34"/>
  <c r="O68" i="34" s="1"/>
  <c r="N67" i="34"/>
  <c r="O67" i="34" s="1"/>
  <c r="N66" i="34"/>
  <c r="O66" i="34" s="1"/>
  <c r="N65" i="34"/>
  <c r="O65" i="34"/>
  <c r="N64" i="34"/>
  <c r="O64" i="34"/>
  <c r="M63" i="34"/>
  <c r="L63" i="34"/>
  <c r="K63" i="34"/>
  <c r="J63" i="34"/>
  <c r="I63" i="34"/>
  <c r="H63" i="34"/>
  <c r="G63" i="34"/>
  <c r="F63" i="34"/>
  <c r="E63" i="34"/>
  <c r="D63" i="34"/>
  <c r="N63" i="34" s="1"/>
  <c r="O63" i="34" s="1"/>
  <c r="N62" i="34"/>
  <c r="O62" i="34"/>
  <c r="N61" i="34"/>
  <c r="O61" i="34" s="1"/>
  <c r="N60" i="34"/>
  <c r="O60" i="34" s="1"/>
  <c r="N59" i="34"/>
  <c r="O59" i="34" s="1"/>
  <c r="N58" i="34"/>
  <c r="O58" i="34" s="1"/>
  <c r="N57" i="34"/>
  <c r="O57" i="34"/>
  <c r="N56" i="34"/>
  <c r="O56" i="34"/>
  <c r="M55" i="34"/>
  <c r="N55" i="34" s="1"/>
  <c r="O55" i="34" s="1"/>
  <c r="L55" i="34"/>
  <c r="K55" i="34"/>
  <c r="J55" i="34"/>
  <c r="I55" i="34"/>
  <c r="H55" i="34"/>
  <c r="G55" i="34"/>
  <c r="F55" i="34"/>
  <c r="E55" i="34"/>
  <c r="D55" i="34"/>
  <c r="N54" i="34"/>
  <c r="O54" i="34" s="1"/>
  <c r="M53" i="34"/>
  <c r="L53" i="34"/>
  <c r="K53" i="34"/>
  <c r="J53" i="34"/>
  <c r="I53" i="34"/>
  <c r="H53" i="34"/>
  <c r="G53" i="34"/>
  <c r="F53" i="34"/>
  <c r="E53" i="34"/>
  <c r="N53" i="34" s="1"/>
  <c r="O53" i="34" s="1"/>
  <c r="D53" i="34"/>
  <c r="N52" i="34"/>
  <c r="O52" i="34" s="1"/>
  <c r="N51" i="34"/>
  <c r="O51" i="34" s="1"/>
  <c r="N50" i="34"/>
  <c r="O50" i="34" s="1"/>
  <c r="N49" i="34"/>
  <c r="O49" i="34"/>
  <c r="N48" i="34"/>
  <c r="O48" i="34"/>
  <c r="N47" i="34"/>
  <c r="O47" i="34" s="1"/>
  <c r="N46" i="34"/>
  <c r="O46" i="34" s="1"/>
  <c r="N45" i="34"/>
  <c r="O45" i="34" s="1"/>
  <c r="N44" i="34"/>
  <c r="O44" i="34" s="1"/>
  <c r="N43" i="34"/>
  <c r="O43" i="34"/>
  <c r="N42" i="34"/>
  <c r="O42" i="34"/>
  <c r="N41" i="34"/>
  <c r="O41" i="34" s="1"/>
  <c r="N40" i="34"/>
  <c r="O40" i="34" s="1"/>
  <c r="M39" i="34"/>
  <c r="L39" i="34"/>
  <c r="K39" i="34"/>
  <c r="J39" i="34"/>
  <c r="I39" i="34"/>
  <c r="H39" i="34"/>
  <c r="G39" i="34"/>
  <c r="F39" i="34"/>
  <c r="E39" i="34"/>
  <c r="N39" i="34" s="1"/>
  <c r="O39" i="34" s="1"/>
  <c r="D39" i="34"/>
  <c r="N38" i="34"/>
  <c r="O38" i="34" s="1"/>
  <c r="N37" i="34"/>
  <c r="O37" i="34" s="1"/>
  <c r="N36" i="34"/>
  <c r="O36" i="34" s="1"/>
  <c r="N35" i="34"/>
  <c r="O35" i="34"/>
  <c r="N34" i="34"/>
  <c r="O34" i="34"/>
  <c r="N33" i="34"/>
  <c r="O33" i="34" s="1"/>
  <c r="N32" i="34"/>
  <c r="O32" i="34" s="1"/>
  <c r="N31" i="34"/>
  <c r="O31" i="34" s="1"/>
  <c r="N30" i="34"/>
  <c r="O30" i="34" s="1"/>
  <c r="N29" i="34"/>
  <c r="O29" i="34"/>
  <c r="N28" i="34"/>
  <c r="O28" i="34"/>
  <c r="N27" i="34"/>
  <c r="O27" i="34" s="1"/>
  <c r="N26" i="34"/>
  <c r="O26" i="34" s="1"/>
  <c r="N25" i="34"/>
  <c r="O25" i="34" s="1"/>
  <c r="N24" i="34"/>
  <c r="O24" i="34" s="1"/>
  <c r="M23" i="34"/>
  <c r="L23" i="34"/>
  <c r="K23" i="34"/>
  <c r="J23" i="34"/>
  <c r="J70" i="34" s="1"/>
  <c r="I23" i="34"/>
  <c r="I70" i="34" s="1"/>
  <c r="H23" i="34"/>
  <c r="G23" i="34"/>
  <c r="F23" i="34"/>
  <c r="E23" i="34"/>
  <c r="N23" i="34" s="1"/>
  <c r="O23" i="34" s="1"/>
  <c r="D23" i="34"/>
  <c r="N22" i="34"/>
  <c r="O22" i="34" s="1"/>
  <c r="N21" i="34"/>
  <c r="O21" i="34"/>
  <c r="N20" i="34"/>
  <c r="O20" i="34"/>
  <c r="N19" i="34"/>
  <c r="O19" i="34" s="1"/>
  <c r="N18" i="34"/>
  <c r="O18" i="34" s="1"/>
  <c r="N17" i="34"/>
  <c r="O17" i="34" s="1"/>
  <c r="M16" i="34"/>
  <c r="L16" i="34"/>
  <c r="K16" i="34"/>
  <c r="J16" i="34"/>
  <c r="I16" i="34"/>
  <c r="H16" i="34"/>
  <c r="G16" i="34"/>
  <c r="N16" i="34" s="1"/>
  <c r="O16" i="34" s="1"/>
  <c r="F16" i="34"/>
  <c r="E16" i="34"/>
  <c r="D16" i="34"/>
  <c r="N15" i="34"/>
  <c r="O15" i="34" s="1"/>
  <c r="N14" i="34"/>
  <c r="O14" i="34"/>
  <c r="N13" i="34"/>
  <c r="O13" i="34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/>
  <c r="N6" i="34"/>
  <c r="O6" i="34" s="1"/>
  <c r="M5" i="34"/>
  <c r="M70" i="34" s="1"/>
  <c r="L5" i="34"/>
  <c r="L70" i="34" s="1"/>
  <c r="K5" i="34"/>
  <c r="K70" i="34" s="1"/>
  <c r="J5" i="34"/>
  <c r="I5" i="34"/>
  <c r="H5" i="34"/>
  <c r="H70" i="34" s="1"/>
  <c r="G5" i="34"/>
  <c r="G70" i="34" s="1"/>
  <c r="F5" i="34"/>
  <c r="F70" i="34" s="1"/>
  <c r="E5" i="34"/>
  <c r="E70" i="34" s="1"/>
  <c r="D5" i="34"/>
  <c r="D70" i="34"/>
  <c r="N39" i="33"/>
  <c r="O39" i="33" s="1"/>
  <c r="N64" i="33"/>
  <c r="O64" i="33" s="1"/>
  <c r="N65" i="33"/>
  <c r="O65" i="33" s="1"/>
  <c r="N66" i="33"/>
  <c r="O66" i="33" s="1"/>
  <c r="N67" i="33"/>
  <c r="O67" i="33"/>
  <c r="N68" i="33"/>
  <c r="O68" i="33"/>
  <c r="N50" i="33"/>
  <c r="O50" i="33" s="1"/>
  <c r="N40" i="33"/>
  <c r="O40" i="33" s="1"/>
  <c r="N41" i="33"/>
  <c r="O41" i="33" s="1"/>
  <c r="N42" i="33"/>
  <c r="O42" i="33" s="1"/>
  <c r="N43" i="33"/>
  <c r="O43" i="33"/>
  <c r="N44" i="33"/>
  <c r="O44" i="33"/>
  <c r="N45" i="33"/>
  <c r="O45" i="33" s="1"/>
  <c r="N46" i="33"/>
  <c r="O46" i="33" s="1"/>
  <c r="N47" i="33"/>
  <c r="O47" i="33" s="1"/>
  <c r="N48" i="33"/>
  <c r="O48" i="33" s="1"/>
  <c r="N49" i="33"/>
  <c r="O49" i="33"/>
  <c r="N23" i="33"/>
  <c r="O23" i="33"/>
  <c r="N24" i="33"/>
  <c r="O24" i="33" s="1"/>
  <c r="N25" i="33"/>
  <c r="O25" i="33" s="1"/>
  <c r="N26" i="33"/>
  <c r="O26" i="33" s="1"/>
  <c r="N27" i="33"/>
  <c r="O27" i="33" s="1"/>
  <c r="N28" i="33"/>
  <c r="O28" i="33"/>
  <c r="N29" i="33"/>
  <c r="O29" i="33"/>
  <c r="N30" i="33"/>
  <c r="O30" i="33" s="1"/>
  <c r="N31" i="33"/>
  <c r="O31" i="33" s="1"/>
  <c r="N32" i="33"/>
  <c r="O32" i="33" s="1"/>
  <c r="N33" i="33"/>
  <c r="O33" i="33" s="1"/>
  <c r="N34" i="33"/>
  <c r="O34" i="33"/>
  <c r="N35" i="33"/>
  <c r="O35" i="33"/>
  <c r="N36" i="33"/>
  <c r="O36" i="33" s="1"/>
  <c r="E37" i="33"/>
  <c r="F37" i="33"/>
  <c r="G37" i="33"/>
  <c r="H37" i="33"/>
  <c r="I37" i="33"/>
  <c r="J37" i="33"/>
  <c r="K37" i="33"/>
  <c r="L37" i="33"/>
  <c r="M37" i="33"/>
  <c r="D37" i="33"/>
  <c r="N37" i="33"/>
  <c r="O37" i="33" s="1"/>
  <c r="E22" i="33"/>
  <c r="F22" i="33"/>
  <c r="G22" i="33"/>
  <c r="H22" i="33"/>
  <c r="I22" i="33"/>
  <c r="J22" i="33"/>
  <c r="N22" i="33" s="1"/>
  <c r="O22" i="33" s="1"/>
  <c r="K22" i="33"/>
  <c r="L22" i="33"/>
  <c r="M22" i="33"/>
  <c r="D22" i="33"/>
  <c r="E16" i="33"/>
  <c r="F16" i="33"/>
  <c r="G16" i="33"/>
  <c r="G69" i="33" s="1"/>
  <c r="H16" i="33"/>
  <c r="I16" i="33"/>
  <c r="J16" i="33"/>
  <c r="K16" i="33"/>
  <c r="K69" i="33"/>
  <c r="L16" i="33"/>
  <c r="L69" i="33" s="1"/>
  <c r="M16" i="33"/>
  <c r="D16" i="33"/>
  <c r="E5" i="33"/>
  <c r="F5" i="33"/>
  <c r="G5" i="33"/>
  <c r="H5" i="33"/>
  <c r="H69" i="33"/>
  <c r="I5" i="33"/>
  <c r="I69" i="33" s="1"/>
  <c r="J5" i="33"/>
  <c r="J69" i="33"/>
  <c r="K5" i="33"/>
  <c r="L5" i="33"/>
  <c r="M5" i="33"/>
  <c r="M69" i="33" s="1"/>
  <c r="D5" i="33"/>
  <c r="D69" i="33" s="1"/>
  <c r="E62" i="33"/>
  <c r="N62" i="33" s="1"/>
  <c r="O62" i="33" s="1"/>
  <c r="F62" i="33"/>
  <c r="G62" i="33"/>
  <c r="H62" i="33"/>
  <c r="I62" i="33"/>
  <c r="J62" i="33"/>
  <c r="K62" i="33"/>
  <c r="L62" i="33"/>
  <c r="M62" i="33"/>
  <c r="D62" i="33"/>
  <c r="N63" i="33"/>
  <c r="O63" i="33" s="1"/>
  <c r="N56" i="33"/>
  <c r="N57" i="33"/>
  <c r="N58" i="33"/>
  <c r="N59" i="33"/>
  <c r="N60" i="33"/>
  <c r="N61" i="33"/>
  <c r="N55" i="33"/>
  <c r="O55" i="33"/>
  <c r="E54" i="33"/>
  <c r="N54" i="33" s="1"/>
  <c r="O54" i="33" s="1"/>
  <c r="F54" i="33"/>
  <c r="G54" i="33"/>
  <c r="H54" i="33"/>
  <c r="I54" i="33"/>
  <c r="J54" i="33"/>
  <c r="K54" i="33"/>
  <c r="L54" i="33"/>
  <c r="M54" i="33"/>
  <c r="D54" i="33"/>
  <c r="E52" i="33"/>
  <c r="E69" i="33" s="1"/>
  <c r="F52" i="33"/>
  <c r="F69" i="33" s="1"/>
  <c r="G52" i="33"/>
  <c r="H52" i="33"/>
  <c r="I52" i="33"/>
  <c r="J52" i="33"/>
  <c r="K52" i="33"/>
  <c r="L52" i="33"/>
  <c r="M52" i="33"/>
  <c r="D52" i="33"/>
  <c r="N53" i="33"/>
  <c r="O53" i="33"/>
  <c r="N20" i="33"/>
  <c r="O20" i="33" s="1"/>
  <c r="N38" i="33"/>
  <c r="O38" i="33"/>
  <c r="N51" i="33"/>
  <c r="O51" i="33" s="1"/>
  <c r="O56" i="33"/>
  <c r="O57" i="33"/>
  <c r="O58" i="33"/>
  <c r="O59" i="33"/>
  <c r="O60" i="33"/>
  <c r="O61" i="33"/>
  <c r="N18" i="33"/>
  <c r="O18" i="33" s="1"/>
  <c r="N19" i="33"/>
  <c r="O19" i="33"/>
  <c r="N21" i="33"/>
  <c r="O21" i="33" s="1"/>
  <c r="N7" i="33"/>
  <c r="O7" i="33" s="1"/>
  <c r="N8" i="33"/>
  <c r="O8" i="33"/>
  <c r="N9" i="33"/>
  <c r="O9" i="33"/>
  <c r="N10" i="33"/>
  <c r="O10" i="33" s="1"/>
  <c r="N11" i="33"/>
  <c r="O11" i="33"/>
  <c r="N12" i="33"/>
  <c r="O12" i="33" s="1"/>
  <c r="N13" i="33"/>
  <c r="O13" i="33" s="1"/>
  <c r="N14" i="33"/>
  <c r="O14" i="33"/>
  <c r="N15" i="33"/>
  <c r="O15" i="33"/>
  <c r="N6" i="33"/>
  <c r="O6" i="33" s="1"/>
  <c r="N17" i="33"/>
  <c r="O17" i="33"/>
  <c r="F73" i="36"/>
  <c r="D73" i="36"/>
  <c r="D59" i="37"/>
  <c r="N5" i="37"/>
  <c r="O5" i="37" s="1"/>
  <c r="F73" i="38"/>
  <c r="L73" i="38"/>
  <c r="N55" i="38"/>
  <c r="O55" i="38" s="1"/>
  <c r="D73" i="38"/>
  <c r="G59" i="37"/>
  <c r="L76" i="39"/>
  <c r="M76" i="39"/>
  <c r="N59" i="39"/>
  <c r="O59" i="39" s="1"/>
  <c r="K76" i="39"/>
  <c r="G76" i="39"/>
  <c r="J76" i="39"/>
  <c r="I76" i="39"/>
  <c r="N61" i="39"/>
  <c r="O61" i="39" s="1"/>
  <c r="F76" i="39"/>
  <c r="N24" i="39"/>
  <c r="O24" i="39"/>
  <c r="N17" i="39"/>
  <c r="O17" i="39" s="1"/>
  <c r="N5" i="39"/>
  <c r="O5" i="39"/>
  <c r="E76" i="39"/>
  <c r="N45" i="35"/>
  <c r="O45" i="35"/>
  <c r="L71" i="35"/>
  <c r="N67" i="38"/>
  <c r="O67" i="38"/>
  <c r="M73" i="38"/>
  <c r="M77" i="40"/>
  <c r="G77" i="40"/>
  <c r="K77" i="40"/>
  <c r="L77" i="40"/>
  <c r="F77" i="40"/>
  <c r="J77" i="40"/>
  <c r="I77" i="40"/>
  <c r="N73" i="40"/>
  <c r="O73" i="40"/>
  <c r="N63" i="40"/>
  <c r="O63" i="40" s="1"/>
  <c r="N42" i="40"/>
  <c r="O42" i="40" s="1"/>
  <c r="N24" i="40"/>
  <c r="O24" i="40" s="1"/>
  <c r="N17" i="40"/>
  <c r="O17" i="40"/>
  <c r="E77" i="40"/>
  <c r="N5" i="40"/>
  <c r="O5" i="40"/>
  <c r="M80" i="42"/>
  <c r="L80" i="42"/>
  <c r="K80" i="42"/>
  <c r="J80" i="42"/>
  <c r="N76" i="42"/>
  <c r="O76" i="42"/>
  <c r="N68" i="42"/>
  <c r="O68" i="42"/>
  <c r="H80" i="42"/>
  <c r="N47" i="42"/>
  <c r="O47" i="42"/>
  <c r="N26" i="42"/>
  <c r="O26" i="42" s="1"/>
  <c r="E80" i="42"/>
  <c r="I80" i="42"/>
  <c r="G80" i="42"/>
  <c r="N17" i="42"/>
  <c r="O17" i="42"/>
  <c r="N5" i="42"/>
  <c r="O5" i="42" s="1"/>
  <c r="M81" i="41"/>
  <c r="N76" i="41"/>
  <c r="O76" i="41"/>
  <c r="G81" i="41"/>
  <c r="H81" i="41"/>
  <c r="D81" i="41"/>
  <c r="F81" i="41"/>
  <c r="N67" i="41"/>
  <c r="O67" i="41"/>
  <c r="E81" i="41"/>
  <c r="I81" i="41"/>
  <c r="N43" i="41"/>
  <c r="O43" i="41" s="1"/>
  <c r="K81" i="41"/>
  <c r="L81" i="41"/>
  <c r="N25" i="41"/>
  <c r="O25" i="41"/>
  <c r="M79" i="43"/>
  <c r="N61" i="43"/>
  <c r="O61" i="43" s="1"/>
  <c r="N74" i="43"/>
  <c r="O74" i="43"/>
  <c r="H79" i="43"/>
  <c r="K79" i="43"/>
  <c r="G79" i="43"/>
  <c r="F79" i="43"/>
  <c r="N66" i="43"/>
  <c r="O66" i="43" s="1"/>
  <c r="J79" i="43"/>
  <c r="I79" i="43"/>
  <c r="N45" i="43"/>
  <c r="O45" i="43" s="1"/>
  <c r="N26" i="43"/>
  <c r="O26" i="43"/>
  <c r="D79" i="43"/>
  <c r="E79" i="43"/>
  <c r="N5" i="43"/>
  <c r="O5" i="43" s="1"/>
  <c r="M80" i="44"/>
  <c r="N76" i="44"/>
  <c r="O76" i="44"/>
  <c r="K80" i="44"/>
  <c r="F80" i="44"/>
  <c r="G80" i="44"/>
  <c r="N63" i="44"/>
  <c r="O63" i="44"/>
  <c r="J80" i="44"/>
  <c r="E80" i="44"/>
  <c r="N68" i="44"/>
  <c r="O68" i="44"/>
  <c r="N26" i="44"/>
  <c r="O26" i="44"/>
  <c r="I80" i="44"/>
  <c r="D80" i="44"/>
  <c r="N5" i="44"/>
  <c r="O5" i="44" s="1"/>
  <c r="M79" i="45"/>
  <c r="L79" i="45"/>
  <c r="N76" i="45"/>
  <c r="O76" i="45"/>
  <c r="J79" i="45"/>
  <c r="N63" i="45"/>
  <c r="O63" i="45"/>
  <c r="H79" i="45"/>
  <c r="G79" i="45"/>
  <c r="E79" i="45"/>
  <c r="N68" i="45"/>
  <c r="O68" i="45" s="1"/>
  <c r="K79" i="45"/>
  <c r="N27" i="45"/>
  <c r="O27" i="45"/>
  <c r="I79" i="45"/>
  <c r="D79" i="45"/>
  <c r="N18" i="45"/>
  <c r="O18" i="45" s="1"/>
  <c r="O77" i="47"/>
  <c r="P77" i="47"/>
  <c r="O67" i="47"/>
  <c r="P67" i="47"/>
  <c r="O62" i="47"/>
  <c r="P62" i="47" s="1"/>
  <c r="O26" i="47"/>
  <c r="P26" i="47" s="1"/>
  <c r="H82" i="47"/>
  <c r="I82" i="47"/>
  <c r="K82" i="47"/>
  <c r="N82" i="47"/>
  <c r="F82" i="47"/>
  <c r="M82" i="47"/>
  <c r="O18" i="47"/>
  <c r="P18" i="47" s="1"/>
  <c r="G82" i="47"/>
  <c r="J82" i="47"/>
  <c r="L82" i="47"/>
  <c r="D82" i="47"/>
  <c r="O5" i="47"/>
  <c r="P5" i="47" s="1"/>
  <c r="O86" i="48" l="1"/>
  <c r="P86" i="48" s="1"/>
  <c r="N77" i="40"/>
  <c r="O77" i="40" s="1"/>
  <c r="N70" i="34"/>
  <c r="O70" i="34" s="1"/>
  <c r="N73" i="36"/>
  <c r="O73" i="36" s="1"/>
  <c r="N79" i="43"/>
  <c r="O79" i="43" s="1"/>
  <c r="N69" i="33"/>
  <c r="O69" i="33" s="1"/>
  <c r="N15" i="36"/>
  <c r="O15" i="36" s="1"/>
  <c r="D76" i="39"/>
  <c r="N76" i="39" s="1"/>
  <c r="O76" i="39" s="1"/>
  <c r="E82" i="47"/>
  <c r="O82" i="47" s="1"/>
  <c r="P82" i="47" s="1"/>
  <c r="N47" i="44"/>
  <c r="O47" i="44" s="1"/>
  <c r="N71" i="39"/>
  <c r="O71" i="39" s="1"/>
  <c r="J73" i="38"/>
  <c r="D80" i="42"/>
  <c r="N80" i="42" s="1"/>
  <c r="O80" i="42" s="1"/>
  <c r="F79" i="45"/>
  <c r="N79" i="45" s="1"/>
  <c r="O79" i="45" s="1"/>
  <c r="L80" i="44"/>
  <c r="N80" i="44" s="1"/>
  <c r="O80" i="44" s="1"/>
  <c r="N18" i="43"/>
  <c r="O18" i="43" s="1"/>
  <c r="N58" i="40"/>
  <c r="O58" i="40" s="1"/>
  <c r="N5" i="34"/>
  <c r="O5" i="34" s="1"/>
  <c r="N16" i="33"/>
  <c r="O16" i="33" s="1"/>
  <c r="N62" i="41"/>
  <c r="O62" i="41" s="1"/>
  <c r="N14" i="37"/>
  <c r="O14" i="37" s="1"/>
  <c r="H73" i="38"/>
  <c r="M71" i="35"/>
  <c r="N5" i="33"/>
  <c r="O5" i="33" s="1"/>
  <c r="E71" i="35"/>
  <c r="N71" i="35" s="1"/>
  <c r="O71" i="35" s="1"/>
  <c r="N52" i="33"/>
  <c r="O52" i="33" s="1"/>
  <c r="N17" i="38"/>
  <c r="O17" i="38" s="1"/>
  <c r="E73" i="38"/>
  <c r="N73" i="38" s="1"/>
  <c r="O73" i="38" s="1"/>
  <c r="N5" i="36"/>
  <c r="O5" i="36" s="1"/>
  <c r="L59" i="37"/>
  <c r="N59" i="37" s="1"/>
  <c r="O59" i="37" s="1"/>
</calcChain>
</file>

<file path=xl/sharedStrings.xml><?xml version="1.0" encoding="utf-8"?>
<sst xmlns="http://schemas.openxmlformats.org/spreadsheetml/2006/main" count="1471" uniqueCount="214">
  <si>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</si>
  <si>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</si>
  <si>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</si>
  <si>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</si>
  <si>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</si>
  <si>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</si>
  <si>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</si>
  <si>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</si>
  <si>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</si>
  <si>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</si>
  <si>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</si>
  <si>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</si>
  <si>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</si>
  <si>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</si>
  <si>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</si>
  <si>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Telecommunications</t>
  </si>
  <si>
    <t>Utility Service Tax - Gas</t>
  </si>
  <si>
    <t>Utility Service Tax - Propane</t>
  </si>
  <si>
    <t>Local Business Tax</t>
  </si>
  <si>
    <t>Other General Taxes</t>
  </si>
  <si>
    <t>Permits, Fees, and Special Assessments</t>
  </si>
  <si>
    <t>Franchise Fee - Gas</t>
  </si>
  <si>
    <t>Franchise Fee - Solid Waste</t>
  </si>
  <si>
    <t>Impact Fees - Commercial - Other</t>
  </si>
  <si>
    <t>Other Permits, Fees, and Special Assessments</t>
  </si>
  <si>
    <t>Federal Grant - Public Safety</t>
  </si>
  <si>
    <t>Intergovernmental Revenue</t>
  </si>
  <si>
    <t>Federal Grant - Other Federal Grants</t>
  </si>
  <si>
    <t>State Grant - General Government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</si>
  <si>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</si>
  <si>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</si>
  <si>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</si>
  <si>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</si>
  <si>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</si>
  <si>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</si>
  <si>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State Shared Revenues - Other</t>
  </si>
  <si>
    <t>Grants from Other Local Units - General Government</t>
  </si>
  <si>
    <t>Grants from Other Local Units - Physical Environment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</si>
  <si>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</si>
  <si>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</si>
  <si>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</si>
  <si>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</si>
  <si>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</si>
  <si>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</si>
  <si>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</si>
  <si>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</si>
  <si>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</si>
  <si>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</si>
  <si>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</si>
  <si>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</si>
  <si>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</si>
  <si>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Fire Protection</t>
  </si>
  <si>
    <t>Public Safety - Emergency Management Service Fees / Charges</t>
  </si>
  <si>
    <t>Public Safety - Ambulance Fees</t>
  </si>
  <si>
    <t>Physical Environment - Electric Utility</t>
  </si>
  <si>
    <t>Physical Environment - Garbage / Solid Waste</t>
  </si>
  <si>
    <t>Physical Environment - Sewer / Wastewater Utility</t>
  </si>
  <si>
    <t>Transportation (User Fees) - Other Transportation Charges</t>
  </si>
  <si>
    <t>Culture / Recreation - Other Culture / Recreation Charges</t>
  </si>
  <si>
    <t>Total - All Account Codes</t>
  </si>
  <si>
    <t>Local Fiscal Year Ended September 30, 2009</t>
  </si>
  <si>
    <t>Other Judgments, Fines, and Forfeits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</si>
  <si>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</si>
  <si>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</si>
  <si>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</si>
  <si>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</si>
  <si>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</si>
  <si>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</si>
  <si>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</si>
  <si>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</si>
  <si>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Debt Proceeds</t>
  </si>
  <si>
    <t>Proceeds of General Capital Asset Dispositions - Sales</t>
  </si>
  <si>
    <t>Proprietary Non-Operating Sources - Federal Grants and Donations</t>
  </si>
  <si>
    <t>Proprietary Non-Operating Sources - Other Grants and Donations</t>
  </si>
  <si>
    <t>Special Items (Gain)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</si>
  <si>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</si>
  <si>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</si>
  <si>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</si>
  <si>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</si>
  <si>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</si>
  <si>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</si>
  <si>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</si>
  <si>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General Gov't (Not Court-Related) - Recording Fees</t>
  </si>
  <si>
    <t>Kissimmee Revenues Reported by Account Code and Fund Type</t>
  </si>
  <si>
    <t>Local Fiscal Year Ended September 30, 2010</t>
  </si>
  <si>
    <t>Franchise Fee - Cable Television</t>
  </si>
  <si>
    <t>Special Assessments - Capital Improvement</t>
  </si>
  <si>
    <t>Federal Grant - General Government</t>
  </si>
  <si>
    <t>Federal Grant - Physical Environment - Other Physical Environment</t>
  </si>
  <si>
    <t>Federal Grant - Transportation - Airport Development</t>
  </si>
  <si>
    <t>State Grant - Transportation - Airport Development</t>
  </si>
  <si>
    <t>Culture / Recreation - Parks and Recreation</t>
  </si>
  <si>
    <t>Proprietary Non-Operating Sources - Capital Contributions from Private Source</t>
  </si>
  <si>
    <t>2010 Municipal Census Population:</t>
  </si>
  <si>
    <t>Local Fiscal Year Ended September 30, 2011</t>
  </si>
  <si>
    <t>Fire Insurance Premium Tax for Firefighters' Pension</t>
  </si>
  <si>
    <t>Casualty Insurance Premium Tax for Police Officers' Retirement</t>
  </si>
  <si>
    <t>Communications Services Taxes</t>
  </si>
  <si>
    <t>Federal Grant - Physical Environment - Sewer / Wastewater</t>
  </si>
  <si>
    <t>Federal Grant - Culture / Recreation</t>
  </si>
  <si>
    <t>State Grant - Public Safety</t>
  </si>
  <si>
    <t>State Grant - Physical Environment - Other Physical Environment</t>
  </si>
  <si>
    <t>Physical Environment - Cemetary</t>
  </si>
  <si>
    <t>Physical Environment - Other Physical Environment Charges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</si>
  <si>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</si>
  <si>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</si>
  <si>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</si>
  <si>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Franchise Fee - Telecommunications</t>
  </si>
  <si>
    <t>Impact Fees - Commercial - Physical Environment</t>
  </si>
  <si>
    <t>Federal Grant - Economic Environment</t>
  </si>
  <si>
    <t>State Grant - Transportation - Other Transportation</t>
  </si>
  <si>
    <t>State Grant - Economic Environment</t>
  </si>
  <si>
    <t>State Grant - Other</t>
  </si>
  <si>
    <t>Transportation (User Fees) - Airports</t>
  </si>
  <si>
    <t>Judgments and Fines - Other Court-Ordered</t>
  </si>
  <si>
    <t>Proceeds - Proceeds from Refunding Bonds</t>
  </si>
  <si>
    <t>Proprietary Non-Operating Sources - Capital Contributions from Other Public Source</t>
  </si>
  <si>
    <t>2012 Municipal Population:</t>
  </si>
  <si>
    <t>Local Fiscal Year Ended September 30, 2008</t>
  </si>
  <si>
    <t>Permits and Franchise Fees</t>
  </si>
  <si>
    <t>Other Permits and Fees</t>
  </si>
  <si>
    <t>Interest and Other Earnings - Net Increase (Decrease) in Fair Value of Investments</t>
  </si>
  <si>
    <t>Interest and Other Earnings - Gain or Loss on Sale of Investments</t>
  </si>
  <si>
    <t>Special Assessments - Charges for Public Services</t>
  </si>
  <si>
    <t>Impact Fees - Transportation</t>
  </si>
  <si>
    <t>Proprietary Non-Operating Sources - State Grants and Donations</t>
  </si>
  <si>
    <t>2008 Municipal Population:</t>
  </si>
  <si>
    <t>Local Fiscal Year Ended September 30, 2013</t>
  </si>
  <si>
    <t>Insurance Premium Tax for Firefighters' Pension</t>
  </si>
  <si>
    <t>Insurance Premium Tax for Police Officers' Retirement</t>
  </si>
  <si>
    <t>Communications Services Taxes (Chapter 202, F.S.)</t>
  </si>
  <si>
    <t>Local Business Tax (Chapter 205, F.S.)</t>
  </si>
  <si>
    <t>Impact Fees - Commercial - Transportation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</si>
  <si>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</si>
  <si>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</si>
  <si>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</si>
  <si>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</si>
  <si>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</si>
  <si>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Administrative Service Fees</t>
  </si>
  <si>
    <t>General Government - Other General Government Charges and Fees</t>
  </si>
  <si>
    <t>Public Safety - Other Public Safety Charges and Fees</t>
  </si>
  <si>
    <t>Transportation - Airports</t>
  </si>
  <si>
    <t>Transportation - Other Transportation Charges</t>
  </si>
  <si>
    <t>Court-Ordered Judgments and Fines - Other Court-Ordered</t>
  </si>
  <si>
    <t>Interest and Other Earnings - Gain (Loss) on Sale of Investments</t>
  </si>
  <si>
    <t>Sales - Disposition of Fixed Assets</t>
  </si>
  <si>
    <t>Sales - Sale of Surplus Materials and Scrap</t>
  </si>
  <si>
    <t>Proceeds - Installment Purchases and Capital Lease Proceeds</t>
  </si>
  <si>
    <t>Proprietary Non-Operating - Capital Contributions from Other Public Source</t>
  </si>
  <si>
    <t>Non-Operating - Special Items (Gain)</t>
  </si>
  <si>
    <t>2013 Municipal Population:</t>
  </si>
  <si>
    <t>Local Fiscal Year Ended September 30, 2014</t>
  </si>
  <si>
    <t>Federal Grant - Transportation - Other Transportation</t>
  </si>
  <si>
    <t>State Grant - Physical Environment - Stormwater Management</t>
  </si>
  <si>
    <t>State Shared Revenues - Economic Environment</t>
  </si>
  <si>
    <t>Physical Environment - Water / Sewer Combination Utility</t>
  </si>
  <si>
    <t>Proprietary Non-Operating - Other Grants and Donations</t>
  </si>
  <si>
    <t>2014 Municipal Population:</t>
  </si>
  <si>
    <t>Local Fiscal Year Ended September 30, 2015</t>
  </si>
  <si>
    <t>Culture / Recreation - Special Events</t>
  </si>
  <si>
    <t>Culture / Recreation - Special Recreation Facilities</t>
  </si>
  <si>
    <t>Court-Ordered Judgments and Fines - As Decided by County Court Criminal</t>
  </si>
  <si>
    <t>Court-Ordered Judgments and Fines - As Decided by Circuit Court Civil</t>
  </si>
  <si>
    <t>Fines - Local Ordinance Violations</t>
  </si>
  <si>
    <t>2015 Municipal Population:</t>
  </si>
  <si>
    <t>Local Fiscal Year Ended September 30, 2016</t>
  </si>
  <si>
    <t>Impact Fees - Residential - Transportation</t>
  </si>
  <si>
    <t>Contributions from Enterprise Operations</t>
  </si>
  <si>
    <t>Proprietary Non-Operating - State Grants and Donations</t>
  </si>
  <si>
    <t>2016 Municipal Population:</t>
  </si>
  <si>
    <t>Local Fiscal Year Ended September 30, 2017</t>
  </si>
  <si>
    <t>Second Local Option Fuel Tax (1 to 5 Cents)</t>
  </si>
  <si>
    <t>Licenses</t>
  </si>
  <si>
    <t>State Grant - Culture / Recreation</t>
  </si>
  <si>
    <t>State Shared Revenues - General Government - Cardroom Tax</t>
  </si>
  <si>
    <t>Economic Environment - Other Economic Environment Charges</t>
  </si>
  <si>
    <t>2017 Municipal Population:</t>
  </si>
  <si>
    <t>General Government - Recording Fees</t>
  </si>
  <si>
    <t>Human Services - Other Human Services Charges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</si>
  <si>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</si>
  <si>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</si>
  <si>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</si>
  <si>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</si>
  <si>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</si>
  <si>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Impact Fees - Residential - Culture / Recreation</t>
  </si>
  <si>
    <t>State Shared Revenues - General Government - Other General Government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</si>
  <si>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</si>
  <si>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</si>
  <si>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</si>
  <si>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</si>
  <si>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</si>
  <si>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</si>
  <si>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General Government Taxes</t>
  </si>
  <si>
    <t>Second Local Option Fuel Tax (1 to 5 Cents Local Option Fuel Tax) - Municipal Proceeds</t>
  </si>
  <si>
    <t>Local Government Infrastructure Surtax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</si>
  <si>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</si>
  <si>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</si>
  <si>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</si>
  <si>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</si>
  <si>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</si>
  <si>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</si>
  <si>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Local Fiscal Year Ended September 30, 2022</t>
  </si>
  <si>
    <t>First Local Option Fuel Tax (1 to 6 Cents Local Option Fuel Tax)</t>
  </si>
  <si>
    <t>Other Financial Assistance - Federal Source</t>
  </si>
  <si>
    <t>State Shared Revenues - Transportation - Fuel Tax Refunds and Credits</t>
  </si>
  <si>
    <t>Grants from Other Local Units - Public Safety</t>
  </si>
  <si>
    <t>Court-Ordered Judgments and Fines - As Decided by Circuit Court Criminal</t>
  </si>
  <si>
    <t>Proceeds - Leases</t>
  </si>
  <si>
    <t>2022 Municipal Population:</t>
  </si>
  <si>
    <t>Local Fiscal Year Ended September 30, 2023</t>
  </si>
  <si>
    <t>Other Financial Assistance - State Source</t>
  </si>
  <si>
    <t>Grants from Other Local Units - Culture / Recreation</t>
  </si>
  <si>
    <t>2023 Municipal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</si>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</sst>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44" fontId="1" fillId="2" borderId="19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164" fontId="3" fillId="0" borderId="20" xfId="0" applyNumberFormat="1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37" fontId="3" fillId="0" borderId="22" xfId="0" applyNumberFormat="1" applyFont="1" applyBorder="1" applyAlignment="1" applyProtection="1">
      <alignment vertical="center"/>
    </xf>
    <xf numFmtId="41" fontId="3" fillId="0" borderId="23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4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4" xfId="0" applyNumberFormat="1" applyFont="1" applyBorder="1" applyAlignment="1" applyProtection="1">
      <alignment vertical="center"/>
    </xf>
    <xf numFmtId="37" fontId="3" fillId="0" borderId="22" xfId="0" applyNumberFormat="1" applyFont="1" applyBorder="1" applyAlignment="1" applyProtection="1">
      <alignment horizontal="right" vertical="center"/>
    </xf>
    <xf numFmtId="0" fontId="3" fillId="0" borderId="17" xfId="0" applyFont="1" applyBorder="1" applyAlignment="1" applyProtection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209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75</v>
      </c>
      <c r="B3" s="65"/>
      <c r="C3" s="66"/>
      <c r="D3" s="70" t="s">
        <v>40</v>
      </c>
      <c r="E3" s="71"/>
      <c r="F3" s="71"/>
      <c r="G3" s="71"/>
      <c r="H3" s="72"/>
      <c r="I3" s="70" t="s">
        <v>41</v>
      </c>
      <c r="J3" s="72"/>
      <c r="K3" s="70" t="s">
        <v>43</v>
      </c>
      <c r="L3" s="71"/>
      <c r="M3" s="72"/>
      <c r="N3" s="36"/>
      <c r="O3" s="37"/>
      <c r="P3" s="73" t="s">
        <v>189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190</v>
      </c>
      <c r="N4" s="35" t="s">
        <v>10</v>
      </c>
      <c r="O4" s="35" t="s">
        <v>191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192</v>
      </c>
      <c r="B5" s="26"/>
      <c r="C5" s="26"/>
      <c r="D5" s="27">
        <f t="shared" ref="D5:N5" si="0">SUM(D6:D15)</f>
        <v>29785724</v>
      </c>
      <c r="E5" s="27">
        <f t="shared" si="0"/>
        <v>14712653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2050970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46549347</v>
      </c>
      <c r="P5" s="33">
        <f t="shared" ref="P5:P36" si="1">(O5/P$79)</f>
        <v>562.77470561210919</v>
      </c>
      <c r="Q5" s="6"/>
    </row>
    <row r="6" spans="1:134">
      <c r="A6" s="12"/>
      <c r="B6" s="25">
        <v>311</v>
      </c>
      <c r="C6" s="20" t="s">
        <v>3</v>
      </c>
      <c r="D6" s="49">
        <v>21733336</v>
      </c>
      <c r="E6" s="49">
        <v>11448004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f>SUM(D6:N6)</f>
        <v>33181340</v>
      </c>
      <c r="P6" s="50">
        <f t="shared" si="1"/>
        <v>401.15748240926564</v>
      </c>
      <c r="Q6" s="9"/>
    </row>
    <row r="7" spans="1:134">
      <c r="A7" s="12"/>
      <c r="B7" s="25">
        <v>312.41000000000003</v>
      </c>
      <c r="C7" s="20" t="s">
        <v>202</v>
      </c>
      <c r="D7" s="49">
        <v>0</v>
      </c>
      <c r="E7" s="49">
        <v>3264649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f t="shared" ref="O7:O15" si="2">SUM(D7:N7)</f>
        <v>3264649</v>
      </c>
      <c r="P7" s="50">
        <f t="shared" si="1"/>
        <v>39.469122518557924</v>
      </c>
      <c r="Q7" s="9"/>
    </row>
    <row r="8" spans="1:134">
      <c r="A8" s="12"/>
      <c r="B8" s="25">
        <v>312.51</v>
      </c>
      <c r="C8" s="20" t="s">
        <v>128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801282</v>
      </c>
      <c r="L8" s="49">
        <v>0</v>
      </c>
      <c r="M8" s="49">
        <v>0</v>
      </c>
      <c r="N8" s="49">
        <v>0</v>
      </c>
      <c r="O8" s="49">
        <f t="shared" si="2"/>
        <v>801282</v>
      </c>
      <c r="P8" s="50">
        <f t="shared" si="1"/>
        <v>9.6873806127136888</v>
      </c>
      <c r="Q8" s="9"/>
    </row>
    <row r="9" spans="1:134">
      <c r="A9" s="12"/>
      <c r="B9" s="25">
        <v>312.52</v>
      </c>
      <c r="C9" s="20" t="s">
        <v>129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1249688</v>
      </c>
      <c r="L9" s="49">
        <v>0</v>
      </c>
      <c r="M9" s="49">
        <v>0</v>
      </c>
      <c r="N9" s="49">
        <v>0</v>
      </c>
      <c r="O9" s="49">
        <f t="shared" si="2"/>
        <v>1249688</v>
      </c>
      <c r="P9" s="50">
        <f t="shared" si="1"/>
        <v>15.108542689266629</v>
      </c>
      <c r="Q9" s="9"/>
    </row>
    <row r="10" spans="1:134">
      <c r="A10" s="12"/>
      <c r="B10" s="25">
        <v>314.10000000000002</v>
      </c>
      <c r="C10" s="20" t="s">
        <v>13</v>
      </c>
      <c r="D10" s="49">
        <v>4698414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f t="shared" si="2"/>
        <v>4698414</v>
      </c>
      <c r="P10" s="50">
        <f t="shared" si="1"/>
        <v>56.803128853640253</v>
      </c>
      <c r="Q10" s="9"/>
    </row>
    <row r="11" spans="1:134">
      <c r="A11" s="12"/>
      <c r="B11" s="25">
        <v>314.3</v>
      </c>
      <c r="C11" s="20" t="s">
        <v>14</v>
      </c>
      <c r="D11" s="49">
        <v>648139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f t="shared" si="2"/>
        <v>648139</v>
      </c>
      <c r="P11" s="50">
        <f t="shared" si="1"/>
        <v>7.8359044418115431</v>
      </c>
      <c r="Q11" s="9"/>
    </row>
    <row r="12" spans="1:134">
      <c r="A12" s="12"/>
      <c r="B12" s="25">
        <v>314.39999999999998</v>
      </c>
      <c r="C12" s="20" t="s">
        <v>16</v>
      </c>
      <c r="D12" s="49">
        <v>123272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f t="shared" si="2"/>
        <v>123272</v>
      </c>
      <c r="P12" s="50">
        <f t="shared" si="1"/>
        <v>1.4903402084290447</v>
      </c>
      <c r="Q12" s="9"/>
    </row>
    <row r="13" spans="1:134">
      <c r="A13" s="12"/>
      <c r="B13" s="25">
        <v>314.8</v>
      </c>
      <c r="C13" s="20" t="s">
        <v>17</v>
      </c>
      <c r="D13" s="49">
        <v>175846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f t="shared" si="2"/>
        <v>175846</v>
      </c>
      <c r="P13" s="50">
        <f t="shared" si="1"/>
        <v>2.1259520758275503</v>
      </c>
      <c r="Q13" s="9"/>
    </row>
    <row r="14" spans="1:134">
      <c r="A14" s="12"/>
      <c r="B14" s="25">
        <v>315.10000000000002</v>
      </c>
      <c r="C14" s="20" t="s">
        <v>195</v>
      </c>
      <c r="D14" s="49">
        <v>2131222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f t="shared" si="2"/>
        <v>2131222</v>
      </c>
      <c r="P14" s="50">
        <f t="shared" si="1"/>
        <v>25.766158086901854</v>
      </c>
      <c r="Q14" s="9"/>
    </row>
    <row r="15" spans="1:134">
      <c r="A15" s="12"/>
      <c r="B15" s="25">
        <v>316</v>
      </c>
      <c r="C15" s="20" t="s">
        <v>131</v>
      </c>
      <c r="D15" s="49">
        <v>275495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f t="shared" si="2"/>
        <v>275495</v>
      </c>
      <c r="P15" s="50">
        <f t="shared" si="1"/>
        <v>3.3306937156950456</v>
      </c>
      <c r="Q15" s="9"/>
    </row>
    <row r="16" spans="1:134" ht="15.75">
      <c r="A16" s="29" t="s">
        <v>20</v>
      </c>
      <c r="B16" s="30"/>
      <c r="C16" s="31"/>
      <c r="D16" s="32">
        <f t="shared" ref="D16:N16" si="3">SUM(D17:D22)</f>
        <v>226286</v>
      </c>
      <c r="E16" s="32">
        <f t="shared" si="3"/>
        <v>8318767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1268079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7">
        <f>SUM(D16:N16)</f>
        <v>9813132</v>
      </c>
      <c r="P16" s="48">
        <f t="shared" si="1"/>
        <v>118.6393113620427</v>
      </c>
      <c r="Q16" s="10"/>
    </row>
    <row r="17" spans="1:17">
      <c r="A17" s="12"/>
      <c r="B17" s="25">
        <v>322</v>
      </c>
      <c r="C17" s="20" t="s">
        <v>196</v>
      </c>
      <c r="D17" s="49">
        <v>0</v>
      </c>
      <c r="E17" s="49">
        <v>4139512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f>SUM(D17:N17)</f>
        <v>4139512</v>
      </c>
      <c r="P17" s="50">
        <f t="shared" si="1"/>
        <v>50.046086514979329</v>
      </c>
      <c r="Q17" s="9"/>
    </row>
    <row r="18" spans="1:17">
      <c r="A18" s="12"/>
      <c r="B18" s="25">
        <v>323.39999999999998</v>
      </c>
      <c r="C18" s="20" t="s">
        <v>21</v>
      </c>
      <c r="D18" s="49">
        <v>215986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f t="shared" ref="O18:O22" si="4">SUM(D18:N18)</f>
        <v>215986</v>
      </c>
      <c r="P18" s="50">
        <f t="shared" si="1"/>
        <v>2.6112387262132168</v>
      </c>
      <c r="Q18" s="9"/>
    </row>
    <row r="19" spans="1:17">
      <c r="A19" s="12"/>
      <c r="B19" s="25">
        <v>323.7</v>
      </c>
      <c r="C19" s="20" t="s">
        <v>22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1268079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f t="shared" si="4"/>
        <v>1268079</v>
      </c>
      <c r="P19" s="50">
        <f t="shared" si="1"/>
        <v>15.3308871533235</v>
      </c>
      <c r="Q19" s="9"/>
    </row>
    <row r="20" spans="1:17">
      <c r="A20" s="12"/>
      <c r="B20" s="25">
        <v>324.31</v>
      </c>
      <c r="C20" s="20" t="s">
        <v>166</v>
      </c>
      <c r="D20" s="49">
        <v>0</v>
      </c>
      <c r="E20" s="49">
        <v>378515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f t="shared" si="4"/>
        <v>378515</v>
      </c>
      <c r="P20" s="50">
        <f t="shared" si="1"/>
        <v>4.5761902459075854</v>
      </c>
      <c r="Q20" s="9"/>
    </row>
    <row r="21" spans="1:17">
      <c r="A21" s="12"/>
      <c r="B21" s="25">
        <v>324.32</v>
      </c>
      <c r="C21" s="20" t="s">
        <v>132</v>
      </c>
      <c r="D21" s="49">
        <v>0</v>
      </c>
      <c r="E21" s="49">
        <v>3787436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f t="shared" si="4"/>
        <v>3787436</v>
      </c>
      <c r="P21" s="50">
        <f t="shared" si="1"/>
        <v>45.789539860241312</v>
      </c>
      <c r="Q21" s="9"/>
    </row>
    <row r="22" spans="1:17">
      <c r="A22" s="12"/>
      <c r="B22" s="25">
        <v>329.5</v>
      </c>
      <c r="C22" s="20" t="s">
        <v>197</v>
      </c>
      <c r="D22" s="49">
        <v>10300</v>
      </c>
      <c r="E22" s="49">
        <v>13304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f t="shared" si="4"/>
        <v>23604</v>
      </c>
      <c r="P22" s="50">
        <f t="shared" si="1"/>
        <v>0.28536886137775952</v>
      </c>
      <c r="Q22" s="9"/>
    </row>
    <row r="23" spans="1:17" ht="15.75">
      <c r="A23" s="29" t="s">
        <v>198</v>
      </c>
      <c r="B23" s="30"/>
      <c r="C23" s="31"/>
      <c r="D23" s="32">
        <f t="shared" ref="D23:N23" si="5">SUM(D24:D45)</f>
        <v>52127555</v>
      </c>
      <c r="E23" s="32">
        <f t="shared" si="5"/>
        <v>12904912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6400478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7">
        <f>SUM(D23:N23)</f>
        <v>71432945</v>
      </c>
      <c r="P23" s="48">
        <f t="shared" si="1"/>
        <v>863.61371714582776</v>
      </c>
      <c r="Q23" s="10"/>
    </row>
    <row r="24" spans="1:17">
      <c r="A24" s="12"/>
      <c r="B24" s="25">
        <v>331.1</v>
      </c>
      <c r="C24" s="20" t="s">
        <v>87</v>
      </c>
      <c r="D24" s="49">
        <v>45697</v>
      </c>
      <c r="E24" s="49">
        <v>665309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f>SUM(D24:N24)</f>
        <v>711006</v>
      </c>
      <c r="P24" s="50">
        <f t="shared" si="1"/>
        <v>8.5959571535652977</v>
      </c>
      <c r="Q24" s="9"/>
    </row>
    <row r="25" spans="1:17">
      <c r="A25" s="12"/>
      <c r="B25" s="25">
        <v>331.2</v>
      </c>
      <c r="C25" s="20" t="s">
        <v>25</v>
      </c>
      <c r="D25" s="49">
        <v>0</v>
      </c>
      <c r="E25" s="49">
        <v>46063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f>SUM(D25:N25)</f>
        <v>46063</v>
      </c>
      <c r="P25" s="50">
        <f t="shared" si="1"/>
        <v>0.55689484246923138</v>
      </c>
      <c r="Q25" s="9"/>
    </row>
    <row r="26" spans="1:17">
      <c r="A26" s="12"/>
      <c r="B26" s="25">
        <v>331.41</v>
      </c>
      <c r="C26" s="20" t="s">
        <v>89</v>
      </c>
      <c r="D26" s="49">
        <v>0</v>
      </c>
      <c r="E26" s="49">
        <v>7750</v>
      </c>
      <c r="F26" s="49">
        <v>0</v>
      </c>
      <c r="G26" s="49">
        <v>0</v>
      </c>
      <c r="H26" s="49">
        <v>0</v>
      </c>
      <c r="I26" s="49">
        <v>5634748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f t="shared" ref="O26:O39" si="6">SUM(D26:N26)</f>
        <v>5642498</v>
      </c>
      <c r="P26" s="50">
        <f t="shared" si="1"/>
        <v>68.216964480015477</v>
      </c>
      <c r="Q26" s="9"/>
    </row>
    <row r="27" spans="1:17">
      <c r="A27" s="12"/>
      <c r="B27" s="25">
        <v>331.49</v>
      </c>
      <c r="C27" s="20" t="s">
        <v>152</v>
      </c>
      <c r="D27" s="49">
        <v>0</v>
      </c>
      <c r="E27" s="49">
        <v>972714</v>
      </c>
      <c r="F27" s="49">
        <v>0</v>
      </c>
      <c r="G27" s="49">
        <v>0</v>
      </c>
      <c r="H27" s="49">
        <v>0</v>
      </c>
      <c r="I27" s="49">
        <v>78991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f t="shared" si="6"/>
        <v>1051705</v>
      </c>
      <c r="P27" s="50">
        <f t="shared" si="1"/>
        <v>12.714957564620258</v>
      </c>
      <c r="Q27" s="9"/>
    </row>
    <row r="28" spans="1:17">
      <c r="A28" s="12"/>
      <c r="B28" s="25">
        <v>331.5</v>
      </c>
      <c r="C28" s="20" t="s">
        <v>109</v>
      </c>
      <c r="D28" s="49">
        <v>0</v>
      </c>
      <c r="E28" s="49">
        <v>88856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f t="shared" si="6"/>
        <v>88856</v>
      </c>
      <c r="P28" s="50">
        <f t="shared" si="1"/>
        <v>1.0742558696230384</v>
      </c>
      <c r="Q28" s="9"/>
    </row>
    <row r="29" spans="1:17">
      <c r="A29" s="12"/>
      <c r="B29" s="25">
        <v>332.1</v>
      </c>
      <c r="C29" s="20" t="s">
        <v>210</v>
      </c>
      <c r="D29" s="49">
        <v>7633078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f t="shared" si="6"/>
        <v>7633078</v>
      </c>
      <c r="P29" s="50">
        <f t="shared" si="1"/>
        <v>92.282781633097173</v>
      </c>
      <c r="Q29" s="9"/>
    </row>
    <row r="30" spans="1:17">
      <c r="A30" s="12"/>
      <c r="B30" s="25">
        <v>334.1</v>
      </c>
      <c r="C30" s="20" t="s">
        <v>28</v>
      </c>
      <c r="D30" s="49">
        <v>0</v>
      </c>
      <c r="E30" s="49">
        <v>6826432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f t="shared" si="6"/>
        <v>6826432</v>
      </c>
      <c r="P30" s="50">
        <f t="shared" si="1"/>
        <v>82.530551055444064</v>
      </c>
      <c r="Q30" s="9"/>
    </row>
    <row r="31" spans="1:17">
      <c r="A31" s="12"/>
      <c r="B31" s="25">
        <v>334.2</v>
      </c>
      <c r="C31" s="20" t="s">
        <v>100</v>
      </c>
      <c r="D31" s="49">
        <v>0</v>
      </c>
      <c r="E31" s="49">
        <v>2118425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f t="shared" si="6"/>
        <v>2118425</v>
      </c>
      <c r="P31" s="50">
        <f t="shared" si="1"/>
        <v>25.611444253693449</v>
      </c>
      <c r="Q31" s="9"/>
    </row>
    <row r="32" spans="1:17">
      <c r="A32" s="12"/>
      <c r="B32" s="25">
        <v>334.41</v>
      </c>
      <c r="C32" s="20" t="s">
        <v>90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686739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f t="shared" si="6"/>
        <v>686739</v>
      </c>
      <c r="P32" s="50">
        <f t="shared" si="1"/>
        <v>8.3025727204584463</v>
      </c>
      <c r="Q32" s="9"/>
    </row>
    <row r="33" spans="1:17">
      <c r="A33" s="12"/>
      <c r="B33" s="25">
        <v>334.5</v>
      </c>
      <c r="C33" s="20" t="s">
        <v>111</v>
      </c>
      <c r="D33" s="49">
        <v>4592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f t="shared" si="6"/>
        <v>4592</v>
      </c>
      <c r="P33" s="50">
        <f t="shared" si="1"/>
        <v>5.5516599366491767E-2</v>
      </c>
      <c r="Q33" s="9"/>
    </row>
    <row r="34" spans="1:17">
      <c r="A34" s="12"/>
      <c r="B34" s="25">
        <v>335.125</v>
      </c>
      <c r="C34" s="20" t="s">
        <v>199</v>
      </c>
      <c r="D34" s="49">
        <v>4419536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f t="shared" si="6"/>
        <v>4419536</v>
      </c>
      <c r="P34" s="50">
        <f t="shared" si="1"/>
        <v>53.431535169378826</v>
      </c>
      <c r="Q34" s="9"/>
    </row>
    <row r="35" spans="1:17">
      <c r="A35" s="12"/>
      <c r="B35" s="25">
        <v>335.14</v>
      </c>
      <c r="C35" s="20" t="s">
        <v>134</v>
      </c>
      <c r="D35" s="49">
        <v>31810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f t="shared" si="6"/>
        <v>31810</v>
      </c>
      <c r="P35" s="50">
        <f t="shared" si="1"/>
        <v>0.38457818507145103</v>
      </c>
      <c r="Q35" s="9"/>
    </row>
    <row r="36" spans="1:17">
      <c r="A36" s="12"/>
      <c r="B36" s="25">
        <v>335.15</v>
      </c>
      <c r="C36" s="20" t="s">
        <v>135</v>
      </c>
      <c r="D36" s="49">
        <v>83120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f t="shared" si="6"/>
        <v>83120</v>
      </c>
      <c r="P36" s="50">
        <f t="shared" si="1"/>
        <v>1.0049084798220373</v>
      </c>
      <c r="Q36" s="9"/>
    </row>
    <row r="37" spans="1:17">
      <c r="A37" s="12"/>
      <c r="B37" s="25">
        <v>335.18</v>
      </c>
      <c r="C37" s="20" t="s">
        <v>200</v>
      </c>
      <c r="D37" s="49">
        <v>6951246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f t="shared" si="6"/>
        <v>6951246</v>
      </c>
      <c r="P37" s="50">
        <f t="shared" ref="P37:P68" si="7">(O37/P$79)</f>
        <v>84.039533815315423</v>
      </c>
      <c r="Q37" s="9"/>
    </row>
    <row r="38" spans="1:17">
      <c r="A38" s="12"/>
      <c r="B38" s="25">
        <v>335.19</v>
      </c>
      <c r="C38" s="20" t="s">
        <v>185</v>
      </c>
      <c r="D38" s="49">
        <v>1152480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f t="shared" si="6"/>
        <v>1152480</v>
      </c>
      <c r="P38" s="50">
        <f t="shared" si="7"/>
        <v>13.933312377590251</v>
      </c>
      <c r="Q38" s="9"/>
    </row>
    <row r="39" spans="1:17">
      <c r="A39" s="12"/>
      <c r="B39" s="25">
        <v>335.21</v>
      </c>
      <c r="C39" s="20" t="s">
        <v>33</v>
      </c>
      <c r="D39" s="49">
        <v>38193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f t="shared" si="6"/>
        <v>38193</v>
      </c>
      <c r="P39" s="50">
        <f t="shared" si="7"/>
        <v>0.46174770897308798</v>
      </c>
      <c r="Q39" s="9"/>
    </row>
    <row r="40" spans="1:17">
      <c r="A40" s="12"/>
      <c r="B40" s="25">
        <v>335.45</v>
      </c>
      <c r="C40" s="20" t="s">
        <v>204</v>
      </c>
      <c r="D40" s="49">
        <v>81251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f t="shared" ref="O40:O44" si="8">SUM(D40:N40)</f>
        <v>81251</v>
      </c>
      <c r="P40" s="50">
        <f t="shared" si="7"/>
        <v>0.98231254684817559</v>
      </c>
      <c r="Q40" s="9"/>
    </row>
    <row r="41" spans="1:17">
      <c r="A41" s="12"/>
      <c r="B41" s="25">
        <v>335.5</v>
      </c>
      <c r="C41" s="20" t="s">
        <v>154</v>
      </c>
      <c r="D41" s="49">
        <v>0</v>
      </c>
      <c r="E41" s="49">
        <v>169074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f t="shared" si="8"/>
        <v>169074</v>
      </c>
      <c r="P41" s="50">
        <f t="shared" si="7"/>
        <v>2.044079599584109</v>
      </c>
      <c r="Q41" s="9"/>
    </row>
    <row r="42" spans="1:17">
      <c r="A42" s="12"/>
      <c r="B42" s="25">
        <v>337.1</v>
      </c>
      <c r="C42" s="20" t="s">
        <v>36</v>
      </c>
      <c r="D42" s="49">
        <v>1030908</v>
      </c>
      <c r="E42" s="49">
        <v>1972584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f t="shared" si="8"/>
        <v>3003492</v>
      </c>
      <c r="P42" s="50">
        <f t="shared" si="7"/>
        <v>36.31177309766182</v>
      </c>
      <c r="Q42" s="9"/>
    </row>
    <row r="43" spans="1:17">
      <c r="A43" s="12"/>
      <c r="B43" s="25">
        <v>337.2</v>
      </c>
      <c r="C43" s="20" t="s">
        <v>205</v>
      </c>
      <c r="D43" s="49">
        <v>0</v>
      </c>
      <c r="E43" s="49">
        <v>14205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f t="shared" si="8"/>
        <v>14205</v>
      </c>
      <c r="P43" s="50">
        <f t="shared" si="7"/>
        <v>0.17173634451241629</v>
      </c>
      <c r="Q43" s="9"/>
    </row>
    <row r="44" spans="1:17">
      <c r="A44" s="12"/>
      <c r="B44" s="25">
        <v>337.7</v>
      </c>
      <c r="C44" s="20" t="s">
        <v>211</v>
      </c>
      <c r="D44" s="49">
        <v>0</v>
      </c>
      <c r="E44" s="49">
        <v>23500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f t="shared" si="8"/>
        <v>23500</v>
      </c>
      <c r="P44" s="50">
        <f t="shared" si="7"/>
        <v>0.28411151679280411</v>
      </c>
      <c r="Q44" s="9"/>
    </row>
    <row r="45" spans="1:17">
      <c r="A45" s="12"/>
      <c r="B45" s="25">
        <v>338</v>
      </c>
      <c r="C45" s="20" t="s">
        <v>39</v>
      </c>
      <c r="D45" s="49">
        <v>30655644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f>SUM(D45:N45)</f>
        <v>30655644</v>
      </c>
      <c r="P45" s="50">
        <f t="shared" si="7"/>
        <v>370.62219213192446</v>
      </c>
      <c r="Q45" s="9"/>
    </row>
    <row r="46" spans="1:17" ht="15.75">
      <c r="A46" s="29" t="s">
        <v>44</v>
      </c>
      <c r="B46" s="30"/>
      <c r="C46" s="31"/>
      <c r="D46" s="32">
        <f t="shared" ref="D46:N46" si="9">SUM(D47:D56)</f>
        <v>10957379</v>
      </c>
      <c r="E46" s="32">
        <f t="shared" si="9"/>
        <v>1762973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13631404</v>
      </c>
      <c r="J46" s="32">
        <f t="shared" si="9"/>
        <v>24157087</v>
      </c>
      <c r="K46" s="32">
        <f t="shared" si="9"/>
        <v>1490565</v>
      </c>
      <c r="L46" s="32">
        <f t="shared" si="9"/>
        <v>0</v>
      </c>
      <c r="M46" s="32">
        <f t="shared" si="9"/>
        <v>0</v>
      </c>
      <c r="N46" s="32">
        <f t="shared" si="9"/>
        <v>0</v>
      </c>
      <c r="O46" s="32">
        <f>SUM(D46:N46)</f>
        <v>51999408</v>
      </c>
      <c r="P46" s="48">
        <f t="shared" si="7"/>
        <v>628.66513528544135</v>
      </c>
      <c r="Q46" s="10"/>
    </row>
    <row r="47" spans="1:17">
      <c r="A47" s="12"/>
      <c r="B47" s="25">
        <v>341.2</v>
      </c>
      <c r="C47" s="20" t="s">
        <v>137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24157087</v>
      </c>
      <c r="K47" s="49">
        <v>0</v>
      </c>
      <c r="L47" s="49">
        <v>0</v>
      </c>
      <c r="M47" s="49">
        <v>0</v>
      </c>
      <c r="N47" s="49">
        <v>0</v>
      </c>
      <c r="O47" s="49">
        <f t="shared" ref="O47:O56" si="10">SUM(D47:N47)</f>
        <v>24157087</v>
      </c>
      <c r="P47" s="50">
        <f t="shared" si="7"/>
        <v>292.05560122832895</v>
      </c>
      <c r="Q47" s="9"/>
    </row>
    <row r="48" spans="1:17">
      <c r="A48" s="12"/>
      <c r="B48" s="25">
        <v>341.3</v>
      </c>
      <c r="C48" s="20" t="s">
        <v>138</v>
      </c>
      <c r="D48" s="49">
        <v>804387</v>
      </c>
      <c r="E48" s="49">
        <v>357496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1490565</v>
      </c>
      <c r="L48" s="49">
        <v>0</v>
      </c>
      <c r="M48" s="49">
        <v>0</v>
      </c>
      <c r="N48" s="49">
        <v>0</v>
      </c>
      <c r="O48" s="49">
        <f t="shared" si="10"/>
        <v>2652448</v>
      </c>
      <c r="P48" s="50">
        <f t="shared" si="7"/>
        <v>32.067703169959138</v>
      </c>
      <c r="Q48" s="9"/>
    </row>
    <row r="49" spans="1:17">
      <c r="A49" s="12"/>
      <c r="B49" s="25">
        <v>342.2</v>
      </c>
      <c r="C49" s="20" t="s">
        <v>51</v>
      </c>
      <c r="D49" s="49">
        <v>8670466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f t="shared" si="10"/>
        <v>8670466</v>
      </c>
      <c r="P49" s="50">
        <f t="shared" si="7"/>
        <v>104.82464878980583</v>
      </c>
      <c r="Q49" s="9"/>
    </row>
    <row r="50" spans="1:17">
      <c r="A50" s="12"/>
      <c r="B50" s="25">
        <v>343.4</v>
      </c>
      <c r="C50" s="20" t="s">
        <v>55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5472589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f t="shared" si="10"/>
        <v>5472589</v>
      </c>
      <c r="P50" s="50">
        <f t="shared" si="7"/>
        <v>66.16278985419639</v>
      </c>
      <c r="Q50" s="9"/>
    </row>
    <row r="51" spans="1:17">
      <c r="A51" s="12"/>
      <c r="B51" s="25">
        <v>343.8</v>
      </c>
      <c r="C51" s="20" t="s">
        <v>102</v>
      </c>
      <c r="D51" s="49">
        <v>79541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f t="shared" si="10"/>
        <v>79541</v>
      </c>
      <c r="P51" s="50">
        <f t="shared" si="7"/>
        <v>0.96163890030708221</v>
      </c>
      <c r="Q51" s="9"/>
    </row>
    <row r="52" spans="1:17">
      <c r="A52" s="12"/>
      <c r="B52" s="25">
        <v>343.9</v>
      </c>
      <c r="C52" s="20" t="s">
        <v>103</v>
      </c>
      <c r="D52" s="49">
        <v>11103</v>
      </c>
      <c r="E52" s="49">
        <v>0</v>
      </c>
      <c r="F52" s="49">
        <v>0</v>
      </c>
      <c r="G52" s="49">
        <v>0</v>
      </c>
      <c r="H52" s="49">
        <v>0</v>
      </c>
      <c r="I52" s="49">
        <v>8158815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f t="shared" si="10"/>
        <v>8169918</v>
      </c>
      <c r="P52" s="50">
        <f t="shared" si="7"/>
        <v>98.773097661822661</v>
      </c>
      <c r="Q52" s="9"/>
    </row>
    <row r="53" spans="1:17">
      <c r="A53" s="12"/>
      <c r="B53" s="25">
        <v>344.9</v>
      </c>
      <c r="C53" s="20" t="s">
        <v>142</v>
      </c>
      <c r="D53" s="49">
        <v>300081</v>
      </c>
      <c r="E53" s="49">
        <v>71164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f t="shared" si="10"/>
        <v>371245</v>
      </c>
      <c r="P53" s="50">
        <f t="shared" si="7"/>
        <v>4.4882970234784922</v>
      </c>
      <c r="Q53" s="9"/>
    </row>
    <row r="54" spans="1:17">
      <c r="A54" s="12"/>
      <c r="B54" s="25">
        <v>347.2</v>
      </c>
      <c r="C54" s="20" t="s">
        <v>91</v>
      </c>
      <c r="D54" s="49">
        <v>606512</v>
      </c>
      <c r="E54" s="49">
        <v>1334313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f t="shared" si="10"/>
        <v>1940825</v>
      </c>
      <c r="P54" s="50">
        <f t="shared" si="7"/>
        <v>23.464286577846554</v>
      </c>
      <c r="Q54" s="9"/>
    </row>
    <row r="55" spans="1:17">
      <c r="A55" s="12"/>
      <c r="B55" s="25">
        <v>347.4</v>
      </c>
      <c r="C55" s="20" t="s">
        <v>159</v>
      </c>
      <c r="D55" s="49">
        <v>31949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f t="shared" si="10"/>
        <v>31949</v>
      </c>
      <c r="P55" s="50">
        <f t="shared" si="7"/>
        <v>0.38625867446865103</v>
      </c>
      <c r="Q55" s="9"/>
    </row>
    <row r="56" spans="1:17">
      <c r="A56" s="12"/>
      <c r="B56" s="25">
        <v>347.5</v>
      </c>
      <c r="C56" s="20" t="s">
        <v>160</v>
      </c>
      <c r="D56" s="49">
        <v>453340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f t="shared" si="10"/>
        <v>453340</v>
      </c>
      <c r="P56" s="50">
        <f t="shared" si="7"/>
        <v>5.4808134052276518</v>
      </c>
      <c r="Q56" s="9"/>
    </row>
    <row r="57" spans="1:17" ht="15.75">
      <c r="A57" s="29" t="s">
        <v>45</v>
      </c>
      <c r="B57" s="30"/>
      <c r="C57" s="31"/>
      <c r="D57" s="32">
        <f t="shared" ref="D57:N57" si="11">SUM(D58:D61)</f>
        <v>567895</v>
      </c>
      <c r="E57" s="32">
        <f t="shared" si="11"/>
        <v>0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 t="shared" si="11"/>
        <v>0</v>
      </c>
      <c r="O57" s="32">
        <f>SUM(D57:N57)</f>
        <v>567895</v>
      </c>
      <c r="P57" s="48">
        <f t="shared" si="7"/>
        <v>6.8657663757042338</v>
      </c>
      <c r="Q57" s="10"/>
    </row>
    <row r="58" spans="1:17">
      <c r="A58" s="13"/>
      <c r="B58" s="41">
        <v>351.1</v>
      </c>
      <c r="C58" s="21" t="s">
        <v>161</v>
      </c>
      <c r="D58" s="49">
        <v>65563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f>SUM(D58:N58)</f>
        <v>65563</v>
      </c>
      <c r="P58" s="50">
        <f t="shared" si="7"/>
        <v>0.79264695214836667</v>
      </c>
      <c r="Q58" s="9"/>
    </row>
    <row r="59" spans="1:17">
      <c r="A59" s="13"/>
      <c r="B59" s="41">
        <v>351.4</v>
      </c>
      <c r="C59" s="21" t="s">
        <v>162</v>
      </c>
      <c r="D59" s="49">
        <v>19142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f t="shared" ref="O59:O61" si="12">SUM(D59:N59)</f>
        <v>19142</v>
      </c>
      <c r="P59" s="50">
        <f t="shared" si="7"/>
        <v>0.23142394274246197</v>
      </c>
      <c r="Q59" s="9"/>
    </row>
    <row r="60" spans="1:17">
      <c r="A60" s="13"/>
      <c r="B60" s="41">
        <v>354</v>
      </c>
      <c r="C60" s="21" t="s">
        <v>163</v>
      </c>
      <c r="D60" s="49">
        <v>456958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f t="shared" si="12"/>
        <v>456958</v>
      </c>
      <c r="P60" s="50">
        <f t="shared" si="7"/>
        <v>5.5245544889619653</v>
      </c>
      <c r="Q60" s="9"/>
    </row>
    <row r="61" spans="1:17">
      <c r="A61" s="13"/>
      <c r="B61" s="41">
        <v>359</v>
      </c>
      <c r="C61" s="21" t="s">
        <v>61</v>
      </c>
      <c r="D61" s="49">
        <v>26232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f t="shared" si="12"/>
        <v>26232</v>
      </c>
      <c r="P61" s="50">
        <f t="shared" si="7"/>
        <v>0.3171409918514399</v>
      </c>
      <c r="Q61" s="9"/>
    </row>
    <row r="62" spans="1:17" ht="15.75">
      <c r="A62" s="29" t="s">
        <v>4</v>
      </c>
      <c r="B62" s="30"/>
      <c r="C62" s="31"/>
      <c r="D62" s="32">
        <f t="shared" ref="D62:N62" si="13">SUM(D63:D71)</f>
        <v>4380447</v>
      </c>
      <c r="E62" s="32">
        <f t="shared" si="13"/>
        <v>3190080</v>
      </c>
      <c r="F62" s="32">
        <f t="shared" si="13"/>
        <v>0</v>
      </c>
      <c r="G62" s="32">
        <f t="shared" si="13"/>
        <v>311659</v>
      </c>
      <c r="H62" s="32">
        <f t="shared" si="13"/>
        <v>0</v>
      </c>
      <c r="I62" s="32">
        <f t="shared" si="13"/>
        <v>476143</v>
      </c>
      <c r="J62" s="32">
        <f t="shared" si="13"/>
        <v>773836</v>
      </c>
      <c r="K62" s="32">
        <f t="shared" si="13"/>
        <v>35512720</v>
      </c>
      <c r="L62" s="32">
        <f t="shared" si="13"/>
        <v>0</v>
      </c>
      <c r="M62" s="32">
        <f t="shared" si="13"/>
        <v>0</v>
      </c>
      <c r="N62" s="32">
        <f t="shared" si="13"/>
        <v>0</v>
      </c>
      <c r="O62" s="32">
        <f>SUM(D62:N62)</f>
        <v>44644885</v>
      </c>
      <c r="P62" s="48">
        <f t="shared" si="7"/>
        <v>539.75004231448122</v>
      </c>
      <c r="Q62" s="10"/>
    </row>
    <row r="63" spans="1:17">
      <c r="A63" s="12"/>
      <c r="B63" s="25">
        <v>361.1</v>
      </c>
      <c r="C63" s="20" t="s">
        <v>62</v>
      </c>
      <c r="D63" s="49">
        <v>0</v>
      </c>
      <c r="E63" s="49">
        <v>639196</v>
      </c>
      <c r="F63" s="49">
        <v>0</v>
      </c>
      <c r="G63" s="49">
        <v>311659</v>
      </c>
      <c r="H63" s="49">
        <v>0</v>
      </c>
      <c r="I63" s="49">
        <v>470530</v>
      </c>
      <c r="J63" s="49">
        <v>296412</v>
      </c>
      <c r="K63" s="49">
        <v>6400456</v>
      </c>
      <c r="L63" s="49">
        <v>0</v>
      </c>
      <c r="M63" s="49">
        <v>0</v>
      </c>
      <c r="N63" s="49">
        <v>0</v>
      </c>
      <c r="O63" s="49">
        <f>SUM(D63:N63)</f>
        <v>8118253</v>
      </c>
      <c r="P63" s="50">
        <f t="shared" si="7"/>
        <v>98.148475469690737</v>
      </c>
      <c r="Q63" s="9"/>
    </row>
    <row r="64" spans="1:17">
      <c r="A64" s="12"/>
      <c r="B64" s="25">
        <v>361.3</v>
      </c>
      <c r="C64" s="20" t="s">
        <v>121</v>
      </c>
      <c r="D64" s="49">
        <v>2343561</v>
      </c>
      <c r="E64" s="49">
        <v>2058108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18721471</v>
      </c>
      <c r="L64" s="49">
        <v>0</v>
      </c>
      <c r="M64" s="49">
        <v>0</v>
      </c>
      <c r="N64" s="49">
        <v>0</v>
      </c>
      <c r="O64" s="49">
        <f t="shared" ref="O64:O76" si="14">SUM(D64:N64)</f>
        <v>23123140</v>
      </c>
      <c r="P64" s="50">
        <f t="shared" si="7"/>
        <v>279.55533525158984</v>
      </c>
      <c r="Q64" s="9"/>
    </row>
    <row r="65" spans="1:120">
      <c r="A65" s="12"/>
      <c r="B65" s="25">
        <v>361.4</v>
      </c>
      <c r="C65" s="20" t="s">
        <v>144</v>
      </c>
      <c r="D65" s="49">
        <v>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76161</v>
      </c>
      <c r="L65" s="49">
        <v>0</v>
      </c>
      <c r="M65" s="49">
        <v>0</v>
      </c>
      <c r="N65" s="49">
        <v>0</v>
      </c>
      <c r="O65" s="49">
        <f t="shared" si="14"/>
        <v>76161</v>
      </c>
      <c r="P65" s="50">
        <f t="shared" si="7"/>
        <v>0.92077520129603208</v>
      </c>
      <c r="Q65" s="9"/>
    </row>
    <row r="66" spans="1:120">
      <c r="A66" s="12"/>
      <c r="B66" s="25">
        <v>362</v>
      </c>
      <c r="C66" s="20" t="s">
        <v>63</v>
      </c>
      <c r="D66" s="49">
        <v>324587</v>
      </c>
      <c r="E66" s="49">
        <v>65984</v>
      </c>
      <c r="F66" s="49">
        <v>0</v>
      </c>
      <c r="G66" s="49">
        <v>0</v>
      </c>
      <c r="H66" s="49">
        <v>0</v>
      </c>
      <c r="I66" s="49">
        <v>0</v>
      </c>
      <c r="J66" s="49">
        <v>92746</v>
      </c>
      <c r="K66" s="49">
        <v>0</v>
      </c>
      <c r="L66" s="49">
        <v>0</v>
      </c>
      <c r="M66" s="49">
        <v>0</v>
      </c>
      <c r="N66" s="49">
        <v>0</v>
      </c>
      <c r="O66" s="49">
        <f t="shared" si="14"/>
        <v>483317</v>
      </c>
      <c r="P66" s="50">
        <f t="shared" si="7"/>
        <v>5.8432308919892639</v>
      </c>
      <c r="Q66" s="9"/>
    </row>
    <row r="67" spans="1:120">
      <c r="A67" s="12"/>
      <c r="B67" s="25">
        <v>364</v>
      </c>
      <c r="C67" s="20" t="s">
        <v>145</v>
      </c>
      <c r="D67" s="49">
        <v>403209</v>
      </c>
      <c r="E67" s="49">
        <v>60200</v>
      </c>
      <c r="F67" s="49">
        <v>0</v>
      </c>
      <c r="G67" s="49">
        <v>0</v>
      </c>
      <c r="H67" s="49">
        <v>0</v>
      </c>
      <c r="I67" s="49">
        <v>0</v>
      </c>
      <c r="J67" s="49">
        <v>2829</v>
      </c>
      <c r="K67" s="49">
        <v>0</v>
      </c>
      <c r="L67" s="49">
        <v>0</v>
      </c>
      <c r="M67" s="49">
        <v>0</v>
      </c>
      <c r="N67" s="49">
        <v>0</v>
      </c>
      <c r="O67" s="49">
        <f t="shared" si="14"/>
        <v>466238</v>
      </c>
      <c r="P67" s="50">
        <f t="shared" si="7"/>
        <v>5.6367483134656773</v>
      </c>
      <c r="Q67" s="9"/>
    </row>
    <row r="68" spans="1:120">
      <c r="A68" s="12"/>
      <c r="B68" s="25">
        <v>365</v>
      </c>
      <c r="C68" s="20" t="s">
        <v>146</v>
      </c>
      <c r="D68" s="49">
        <v>559</v>
      </c>
      <c r="E68" s="49">
        <v>171</v>
      </c>
      <c r="F68" s="49">
        <v>0</v>
      </c>
      <c r="G68" s="49">
        <v>0</v>
      </c>
      <c r="H68" s="49">
        <v>0</v>
      </c>
      <c r="I68" s="49">
        <v>1121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f t="shared" si="14"/>
        <v>1851</v>
      </c>
      <c r="P68" s="50">
        <f t="shared" si="7"/>
        <v>2.2378315641850232E-2</v>
      </c>
      <c r="Q68" s="9"/>
    </row>
    <row r="69" spans="1:120">
      <c r="A69" s="12"/>
      <c r="B69" s="25">
        <v>366</v>
      </c>
      <c r="C69" s="20" t="s">
        <v>66</v>
      </c>
      <c r="D69" s="49">
        <v>34191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f t="shared" si="14"/>
        <v>34191</v>
      </c>
      <c r="P69" s="50">
        <f t="shared" ref="P69:P77" si="15">(O69/P$79)</f>
        <v>0.41336412215586238</v>
      </c>
      <c r="Q69" s="9"/>
    </row>
    <row r="70" spans="1:120">
      <c r="A70" s="12"/>
      <c r="B70" s="25">
        <v>368</v>
      </c>
      <c r="C70" s="20" t="s">
        <v>67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10251729</v>
      </c>
      <c r="L70" s="49">
        <v>0</v>
      </c>
      <c r="M70" s="49">
        <v>0</v>
      </c>
      <c r="N70" s="49">
        <v>0</v>
      </c>
      <c r="O70" s="49">
        <f t="shared" si="14"/>
        <v>10251729</v>
      </c>
      <c r="P70" s="50">
        <f t="shared" si="15"/>
        <v>123.94188408250115</v>
      </c>
      <c r="Q70" s="9"/>
    </row>
    <row r="71" spans="1:120">
      <c r="A71" s="12"/>
      <c r="B71" s="25">
        <v>369.9</v>
      </c>
      <c r="C71" s="20" t="s">
        <v>68</v>
      </c>
      <c r="D71" s="49">
        <v>1274340</v>
      </c>
      <c r="E71" s="49">
        <v>366421</v>
      </c>
      <c r="F71" s="49">
        <v>0</v>
      </c>
      <c r="G71" s="49">
        <v>0</v>
      </c>
      <c r="H71" s="49">
        <v>0</v>
      </c>
      <c r="I71" s="49">
        <v>4492</v>
      </c>
      <c r="J71" s="49">
        <v>381849</v>
      </c>
      <c r="K71" s="49">
        <v>62903</v>
      </c>
      <c r="L71" s="49">
        <v>0</v>
      </c>
      <c r="M71" s="49">
        <v>0</v>
      </c>
      <c r="N71" s="49">
        <v>0</v>
      </c>
      <c r="O71" s="49">
        <f t="shared" si="14"/>
        <v>2090005</v>
      </c>
      <c r="P71" s="50">
        <f t="shared" si="15"/>
        <v>25.267850666150832</v>
      </c>
      <c r="Q71" s="9"/>
    </row>
    <row r="72" spans="1:120" ht="15.75">
      <c r="A72" s="29" t="s">
        <v>46</v>
      </c>
      <c r="B72" s="30"/>
      <c r="C72" s="31"/>
      <c r="D72" s="32">
        <f t="shared" ref="D72:N72" si="16">SUM(D73:D76)</f>
        <v>3854156</v>
      </c>
      <c r="E72" s="32">
        <f t="shared" si="16"/>
        <v>4850663</v>
      </c>
      <c r="F72" s="32">
        <f t="shared" si="16"/>
        <v>7579533</v>
      </c>
      <c r="G72" s="32">
        <f t="shared" si="16"/>
        <v>1479585</v>
      </c>
      <c r="H72" s="32">
        <f t="shared" si="16"/>
        <v>0</v>
      </c>
      <c r="I72" s="32">
        <f t="shared" si="16"/>
        <v>5000</v>
      </c>
      <c r="J72" s="32">
        <f t="shared" si="16"/>
        <v>15213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 t="shared" si="16"/>
        <v>0</v>
      </c>
      <c r="O72" s="32">
        <f t="shared" si="14"/>
        <v>17784150</v>
      </c>
      <c r="P72" s="48">
        <f t="shared" si="15"/>
        <v>215.00773750513818</v>
      </c>
      <c r="Q72" s="9"/>
    </row>
    <row r="73" spans="1:120">
      <c r="A73" s="12"/>
      <c r="B73" s="25">
        <v>381</v>
      </c>
      <c r="C73" s="20" t="s">
        <v>69</v>
      </c>
      <c r="D73" s="49">
        <v>3820919</v>
      </c>
      <c r="E73" s="49">
        <v>3400663</v>
      </c>
      <c r="F73" s="49">
        <v>7579533</v>
      </c>
      <c r="G73" s="49">
        <v>1479585</v>
      </c>
      <c r="H73" s="49">
        <v>0</v>
      </c>
      <c r="I73" s="49">
        <v>0</v>
      </c>
      <c r="J73" s="49">
        <v>15213</v>
      </c>
      <c r="K73" s="49">
        <v>0</v>
      </c>
      <c r="L73" s="49">
        <v>0</v>
      </c>
      <c r="M73" s="49">
        <v>0</v>
      </c>
      <c r="N73" s="49">
        <v>0</v>
      </c>
      <c r="O73" s="49">
        <f t="shared" si="14"/>
        <v>16295913</v>
      </c>
      <c r="P73" s="50">
        <f t="shared" si="15"/>
        <v>197.01517276398192</v>
      </c>
      <c r="Q73" s="9"/>
    </row>
    <row r="74" spans="1:120">
      <c r="A74" s="12"/>
      <c r="B74" s="25">
        <v>383.2</v>
      </c>
      <c r="C74" s="20" t="s">
        <v>207</v>
      </c>
      <c r="D74" s="49">
        <v>33237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v>0</v>
      </c>
      <c r="O74" s="49">
        <f t="shared" si="14"/>
        <v>33237</v>
      </c>
      <c r="P74" s="50">
        <f t="shared" si="15"/>
        <v>0.40183040355925237</v>
      </c>
      <c r="Q74" s="9"/>
    </row>
    <row r="75" spans="1:120">
      <c r="A75" s="12"/>
      <c r="B75" s="25">
        <v>388.1</v>
      </c>
      <c r="C75" s="20" t="s">
        <v>71</v>
      </c>
      <c r="D75" s="49">
        <v>0</v>
      </c>
      <c r="E75" s="49">
        <v>1450000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f t="shared" si="14"/>
        <v>1450000</v>
      </c>
      <c r="P75" s="50">
        <f t="shared" si="15"/>
        <v>17.530285078704935</v>
      </c>
      <c r="Q75" s="9"/>
    </row>
    <row r="76" spans="1:120" ht="15.75" thickBot="1">
      <c r="A76" s="12"/>
      <c r="B76" s="25">
        <v>389.7</v>
      </c>
      <c r="C76" s="20" t="s">
        <v>116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5000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  <c r="O76" s="49">
        <f t="shared" si="14"/>
        <v>5000</v>
      </c>
      <c r="P76" s="50">
        <f t="shared" si="15"/>
        <v>6.044925889208598E-2</v>
      </c>
      <c r="Q76" s="9"/>
    </row>
    <row r="77" spans="1:120" ht="16.5" thickBot="1">
      <c r="A77" s="14" t="s">
        <v>59</v>
      </c>
      <c r="B77" s="23"/>
      <c r="C77" s="22"/>
      <c r="D77" s="15">
        <f t="shared" ref="D77:N77" si="17">SUM(D5,D16,D23,D46,D57,D62,D72)</f>
        <v>101899442</v>
      </c>
      <c r="E77" s="15">
        <f t="shared" si="17"/>
        <v>45740048</v>
      </c>
      <c r="F77" s="15">
        <f t="shared" si="17"/>
        <v>7579533</v>
      </c>
      <c r="G77" s="15">
        <f t="shared" si="17"/>
        <v>1791244</v>
      </c>
      <c r="H77" s="15">
        <f t="shared" si="17"/>
        <v>0</v>
      </c>
      <c r="I77" s="15">
        <f t="shared" si="17"/>
        <v>21781104</v>
      </c>
      <c r="J77" s="15">
        <f t="shared" si="17"/>
        <v>24946136</v>
      </c>
      <c r="K77" s="15">
        <f t="shared" si="17"/>
        <v>39054255</v>
      </c>
      <c r="L77" s="15">
        <f t="shared" si="17"/>
        <v>0</v>
      </c>
      <c r="M77" s="15">
        <f t="shared" si="17"/>
        <v>0</v>
      </c>
      <c r="N77" s="15">
        <f t="shared" si="17"/>
        <v>0</v>
      </c>
      <c r="O77" s="15">
        <f>SUM(D77:N77)</f>
        <v>242791762</v>
      </c>
      <c r="P77" s="40">
        <f t="shared" si="15"/>
        <v>2935.3164156007447</v>
      </c>
      <c r="Q77" s="6"/>
      <c r="R77" s="2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</row>
    <row r="78" spans="1:120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9"/>
    </row>
    <row r="79" spans="1:120">
      <c r="A79" s="43"/>
      <c r="B79" s="44"/>
      <c r="C79" s="44"/>
      <c r="D79" s="45"/>
      <c r="E79" s="45"/>
      <c r="F79" s="45"/>
      <c r="G79" s="45"/>
      <c r="H79" s="45"/>
      <c r="I79" s="45"/>
      <c r="J79" s="45"/>
      <c r="K79" s="45"/>
      <c r="L79" s="45"/>
      <c r="M79" s="51" t="s">
        <v>212</v>
      </c>
      <c r="N79" s="51"/>
      <c r="O79" s="51"/>
      <c r="P79" s="46">
        <v>82714</v>
      </c>
    </row>
    <row r="80" spans="1:120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4"/>
    </row>
    <row r="81" spans="1:16" ht="15.75" customHeight="1" thickBot="1">
      <c r="A81" s="55" t="s">
        <v>105</v>
      </c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7"/>
    </row>
  </sheetData>
  <mergeCells count="10">
    <mergeCell ref="M79:O79"/>
    <mergeCell ref="A80:P80"/>
    <mergeCell ref="A81:P8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75</v>
      </c>
      <c r="B3" s="65"/>
      <c r="C3" s="66"/>
      <c r="D3" s="70" t="s">
        <v>40</v>
      </c>
      <c r="E3" s="71"/>
      <c r="F3" s="71"/>
      <c r="G3" s="71"/>
      <c r="H3" s="72"/>
      <c r="I3" s="70" t="s">
        <v>41</v>
      </c>
      <c r="J3" s="72"/>
      <c r="K3" s="70" t="s">
        <v>43</v>
      </c>
      <c r="L3" s="72"/>
      <c r="M3" s="36"/>
      <c r="N3" s="37"/>
      <c r="O3" s="73" t="s">
        <v>80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16929000</v>
      </c>
      <c r="E5" s="27">
        <f t="shared" si="0"/>
        <v>11021000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27950000</v>
      </c>
      <c r="O5" s="33">
        <f t="shared" ref="O5:O36" si="1">(N5/O$78)</f>
        <v>434.24221238250601</v>
      </c>
      <c r="P5" s="6"/>
    </row>
    <row r="6" spans="1:133">
      <c r="A6" s="12"/>
      <c r="B6" s="25">
        <v>311</v>
      </c>
      <c r="C6" s="20" t="s">
        <v>3</v>
      </c>
      <c r="D6" s="49">
        <v>10144000</v>
      </c>
      <c r="E6" s="49">
        <v>1311000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11455000</v>
      </c>
      <c r="O6" s="50">
        <f t="shared" si="1"/>
        <v>177.96939330381417</v>
      </c>
      <c r="P6" s="9"/>
    </row>
    <row r="7" spans="1:133">
      <c r="A7" s="12"/>
      <c r="B7" s="25">
        <v>312.41000000000003</v>
      </c>
      <c r="C7" s="20" t="s">
        <v>11</v>
      </c>
      <c r="D7" s="49">
        <v>0</v>
      </c>
      <c r="E7" s="49">
        <v>2581000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6" si="2">SUM(D7:M7)</f>
        <v>2581000</v>
      </c>
      <c r="O7" s="50">
        <f t="shared" si="1"/>
        <v>40.099432921618892</v>
      </c>
      <c r="P7" s="9"/>
    </row>
    <row r="8" spans="1:133">
      <c r="A8" s="12"/>
      <c r="B8" s="25">
        <v>312.51</v>
      </c>
      <c r="C8" s="20" t="s">
        <v>128</v>
      </c>
      <c r="D8" s="49">
        <v>0</v>
      </c>
      <c r="E8" s="49">
        <v>417000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>SUM(D8:M8)</f>
        <v>417000</v>
      </c>
      <c r="O8" s="50">
        <f t="shared" si="1"/>
        <v>6.4786762992309486</v>
      </c>
      <c r="P8" s="9"/>
    </row>
    <row r="9" spans="1:133">
      <c r="A9" s="12"/>
      <c r="B9" s="25">
        <v>312.52</v>
      </c>
      <c r="C9" s="20" t="s">
        <v>129</v>
      </c>
      <c r="D9" s="49">
        <v>0</v>
      </c>
      <c r="E9" s="49">
        <v>501000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>SUM(D9:M9)</f>
        <v>501000</v>
      </c>
      <c r="O9" s="50">
        <f t="shared" si="1"/>
        <v>7.783733395478909</v>
      </c>
      <c r="P9" s="9"/>
    </row>
    <row r="10" spans="1:133">
      <c r="A10" s="12"/>
      <c r="B10" s="25">
        <v>312.60000000000002</v>
      </c>
      <c r="C10" s="20" t="s">
        <v>12</v>
      </c>
      <c r="D10" s="49">
        <v>0</v>
      </c>
      <c r="E10" s="49">
        <v>6211000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6211000</v>
      </c>
      <c r="O10" s="50">
        <f t="shared" si="1"/>
        <v>96.49654315233434</v>
      </c>
      <c r="P10" s="9"/>
    </row>
    <row r="11" spans="1:133">
      <c r="A11" s="12"/>
      <c r="B11" s="25">
        <v>314.10000000000002</v>
      </c>
      <c r="C11" s="20" t="s">
        <v>13</v>
      </c>
      <c r="D11" s="49">
        <v>4025000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4025000</v>
      </c>
      <c r="O11" s="50">
        <f t="shared" si="1"/>
        <v>62.533985861881455</v>
      </c>
      <c r="P11" s="9"/>
    </row>
    <row r="12" spans="1:133">
      <c r="A12" s="12"/>
      <c r="B12" s="25">
        <v>314.3</v>
      </c>
      <c r="C12" s="20" t="s">
        <v>14</v>
      </c>
      <c r="D12" s="49">
        <v>350000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350000</v>
      </c>
      <c r="O12" s="50">
        <f t="shared" si="1"/>
        <v>5.4377379010331701</v>
      </c>
      <c r="P12" s="9"/>
    </row>
    <row r="13" spans="1:133">
      <c r="A13" s="12"/>
      <c r="B13" s="25">
        <v>314.39999999999998</v>
      </c>
      <c r="C13" s="20" t="s">
        <v>16</v>
      </c>
      <c r="D13" s="49">
        <v>81000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81000</v>
      </c>
      <c r="O13" s="50">
        <f t="shared" si="1"/>
        <v>1.2584479142391052</v>
      </c>
      <c r="P13" s="9"/>
    </row>
    <row r="14" spans="1:133">
      <c r="A14" s="12"/>
      <c r="B14" s="25">
        <v>314.8</v>
      </c>
      <c r="C14" s="20" t="s">
        <v>17</v>
      </c>
      <c r="D14" s="49">
        <v>114000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114000</v>
      </c>
      <c r="O14" s="50">
        <f t="shared" si="1"/>
        <v>1.7711489163365184</v>
      </c>
      <c r="P14" s="9"/>
    </row>
    <row r="15" spans="1:133">
      <c r="A15" s="12"/>
      <c r="B15" s="25">
        <v>315</v>
      </c>
      <c r="C15" s="20" t="s">
        <v>130</v>
      </c>
      <c r="D15" s="49">
        <v>2002000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2002000</v>
      </c>
      <c r="O15" s="50">
        <f t="shared" si="1"/>
        <v>31.103860793909732</v>
      </c>
      <c r="P15" s="9"/>
    </row>
    <row r="16" spans="1:133">
      <c r="A16" s="12"/>
      <c r="B16" s="25">
        <v>316</v>
      </c>
      <c r="C16" s="20" t="s">
        <v>131</v>
      </c>
      <c r="D16" s="49">
        <v>213000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2"/>
        <v>213000</v>
      </c>
      <c r="O16" s="50">
        <f t="shared" si="1"/>
        <v>3.309251922628758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SUM(D18:D23)</f>
        <v>144000</v>
      </c>
      <c r="E17" s="32">
        <f t="shared" si="3"/>
        <v>1625000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661000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7">
        <f t="shared" ref="N17:N31" si="4">SUM(D17:M17)</f>
        <v>2430000</v>
      </c>
      <c r="O17" s="48">
        <f t="shared" si="1"/>
        <v>37.753437427173154</v>
      </c>
      <c r="P17" s="10"/>
    </row>
    <row r="18" spans="1:16">
      <c r="A18" s="12"/>
      <c r="B18" s="25">
        <v>322</v>
      </c>
      <c r="C18" s="20" t="s">
        <v>0</v>
      </c>
      <c r="D18" s="49">
        <v>0</v>
      </c>
      <c r="E18" s="49">
        <v>927000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927000</v>
      </c>
      <c r="O18" s="50">
        <f t="shared" si="1"/>
        <v>14.402237240736426</v>
      </c>
      <c r="P18" s="9"/>
    </row>
    <row r="19" spans="1:16">
      <c r="A19" s="12"/>
      <c r="B19" s="25">
        <v>323.39999999999998</v>
      </c>
      <c r="C19" s="20" t="s">
        <v>21</v>
      </c>
      <c r="D19" s="49">
        <v>140000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140000</v>
      </c>
      <c r="O19" s="50">
        <f t="shared" si="1"/>
        <v>2.1750951604132682</v>
      </c>
      <c r="P19" s="9"/>
    </row>
    <row r="20" spans="1:16">
      <c r="A20" s="12"/>
      <c r="B20" s="25">
        <v>323.7</v>
      </c>
      <c r="C20" s="20" t="s">
        <v>22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661000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661000</v>
      </c>
      <c r="O20" s="50">
        <f t="shared" si="1"/>
        <v>10.269556435951216</v>
      </c>
      <c r="P20" s="9"/>
    </row>
    <row r="21" spans="1:16">
      <c r="A21" s="12"/>
      <c r="B21" s="25">
        <v>324.32</v>
      </c>
      <c r="C21" s="20" t="s">
        <v>132</v>
      </c>
      <c r="D21" s="49">
        <v>0</v>
      </c>
      <c r="E21" s="49">
        <v>498000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498000</v>
      </c>
      <c r="O21" s="50">
        <f t="shared" si="1"/>
        <v>7.7371242134700537</v>
      </c>
      <c r="P21" s="9"/>
    </row>
    <row r="22" spans="1:16">
      <c r="A22" s="12"/>
      <c r="B22" s="25">
        <v>325.10000000000002</v>
      </c>
      <c r="C22" s="20" t="s">
        <v>86</v>
      </c>
      <c r="D22" s="49">
        <v>0</v>
      </c>
      <c r="E22" s="49">
        <v>200000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200000</v>
      </c>
      <c r="O22" s="50">
        <f t="shared" si="1"/>
        <v>3.1072788005903829</v>
      </c>
      <c r="P22" s="9"/>
    </row>
    <row r="23" spans="1:16">
      <c r="A23" s="12"/>
      <c r="B23" s="25">
        <v>329</v>
      </c>
      <c r="C23" s="20" t="s">
        <v>24</v>
      </c>
      <c r="D23" s="49">
        <v>4000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4000</v>
      </c>
      <c r="O23" s="50">
        <f t="shared" si="1"/>
        <v>6.214557601180766E-2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SUM(D25:D43)</f>
        <v>27488000</v>
      </c>
      <c r="E24" s="32">
        <f t="shared" si="5"/>
        <v>11550000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3856000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7">
        <f t="shared" si="4"/>
        <v>42894000</v>
      </c>
      <c r="O24" s="48">
        <f t="shared" si="1"/>
        <v>666.41808436261942</v>
      </c>
      <c r="P24" s="10"/>
    </row>
    <row r="25" spans="1:16">
      <c r="A25" s="12"/>
      <c r="B25" s="25">
        <v>331.1</v>
      </c>
      <c r="C25" s="20" t="s">
        <v>87</v>
      </c>
      <c r="D25" s="49">
        <v>0</v>
      </c>
      <c r="E25" s="49">
        <v>567000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567000</v>
      </c>
      <c r="O25" s="50">
        <f t="shared" si="1"/>
        <v>8.8091353996737354</v>
      </c>
      <c r="P25" s="9"/>
    </row>
    <row r="26" spans="1:16">
      <c r="A26" s="12"/>
      <c r="B26" s="25">
        <v>331.2</v>
      </c>
      <c r="C26" s="20" t="s">
        <v>25</v>
      </c>
      <c r="D26" s="49">
        <v>0</v>
      </c>
      <c r="E26" s="49">
        <v>95000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95000</v>
      </c>
      <c r="O26" s="50">
        <f t="shared" si="1"/>
        <v>1.4759574302804319</v>
      </c>
      <c r="P26" s="9"/>
    </row>
    <row r="27" spans="1:16">
      <c r="A27" s="12"/>
      <c r="B27" s="25">
        <v>331.41</v>
      </c>
      <c r="C27" s="20" t="s">
        <v>89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1945000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1945000</v>
      </c>
      <c r="O27" s="50">
        <f t="shared" si="1"/>
        <v>30.218286335741475</v>
      </c>
      <c r="P27" s="9"/>
    </row>
    <row r="28" spans="1:16">
      <c r="A28" s="12"/>
      <c r="B28" s="25">
        <v>331.49</v>
      </c>
      <c r="C28" s="20" t="s">
        <v>152</v>
      </c>
      <c r="D28" s="49">
        <v>0</v>
      </c>
      <c r="E28" s="49">
        <v>133000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133000</v>
      </c>
      <c r="O28" s="50">
        <f t="shared" si="1"/>
        <v>2.0663404023926049</v>
      </c>
      <c r="P28" s="9"/>
    </row>
    <row r="29" spans="1:16">
      <c r="A29" s="12"/>
      <c r="B29" s="25">
        <v>331.5</v>
      </c>
      <c r="C29" s="20" t="s">
        <v>109</v>
      </c>
      <c r="D29" s="49">
        <v>0</v>
      </c>
      <c r="E29" s="49">
        <v>300000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300000</v>
      </c>
      <c r="O29" s="50">
        <f t="shared" si="1"/>
        <v>4.6609182008855745</v>
      </c>
      <c r="P29" s="9"/>
    </row>
    <row r="30" spans="1:16">
      <c r="A30" s="12"/>
      <c r="B30" s="25">
        <v>334.1</v>
      </c>
      <c r="C30" s="20" t="s">
        <v>28</v>
      </c>
      <c r="D30" s="49">
        <v>25000</v>
      </c>
      <c r="E30" s="49">
        <v>4874000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4"/>
        <v>4899000</v>
      </c>
      <c r="O30" s="50">
        <f t="shared" si="1"/>
        <v>76.112794220461424</v>
      </c>
      <c r="P30" s="9"/>
    </row>
    <row r="31" spans="1:16">
      <c r="A31" s="12"/>
      <c r="B31" s="25">
        <v>334.2</v>
      </c>
      <c r="C31" s="20" t="s">
        <v>100</v>
      </c>
      <c r="D31" s="49">
        <v>20000</v>
      </c>
      <c r="E31" s="49">
        <v>48000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4"/>
        <v>68000</v>
      </c>
      <c r="O31" s="50">
        <f t="shared" si="1"/>
        <v>1.0564747922007303</v>
      </c>
      <c r="P31" s="9"/>
    </row>
    <row r="32" spans="1:16">
      <c r="A32" s="12"/>
      <c r="B32" s="25">
        <v>334.36</v>
      </c>
      <c r="C32" s="20" t="s">
        <v>153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10000</v>
      </c>
      <c r="J32" s="49">
        <v>0</v>
      </c>
      <c r="K32" s="49">
        <v>0</v>
      </c>
      <c r="L32" s="49">
        <v>0</v>
      </c>
      <c r="M32" s="49">
        <v>0</v>
      </c>
      <c r="N32" s="49">
        <f t="shared" ref="N32:N41" si="6">SUM(D32:M32)</f>
        <v>10000</v>
      </c>
      <c r="O32" s="50">
        <f t="shared" si="1"/>
        <v>0.15536394002951914</v>
      </c>
      <c r="P32" s="9"/>
    </row>
    <row r="33" spans="1:16">
      <c r="A33" s="12"/>
      <c r="B33" s="25">
        <v>334.41</v>
      </c>
      <c r="C33" s="20" t="s">
        <v>90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1901000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6"/>
        <v>1901000</v>
      </c>
      <c r="O33" s="50">
        <f t="shared" si="1"/>
        <v>29.534684999611589</v>
      </c>
      <c r="P33" s="9"/>
    </row>
    <row r="34" spans="1:16">
      <c r="A34" s="12"/>
      <c r="B34" s="25">
        <v>334.49</v>
      </c>
      <c r="C34" s="20" t="s">
        <v>110</v>
      </c>
      <c r="D34" s="49">
        <v>0</v>
      </c>
      <c r="E34" s="49">
        <v>5282000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5282000</v>
      </c>
      <c r="O34" s="50">
        <f t="shared" si="1"/>
        <v>82.063233123592013</v>
      </c>
      <c r="P34" s="9"/>
    </row>
    <row r="35" spans="1:16">
      <c r="A35" s="12"/>
      <c r="B35" s="25">
        <v>335.12</v>
      </c>
      <c r="C35" s="20" t="s">
        <v>133</v>
      </c>
      <c r="D35" s="49">
        <v>2032000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2032000</v>
      </c>
      <c r="O35" s="50">
        <f t="shared" si="1"/>
        <v>31.569952613998289</v>
      </c>
      <c r="P35" s="9"/>
    </row>
    <row r="36" spans="1:16">
      <c r="A36" s="12"/>
      <c r="B36" s="25">
        <v>335.14</v>
      </c>
      <c r="C36" s="20" t="s">
        <v>134</v>
      </c>
      <c r="D36" s="49">
        <v>17000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17000</v>
      </c>
      <c r="O36" s="50">
        <f t="shared" si="1"/>
        <v>0.26411869805018257</v>
      </c>
      <c r="P36" s="9"/>
    </row>
    <row r="37" spans="1:16">
      <c r="A37" s="12"/>
      <c r="B37" s="25">
        <v>335.15</v>
      </c>
      <c r="C37" s="20" t="s">
        <v>135</v>
      </c>
      <c r="D37" s="49">
        <v>67000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67000</v>
      </c>
      <c r="O37" s="50">
        <f t="shared" ref="O37:O68" si="7">(N37/O$78)</f>
        <v>1.0409383981977782</v>
      </c>
      <c r="P37" s="9"/>
    </row>
    <row r="38" spans="1:16">
      <c r="A38" s="12"/>
      <c r="B38" s="25">
        <v>335.18</v>
      </c>
      <c r="C38" s="20" t="s">
        <v>136</v>
      </c>
      <c r="D38" s="49">
        <v>4209000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6"/>
        <v>4209000</v>
      </c>
      <c r="O38" s="50">
        <f t="shared" si="7"/>
        <v>65.392682358424608</v>
      </c>
      <c r="P38" s="9"/>
    </row>
    <row r="39" spans="1:16">
      <c r="A39" s="12"/>
      <c r="B39" s="25">
        <v>335.21</v>
      </c>
      <c r="C39" s="20" t="s">
        <v>33</v>
      </c>
      <c r="D39" s="49">
        <v>13000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6"/>
        <v>13000</v>
      </c>
      <c r="O39" s="50">
        <f t="shared" si="7"/>
        <v>0.20197312203837489</v>
      </c>
      <c r="P39" s="9"/>
    </row>
    <row r="40" spans="1:16">
      <c r="A40" s="12"/>
      <c r="B40" s="25">
        <v>335.49</v>
      </c>
      <c r="C40" s="20" t="s">
        <v>34</v>
      </c>
      <c r="D40" s="49">
        <v>79000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6"/>
        <v>79000</v>
      </c>
      <c r="O40" s="50">
        <f t="shared" si="7"/>
        <v>1.2273751262332013</v>
      </c>
      <c r="P40" s="9"/>
    </row>
    <row r="41" spans="1:16">
      <c r="A41" s="12"/>
      <c r="B41" s="25">
        <v>335.5</v>
      </c>
      <c r="C41" s="20" t="s">
        <v>154</v>
      </c>
      <c r="D41" s="49">
        <v>0</v>
      </c>
      <c r="E41" s="49">
        <v>251000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6"/>
        <v>251000</v>
      </c>
      <c r="O41" s="50">
        <f t="shared" si="7"/>
        <v>3.8996348947409305</v>
      </c>
      <c r="P41" s="9"/>
    </row>
    <row r="42" spans="1:16">
      <c r="A42" s="12"/>
      <c r="B42" s="25">
        <v>337.1</v>
      </c>
      <c r="C42" s="20" t="s">
        <v>36</v>
      </c>
      <c r="D42" s="49">
        <v>200000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>SUM(D42:M42)</f>
        <v>200000</v>
      </c>
      <c r="O42" s="50">
        <f t="shared" si="7"/>
        <v>3.1072788005903829</v>
      </c>
      <c r="P42" s="9"/>
    </row>
    <row r="43" spans="1:16">
      <c r="A43" s="12"/>
      <c r="B43" s="25">
        <v>338</v>
      </c>
      <c r="C43" s="20" t="s">
        <v>39</v>
      </c>
      <c r="D43" s="49">
        <v>20826000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>SUM(D43:M43)</f>
        <v>20826000</v>
      </c>
      <c r="O43" s="50">
        <f t="shared" si="7"/>
        <v>323.56094150547659</v>
      </c>
      <c r="P43" s="9"/>
    </row>
    <row r="44" spans="1:16" ht="15.75">
      <c r="A44" s="29" t="s">
        <v>44</v>
      </c>
      <c r="B44" s="30"/>
      <c r="C44" s="31"/>
      <c r="D44" s="32">
        <f t="shared" ref="D44:M44" si="8">SUM(D45:D58)</f>
        <v>7998000</v>
      </c>
      <c r="E44" s="32">
        <f t="shared" si="8"/>
        <v>885000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9392000</v>
      </c>
      <c r="J44" s="32">
        <f t="shared" si="8"/>
        <v>13369000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31644000</v>
      </c>
      <c r="O44" s="48">
        <f t="shared" si="7"/>
        <v>491.63365182941038</v>
      </c>
      <c r="P44" s="10"/>
    </row>
    <row r="45" spans="1:16">
      <c r="A45" s="12"/>
      <c r="B45" s="25">
        <v>341.2</v>
      </c>
      <c r="C45" s="20" t="s">
        <v>137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13354000</v>
      </c>
      <c r="K45" s="49">
        <v>0</v>
      </c>
      <c r="L45" s="49">
        <v>0</v>
      </c>
      <c r="M45" s="49">
        <v>0</v>
      </c>
      <c r="N45" s="49">
        <f t="shared" ref="N45:N58" si="9">SUM(D45:M45)</f>
        <v>13354000</v>
      </c>
      <c r="O45" s="50">
        <f t="shared" si="7"/>
        <v>207.47300551541989</v>
      </c>
      <c r="P45" s="9"/>
    </row>
    <row r="46" spans="1:16">
      <c r="A46" s="12"/>
      <c r="B46" s="25">
        <v>341.3</v>
      </c>
      <c r="C46" s="20" t="s">
        <v>138</v>
      </c>
      <c r="D46" s="49">
        <v>482000</v>
      </c>
      <c r="E46" s="49">
        <v>309000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791000</v>
      </c>
      <c r="O46" s="50">
        <f t="shared" si="7"/>
        <v>12.289287656334965</v>
      </c>
      <c r="P46" s="9"/>
    </row>
    <row r="47" spans="1:16">
      <c r="A47" s="12"/>
      <c r="B47" s="25">
        <v>342.1</v>
      </c>
      <c r="C47" s="20" t="s">
        <v>50</v>
      </c>
      <c r="D47" s="49">
        <v>1904000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1904000</v>
      </c>
      <c r="O47" s="50">
        <f t="shared" si="7"/>
        <v>29.581294181620446</v>
      </c>
      <c r="P47" s="9"/>
    </row>
    <row r="48" spans="1:16">
      <c r="A48" s="12"/>
      <c r="B48" s="25">
        <v>342.2</v>
      </c>
      <c r="C48" s="20" t="s">
        <v>51</v>
      </c>
      <c r="D48" s="49">
        <v>244000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244000</v>
      </c>
      <c r="O48" s="50">
        <f t="shared" si="7"/>
        <v>3.7908801367202671</v>
      </c>
      <c r="P48" s="9"/>
    </row>
    <row r="49" spans="1:16">
      <c r="A49" s="12"/>
      <c r="B49" s="25">
        <v>342.4</v>
      </c>
      <c r="C49" s="20" t="s">
        <v>52</v>
      </c>
      <c r="D49" s="49">
        <v>1000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1000</v>
      </c>
      <c r="O49" s="50">
        <f t="shared" si="7"/>
        <v>1.5536394002951915E-2</v>
      </c>
      <c r="P49" s="9"/>
    </row>
    <row r="50" spans="1:16">
      <c r="A50" s="12"/>
      <c r="B50" s="25">
        <v>342.6</v>
      </c>
      <c r="C50" s="20" t="s">
        <v>53</v>
      </c>
      <c r="D50" s="49">
        <v>3422000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3422000</v>
      </c>
      <c r="O50" s="50">
        <f t="shared" si="7"/>
        <v>53.165540278101453</v>
      </c>
      <c r="P50" s="9"/>
    </row>
    <row r="51" spans="1:16">
      <c r="A51" s="12"/>
      <c r="B51" s="25">
        <v>342.9</v>
      </c>
      <c r="C51" s="20" t="s">
        <v>140</v>
      </c>
      <c r="D51" s="49">
        <v>5000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5000</v>
      </c>
      <c r="O51" s="50">
        <f t="shared" si="7"/>
        <v>7.7681970014759572E-2</v>
      </c>
      <c r="P51" s="9"/>
    </row>
    <row r="52" spans="1:16">
      <c r="A52" s="12"/>
      <c r="B52" s="25">
        <v>343.4</v>
      </c>
      <c r="C52" s="20" t="s">
        <v>55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3531000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3531000</v>
      </c>
      <c r="O52" s="50">
        <f t="shared" si="7"/>
        <v>54.859007224423209</v>
      </c>
      <c r="P52" s="9"/>
    </row>
    <row r="53" spans="1:16">
      <c r="A53" s="12"/>
      <c r="B53" s="25">
        <v>343.6</v>
      </c>
      <c r="C53" s="20" t="s">
        <v>155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15000</v>
      </c>
      <c r="K53" s="49">
        <v>0</v>
      </c>
      <c r="L53" s="49">
        <v>0</v>
      </c>
      <c r="M53" s="49">
        <v>0</v>
      </c>
      <c r="N53" s="49">
        <f t="shared" si="9"/>
        <v>15000</v>
      </c>
      <c r="O53" s="50">
        <f t="shared" si="7"/>
        <v>0.23304591004427871</v>
      </c>
      <c r="P53" s="9"/>
    </row>
    <row r="54" spans="1:16">
      <c r="A54" s="12"/>
      <c r="B54" s="25">
        <v>343.8</v>
      </c>
      <c r="C54" s="20" t="s">
        <v>102</v>
      </c>
      <c r="D54" s="49">
        <v>34000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9"/>
        <v>34000</v>
      </c>
      <c r="O54" s="50">
        <f t="shared" si="7"/>
        <v>0.52823739610036513</v>
      </c>
      <c r="P54" s="9"/>
    </row>
    <row r="55" spans="1:16">
      <c r="A55" s="12"/>
      <c r="B55" s="25">
        <v>343.9</v>
      </c>
      <c r="C55" s="20" t="s">
        <v>103</v>
      </c>
      <c r="D55" s="49">
        <v>29000</v>
      </c>
      <c r="E55" s="49">
        <v>0</v>
      </c>
      <c r="F55" s="49">
        <v>0</v>
      </c>
      <c r="G55" s="49">
        <v>0</v>
      </c>
      <c r="H55" s="49">
        <v>0</v>
      </c>
      <c r="I55" s="49">
        <v>4938000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9"/>
        <v>4967000</v>
      </c>
      <c r="O55" s="50">
        <f t="shared" si="7"/>
        <v>77.169269012662156</v>
      </c>
      <c r="P55" s="9"/>
    </row>
    <row r="56" spans="1:16">
      <c r="A56" s="12"/>
      <c r="B56" s="25">
        <v>344.1</v>
      </c>
      <c r="C56" s="20" t="s">
        <v>141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923000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9"/>
        <v>923000</v>
      </c>
      <c r="O56" s="50">
        <f t="shared" si="7"/>
        <v>14.340091664724618</v>
      </c>
      <c r="P56" s="9"/>
    </row>
    <row r="57" spans="1:16">
      <c r="A57" s="12"/>
      <c r="B57" s="25">
        <v>344.9</v>
      </c>
      <c r="C57" s="20" t="s">
        <v>142</v>
      </c>
      <c r="D57" s="49">
        <v>693000</v>
      </c>
      <c r="E57" s="49">
        <v>90000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9"/>
        <v>783000</v>
      </c>
      <c r="O57" s="50">
        <f t="shared" si="7"/>
        <v>12.164996504311349</v>
      </c>
      <c r="P57" s="9"/>
    </row>
    <row r="58" spans="1:16">
      <c r="A58" s="12"/>
      <c r="B58" s="25">
        <v>347.2</v>
      </c>
      <c r="C58" s="20" t="s">
        <v>91</v>
      </c>
      <c r="D58" s="49">
        <v>1184000</v>
      </c>
      <c r="E58" s="49">
        <v>486000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9"/>
        <v>1670000</v>
      </c>
      <c r="O58" s="50">
        <f t="shared" si="7"/>
        <v>25.945777984929698</v>
      </c>
      <c r="P58" s="9"/>
    </row>
    <row r="59" spans="1:16" ht="15.75">
      <c r="A59" s="29" t="s">
        <v>45</v>
      </c>
      <c r="B59" s="30"/>
      <c r="C59" s="31"/>
      <c r="D59" s="32">
        <f t="shared" ref="D59:M59" si="10">SUM(D60:D60)</f>
        <v>1561000</v>
      </c>
      <c r="E59" s="32">
        <f t="shared" si="10"/>
        <v>0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0</v>
      </c>
      <c r="J59" s="32">
        <f t="shared" si="10"/>
        <v>0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>SUM(D59:M59)</f>
        <v>1561000</v>
      </c>
      <c r="O59" s="48">
        <f t="shared" si="7"/>
        <v>24.252311038607939</v>
      </c>
      <c r="P59" s="10"/>
    </row>
    <row r="60" spans="1:16">
      <c r="A60" s="13"/>
      <c r="B60" s="41">
        <v>351.9</v>
      </c>
      <c r="C60" s="21" t="s">
        <v>143</v>
      </c>
      <c r="D60" s="49">
        <v>1561000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>SUM(D60:M60)</f>
        <v>1561000</v>
      </c>
      <c r="O60" s="50">
        <f t="shared" si="7"/>
        <v>24.252311038607939</v>
      </c>
      <c r="P60" s="9"/>
    </row>
    <row r="61" spans="1:16" ht="15.75">
      <c r="A61" s="29" t="s">
        <v>4</v>
      </c>
      <c r="B61" s="30"/>
      <c r="C61" s="31"/>
      <c r="D61" s="32">
        <f t="shared" ref="D61:M61" si="11">SUM(D62:D70)</f>
        <v>1055000</v>
      </c>
      <c r="E61" s="32">
        <f t="shared" si="11"/>
        <v>194000</v>
      </c>
      <c r="F61" s="32">
        <f t="shared" si="11"/>
        <v>8000</v>
      </c>
      <c r="G61" s="32">
        <f t="shared" si="11"/>
        <v>0</v>
      </c>
      <c r="H61" s="32">
        <f t="shared" si="11"/>
        <v>0</v>
      </c>
      <c r="I61" s="32">
        <f t="shared" si="11"/>
        <v>131000</v>
      </c>
      <c r="J61" s="32">
        <f t="shared" si="11"/>
        <v>2683000</v>
      </c>
      <c r="K61" s="32">
        <f t="shared" si="11"/>
        <v>26721000</v>
      </c>
      <c r="L61" s="32">
        <f t="shared" si="11"/>
        <v>0</v>
      </c>
      <c r="M61" s="32">
        <f t="shared" si="11"/>
        <v>0</v>
      </c>
      <c r="N61" s="32">
        <f>SUM(D61:M61)</f>
        <v>30792000</v>
      </c>
      <c r="O61" s="48">
        <f t="shared" si="7"/>
        <v>478.39664413889534</v>
      </c>
      <c r="P61" s="10"/>
    </row>
    <row r="62" spans="1:16">
      <c r="A62" s="12"/>
      <c r="B62" s="25">
        <v>361.1</v>
      </c>
      <c r="C62" s="20" t="s">
        <v>62</v>
      </c>
      <c r="D62" s="49">
        <v>98000</v>
      </c>
      <c r="E62" s="49">
        <v>43000</v>
      </c>
      <c r="F62" s="49">
        <v>7000</v>
      </c>
      <c r="G62" s="49">
        <v>0</v>
      </c>
      <c r="H62" s="49">
        <v>0</v>
      </c>
      <c r="I62" s="49">
        <v>11000</v>
      </c>
      <c r="J62" s="49">
        <v>10000</v>
      </c>
      <c r="K62" s="49">
        <v>3922000</v>
      </c>
      <c r="L62" s="49">
        <v>0</v>
      </c>
      <c r="M62" s="49">
        <v>0</v>
      </c>
      <c r="N62" s="49">
        <f>SUM(D62:M62)</f>
        <v>4091000</v>
      </c>
      <c r="O62" s="50">
        <f t="shared" si="7"/>
        <v>63.559387866076285</v>
      </c>
      <c r="P62" s="9"/>
    </row>
    <row r="63" spans="1:16">
      <c r="A63" s="12"/>
      <c r="B63" s="25">
        <v>361.3</v>
      </c>
      <c r="C63" s="20" t="s">
        <v>121</v>
      </c>
      <c r="D63" s="49">
        <v>25000</v>
      </c>
      <c r="E63" s="49">
        <v>-30000</v>
      </c>
      <c r="F63" s="49">
        <v>1000</v>
      </c>
      <c r="G63" s="49">
        <v>0</v>
      </c>
      <c r="H63" s="49">
        <v>0</v>
      </c>
      <c r="I63" s="49">
        <v>-7000</v>
      </c>
      <c r="J63" s="49">
        <v>-9000</v>
      </c>
      <c r="K63" s="49">
        <v>5438000</v>
      </c>
      <c r="L63" s="49">
        <v>0</v>
      </c>
      <c r="M63" s="49">
        <v>0</v>
      </c>
      <c r="N63" s="49">
        <f t="shared" ref="N63:N70" si="12">SUM(D63:M63)</f>
        <v>5418000</v>
      </c>
      <c r="O63" s="50">
        <f t="shared" si="7"/>
        <v>84.176182707993476</v>
      </c>
      <c r="P63" s="9"/>
    </row>
    <row r="64" spans="1:16">
      <c r="A64" s="12"/>
      <c r="B64" s="25">
        <v>361.4</v>
      </c>
      <c r="C64" s="20" t="s">
        <v>144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8276000</v>
      </c>
      <c r="L64" s="49">
        <v>0</v>
      </c>
      <c r="M64" s="49">
        <v>0</v>
      </c>
      <c r="N64" s="49">
        <f t="shared" si="12"/>
        <v>8276000</v>
      </c>
      <c r="O64" s="50">
        <f t="shared" si="7"/>
        <v>128.57919676843005</v>
      </c>
      <c r="P64" s="9"/>
    </row>
    <row r="65" spans="1:119">
      <c r="A65" s="12"/>
      <c r="B65" s="25">
        <v>362</v>
      </c>
      <c r="C65" s="20" t="s">
        <v>63</v>
      </c>
      <c r="D65" s="49">
        <v>23000</v>
      </c>
      <c r="E65" s="49">
        <v>1000</v>
      </c>
      <c r="F65" s="49">
        <v>0</v>
      </c>
      <c r="G65" s="49">
        <v>0</v>
      </c>
      <c r="H65" s="49">
        <v>0</v>
      </c>
      <c r="I65" s="49">
        <v>0</v>
      </c>
      <c r="J65" s="49">
        <v>83000</v>
      </c>
      <c r="K65" s="49">
        <v>0</v>
      </c>
      <c r="L65" s="49">
        <v>0</v>
      </c>
      <c r="M65" s="49">
        <v>0</v>
      </c>
      <c r="N65" s="49">
        <f t="shared" si="12"/>
        <v>107000</v>
      </c>
      <c r="O65" s="50">
        <f t="shared" si="7"/>
        <v>1.6623941583158548</v>
      </c>
      <c r="P65" s="9"/>
    </row>
    <row r="66" spans="1:119">
      <c r="A66" s="12"/>
      <c r="B66" s="25">
        <v>364</v>
      </c>
      <c r="C66" s="20" t="s">
        <v>145</v>
      </c>
      <c r="D66" s="49">
        <v>508000</v>
      </c>
      <c r="E66" s="49">
        <v>29000</v>
      </c>
      <c r="F66" s="49">
        <v>0</v>
      </c>
      <c r="G66" s="49">
        <v>0</v>
      </c>
      <c r="H66" s="49">
        <v>0</v>
      </c>
      <c r="I66" s="49">
        <v>125000</v>
      </c>
      <c r="J66" s="49">
        <v>181000</v>
      </c>
      <c r="K66" s="49">
        <v>0</v>
      </c>
      <c r="L66" s="49">
        <v>0</v>
      </c>
      <c r="M66" s="49">
        <v>0</v>
      </c>
      <c r="N66" s="49">
        <f t="shared" si="12"/>
        <v>843000</v>
      </c>
      <c r="O66" s="50">
        <f t="shared" si="7"/>
        <v>13.097180144488464</v>
      </c>
      <c r="P66" s="9"/>
    </row>
    <row r="67" spans="1:119">
      <c r="A67" s="12"/>
      <c r="B67" s="25">
        <v>365</v>
      </c>
      <c r="C67" s="20" t="s">
        <v>146</v>
      </c>
      <c r="D67" s="49">
        <v>0</v>
      </c>
      <c r="E67" s="49">
        <v>2000</v>
      </c>
      <c r="F67" s="49">
        <v>0</v>
      </c>
      <c r="G67" s="49">
        <v>0</v>
      </c>
      <c r="H67" s="49">
        <v>0</v>
      </c>
      <c r="I67" s="49">
        <v>0</v>
      </c>
      <c r="J67" s="49">
        <v>3000</v>
      </c>
      <c r="K67" s="49">
        <v>0</v>
      </c>
      <c r="L67" s="49">
        <v>0</v>
      </c>
      <c r="M67" s="49">
        <v>0</v>
      </c>
      <c r="N67" s="49">
        <f t="shared" si="12"/>
        <v>5000</v>
      </c>
      <c r="O67" s="50">
        <f t="shared" si="7"/>
        <v>7.7681970014759572E-2</v>
      </c>
      <c r="P67" s="9"/>
    </row>
    <row r="68" spans="1:119">
      <c r="A68" s="12"/>
      <c r="B68" s="25">
        <v>366</v>
      </c>
      <c r="C68" s="20" t="s">
        <v>66</v>
      </c>
      <c r="D68" s="49">
        <v>48000</v>
      </c>
      <c r="E68" s="49">
        <v>136000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f t="shared" si="12"/>
        <v>184000</v>
      </c>
      <c r="O68" s="50">
        <f t="shared" si="7"/>
        <v>2.8586964965431525</v>
      </c>
      <c r="P68" s="9"/>
    </row>
    <row r="69" spans="1:119">
      <c r="A69" s="12"/>
      <c r="B69" s="25">
        <v>368</v>
      </c>
      <c r="C69" s="20" t="s">
        <v>67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9085000</v>
      </c>
      <c r="L69" s="49">
        <v>0</v>
      </c>
      <c r="M69" s="49">
        <v>0</v>
      </c>
      <c r="N69" s="49">
        <f t="shared" si="12"/>
        <v>9085000</v>
      </c>
      <c r="O69" s="50">
        <f t="shared" ref="O69:O76" si="13">(N69/O$78)</f>
        <v>141.14813951681813</v>
      </c>
      <c r="P69" s="9"/>
    </row>
    <row r="70" spans="1:119">
      <c r="A70" s="12"/>
      <c r="B70" s="25">
        <v>369.9</v>
      </c>
      <c r="C70" s="20" t="s">
        <v>68</v>
      </c>
      <c r="D70" s="49">
        <v>353000</v>
      </c>
      <c r="E70" s="49">
        <v>13000</v>
      </c>
      <c r="F70" s="49">
        <v>0</v>
      </c>
      <c r="G70" s="49">
        <v>0</v>
      </c>
      <c r="H70" s="49">
        <v>0</v>
      </c>
      <c r="I70" s="49">
        <v>2000</v>
      </c>
      <c r="J70" s="49">
        <v>2415000</v>
      </c>
      <c r="K70" s="49">
        <v>0</v>
      </c>
      <c r="L70" s="49">
        <v>0</v>
      </c>
      <c r="M70" s="49">
        <v>0</v>
      </c>
      <c r="N70" s="49">
        <f t="shared" si="12"/>
        <v>2783000</v>
      </c>
      <c r="O70" s="50">
        <f t="shared" si="13"/>
        <v>43.237784510215178</v>
      </c>
      <c r="P70" s="9"/>
    </row>
    <row r="71" spans="1:119" ht="15.75">
      <c r="A71" s="29" t="s">
        <v>46</v>
      </c>
      <c r="B71" s="30"/>
      <c r="C71" s="31"/>
      <c r="D71" s="32">
        <f t="shared" ref="D71:M71" si="14">SUM(D72:D75)</f>
        <v>1234000</v>
      </c>
      <c r="E71" s="32">
        <f t="shared" si="14"/>
        <v>2932000</v>
      </c>
      <c r="F71" s="32">
        <f t="shared" si="14"/>
        <v>4487000</v>
      </c>
      <c r="G71" s="32">
        <f t="shared" si="14"/>
        <v>9906000</v>
      </c>
      <c r="H71" s="32">
        <f t="shared" si="14"/>
        <v>0</v>
      </c>
      <c r="I71" s="32">
        <f t="shared" si="14"/>
        <v>236000</v>
      </c>
      <c r="J71" s="32">
        <f t="shared" si="14"/>
        <v>0</v>
      </c>
      <c r="K71" s="32">
        <f t="shared" si="14"/>
        <v>0</v>
      </c>
      <c r="L71" s="32">
        <f t="shared" si="14"/>
        <v>0</v>
      </c>
      <c r="M71" s="32">
        <f t="shared" si="14"/>
        <v>0</v>
      </c>
      <c r="N71" s="32">
        <f t="shared" ref="N71:N76" si="15">SUM(D71:M71)</f>
        <v>18795000</v>
      </c>
      <c r="O71" s="48">
        <f t="shared" si="13"/>
        <v>292.00652528548125</v>
      </c>
      <c r="P71" s="9"/>
    </row>
    <row r="72" spans="1:119">
      <c r="A72" s="12"/>
      <c r="B72" s="25">
        <v>381</v>
      </c>
      <c r="C72" s="20" t="s">
        <v>69</v>
      </c>
      <c r="D72" s="49">
        <v>1234000</v>
      </c>
      <c r="E72" s="49">
        <v>1191000</v>
      </c>
      <c r="F72" s="49">
        <v>4487000</v>
      </c>
      <c r="G72" s="49">
        <v>306000</v>
      </c>
      <c r="H72" s="49">
        <v>0</v>
      </c>
      <c r="I72" s="49">
        <v>202000</v>
      </c>
      <c r="J72" s="49">
        <v>0</v>
      </c>
      <c r="K72" s="49">
        <v>0</v>
      </c>
      <c r="L72" s="49">
        <v>0</v>
      </c>
      <c r="M72" s="49">
        <v>0</v>
      </c>
      <c r="N72" s="49">
        <f t="shared" si="15"/>
        <v>7420000</v>
      </c>
      <c r="O72" s="50">
        <f t="shared" si="13"/>
        <v>115.28004350190321</v>
      </c>
      <c r="P72" s="9"/>
    </row>
    <row r="73" spans="1:119">
      <c r="A73" s="12"/>
      <c r="B73" s="25">
        <v>384</v>
      </c>
      <c r="C73" s="20" t="s">
        <v>70</v>
      </c>
      <c r="D73" s="49">
        <v>0</v>
      </c>
      <c r="E73" s="49">
        <v>0</v>
      </c>
      <c r="F73" s="49">
        <v>0</v>
      </c>
      <c r="G73" s="49">
        <v>9600000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f t="shared" si="15"/>
        <v>9600000</v>
      </c>
      <c r="O73" s="50">
        <f t="shared" si="13"/>
        <v>149.14938242833838</v>
      </c>
      <c r="P73" s="9"/>
    </row>
    <row r="74" spans="1:119">
      <c r="A74" s="12"/>
      <c r="B74" s="25">
        <v>389.4</v>
      </c>
      <c r="C74" s="20" t="s">
        <v>156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34000</v>
      </c>
      <c r="J74" s="49">
        <v>0</v>
      </c>
      <c r="K74" s="49">
        <v>0</v>
      </c>
      <c r="L74" s="49">
        <v>0</v>
      </c>
      <c r="M74" s="49">
        <v>0</v>
      </c>
      <c r="N74" s="49">
        <f t="shared" si="15"/>
        <v>34000</v>
      </c>
      <c r="O74" s="50">
        <f t="shared" si="13"/>
        <v>0.52823739610036513</v>
      </c>
      <c r="P74" s="9"/>
    </row>
    <row r="75" spans="1:119" ht="15.75" thickBot="1">
      <c r="A75" s="38"/>
      <c r="B75" s="42">
        <v>393</v>
      </c>
      <c r="C75" s="39" t="s">
        <v>149</v>
      </c>
      <c r="D75" s="49">
        <v>0</v>
      </c>
      <c r="E75" s="49">
        <v>1741000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f t="shared" si="15"/>
        <v>1741000</v>
      </c>
      <c r="O75" s="50">
        <f t="shared" si="13"/>
        <v>27.048861959139284</v>
      </c>
      <c r="P75" s="9"/>
    </row>
    <row r="76" spans="1:119" ht="16.5" thickBot="1">
      <c r="A76" s="14" t="s">
        <v>59</v>
      </c>
      <c r="B76" s="23"/>
      <c r="C76" s="22"/>
      <c r="D76" s="15">
        <f t="shared" ref="D76:M76" si="16">SUM(D5,D17,D24,D44,D59,D61,D71)</f>
        <v>56409000</v>
      </c>
      <c r="E76" s="15">
        <f t="shared" si="16"/>
        <v>28207000</v>
      </c>
      <c r="F76" s="15">
        <f t="shared" si="16"/>
        <v>4495000</v>
      </c>
      <c r="G76" s="15">
        <f t="shared" si="16"/>
        <v>9906000</v>
      </c>
      <c r="H76" s="15">
        <f t="shared" si="16"/>
        <v>0</v>
      </c>
      <c r="I76" s="15">
        <f t="shared" si="16"/>
        <v>14276000</v>
      </c>
      <c r="J76" s="15">
        <f t="shared" si="16"/>
        <v>16052000</v>
      </c>
      <c r="K76" s="15">
        <f t="shared" si="16"/>
        <v>26721000</v>
      </c>
      <c r="L76" s="15">
        <f t="shared" si="16"/>
        <v>0</v>
      </c>
      <c r="M76" s="15">
        <f t="shared" si="16"/>
        <v>0</v>
      </c>
      <c r="N76" s="15">
        <f t="shared" si="15"/>
        <v>156066000</v>
      </c>
      <c r="O76" s="40">
        <f t="shared" si="13"/>
        <v>2424.7028664646937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3"/>
      <c r="B78" s="44"/>
      <c r="C78" s="44"/>
      <c r="D78" s="45"/>
      <c r="E78" s="45"/>
      <c r="F78" s="45"/>
      <c r="G78" s="45"/>
      <c r="H78" s="45"/>
      <c r="I78" s="45"/>
      <c r="J78" s="45"/>
      <c r="K78" s="45"/>
      <c r="L78" s="51" t="s">
        <v>157</v>
      </c>
      <c r="M78" s="51"/>
      <c r="N78" s="51"/>
      <c r="O78" s="46">
        <v>64365</v>
      </c>
    </row>
    <row r="79" spans="1:119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  <row r="80" spans="1:119" ht="15.75" customHeight="1" thickBot="1">
      <c r="A80" s="55" t="s">
        <v>105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7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75</v>
      </c>
      <c r="B3" s="65"/>
      <c r="C3" s="66"/>
      <c r="D3" s="70" t="s">
        <v>40</v>
      </c>
      <c r="E3" s="71"/>
      <c r="F3" s="71"/>
      <c r="G3" s="71"/>
      <c r="H3" s="72"/>
      <c r="I3" s="70" t="s">
        <v>41</v>
      </c>
      <c r="J3" s="72"/>
      <c r="K3" s="70" t="s">
        <v>43</v>
      </c>
      <c r="L3" s="72"/>
      <c r="M3" s="36"/>
      <c r="N3" s="37"/>
      <c r="O3" s="73" t="s">
        <v>80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16306000</v>
      </c>
      <c r="E5" s="27">
        <f t="shared" si="0"/>
        <v>9660000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988000</v>
      </c>
      <c r="L5" s="27">
        <f t="shared" si="0"/>
        <v>0</v>
      </c>
      <c r="M5" s="27">
        <f t="shared" si="0"/>
        <v>0</v>
      </c>
      <c r="N5" s="28">
        <f>SUM(D5:M5)</f>
        <v>26954000</v>
      </c>
      <c r="O5" s="33">
        <f t="shared" ref="O5:O36" si="1">(N5/O$75)</f>
        <v>423.3922905343847</v>
      </c>
      <c r="P5" s="6"/>
    </row>
    <row r="6" spans="1:133">
      <c r="A6" s="12"/>
      <c r="B6" s="25">
        <v>311</v>
      </c>
      <c r="C6" s="20" t="s">
        <v>3</v>
      </c>
      <c r="D6" s="49">
        <v>9752000</v>
      </c>
      <c r="E6" s="49">
        <v>1334000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11086000</v>
      </c>
      <c r="O6" s="50">
        <f t="shared" si="1"/>
        <v>174.13841852282366</v>
      </c>
      <c r="P6" s="9"/>
    </row>
    <row r="7" spans="1:133">
      <c r="A7" s="12"/>
      <c r="B7" s="25">
        <v>312.41000000000003</v>
      </c>
      <c r="C7" s="20" t="s">
        <v>11</v>
      </c>
      <c r="D7" s="49">
        <v>0</v>
      </c>
      <c r="E7" s="49">
        <v>2634000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6" si="2">SUM(D7:M7)</f>
        <v>2634000</v>
      </c>
      <c r="O7" s="50">
        <f t="shared" si="1"/>
        <v>41.37476045364582</v>
      </c>
      <c r="P7" s="9"/>
    </row>
    <row r="8" spans="1:133">
      <c r="A8" s="12"/>
      <c r="B8" s="25">
        <v>312.51</v>
      </c>
      <c r="C8" s="20" t="s">
        <v>128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467000</v>
      </c>
      <c r="L8" s="49">
        <v>0</v>
      </c>
      <c r="M8" s="49">
        <v>0</v>
      </c>
      <c r="N8" s="49">
        <f>SUM(D8:M8)</f>
        <v>467000</v>
      </c>
      <c r="O8" s="50">
        <f t="shared" si="1"/>
        <v>7.3356162231786621</v>
      </c>
      <c r="P8" s="9"/>
    </row>
    <row r="9" spans="1:133">
      <c r="A9" s="12"/>
      <c r="B9" s="25">
        <v>312.52</v>
      </c>
      <c r="C9" s="20" t="s">
        <v>129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521000</v>
      </c>
      <c r="L9" s="49">
        <v>0</v>
      </c>
      <c r="M9" s="49">
        <v>0</v>
      </c>
      <c r="N9" s="49">
        <f>SUM(D9:M9)</f>
        <v>521000</v>
      </c>
      <c r="O9" s="50">
        <f t="shared" si="1"/>
        <v>8.1838459363513554</v>
      </c>
      <c r="P9" s="9"/>
    </row>
    <row r="10" spans="1:133">
      <c r="A10" s="12"/>
      <c r="B10" s="25">
        <v>312.60000000000002</v>
      </c>
      <c r="C10" s="20" t="s">
        <v>12</v>
      </c>
      <c r="D10" s="49">
        <v>0</v>
      </c>
      <c r="E10" s="49">
        <v>5692000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5692000</v>
      </c>
      <c r="O10" s="50">
        <f t="shared" si="1"/>
        <v>89.409694951462413</v>
      </c>
      <c r="P10" s="9"/>
    </row>
    <row r="11" spans="1:133">
      <c r="A11" s="12"/>
      <c r="B11" s="25">
        <v>314.10000000000002</v>
      </c>
      <c r="C11" s="20" t="s">
        <v>13</v>
      </c>
      <c r="D11" s="49">
        <v>3560000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3560000</v>
      </c>
      <c r="O11" s="50">
        <f t="shared" si="1"/>
        <v>55.92032923879237</v>
      </c>
      <c r="P11" s="9"/>
    </row>
    <row r="12" spans="1:133">
      <c r="A12" s="12"/>
      <c r="B12" s="25">
        <v>314.3</v>
      </c>
      <c r="C12" s="20" t="s">
        <v>14</v>
      </c>
      <c r="D12" s="49">
        <v>309000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309000</v>
      </c>
      <c r="O12" s="50">
        <f t="shared" si="1"/>
        <v>4.853758914265967</v>
      </c>
      <c r="P12" s="9"/>
    </row>
    <row r="13" spans="1:133">
      <c r="A13" s="12"/>
      <c r="B13" s="25">
        <v>314.39999999999998</v>
      </c>
      <c r="C13" s="20" t="s">
        <v>16</v>
      </c>
      <c r="D13" s="49">
        <v>78000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78000</v>
      </c>
      <c r="O13" s="50">
        <f t="shared" si="1"/>
        <v>1.2252206968050015</v>
      </c>
      <c r="P13" s="9"/>
    </row>
    <row r="14" spans="1:133">
      <c r="A14" s="12"/>
      <c r="B14" s="25">
        <v>314.8</v>
      </c>
      <c r="C14" s="20" t="s">
        <v>17</v>
      </c>
      <c r="D14" s="49">
        <v>101000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101000</v>
      </c>
      <c r="O14" s="50">
        <f t="shared" si="1"/>
        <v>1.5865037227859633</v>
      </c>
      <c r="P14" s="9"/>
    </row>
    <row r="15" spans="1:133">
      <c r="A15" s="12"/>
      <c r="B15" s="25">
        <v>315</v>
      </c>
      <c r="C15" s="20" t="s">
        <v>130</v>
      </c>
      <c r="D15" s="49">
        <v>2341000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2341000</v>
      </c>
      <c r="O15" s="50">
        <f t="shared" si="1"/>
        <v>36.772328861801391</v>
      </c>
      <c r="P15" s="9"/>
    </row>
    <row r="16" spans="1:133">
      <c r="A16" s="12"/>
      <c r="B16" s="25">
        <v>316</v>
      </c>
      <c r="C16" s="20" t="s">
        <v>131</v>
      </c>
      <c r="D16" s="49">
        <v>165000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2"/>
        <v>165000</v>
      </c>
      <c r="O16" s="50">
        <f t="shared" si="1"/>
        <v>2.5918130124721186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SUM(D18:D22)</f>
        <v>143000</v>
      </c>
      <c r="E17" s="32">
        <f t="shared" si="3"/>
        <v>883000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588000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7">
        <f t="shared" ref="N17:N28" si="4">SUM(D17:M17)</f>
        <v>1614000</v>
      </c>
      <c r="O17" s="48">
        <f t="shared" si="1"/>
        <v>25.352643649272721</v>
      </c>
      <c r="P17" s="10"/>
    </row>
    <row r="18" spans="1:16">
      <c r="A18" s="12"/>
      <c r="B18" s="25">
        <v>322</v>
      </c>
      <c r="C18" s="20" t="s">
        <v>0</v>
      </c>
      <c r="D18" s="49">
        <v>1000</v>
      </c>
      <c r="E18" s="49">
        <v>446000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447000</v>
      </c>
      <c r="O18" s="50">
        <f t="shared" si="1"/>
        <v>7.0214570701517385</v>
      </c>
      <c r="P18" s="9"/>
    </row>
    <row r="19" spans="1:16">
      <c r="A19" s="12"/>
      <c r="B19" s="25">
        <v>323.39999999999998</v>
      </c>
      <c r="C19" s="20" t="s">
        <v>21</v>
      </c>
      <c r="D19" s="49">
        <v>141000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141000</v>
      </c>
      <c r="O19" s="50">
        <f t="shared" si="1"/>
        <v>2.2148220288398104</v>
      </c>
      <c r="P19" s="9"/>
    </row>
    <row r="20" spans="1:16">
      <c r="A20" s="12"/>
      <c r="B20" s="25">
        <v>323.7</v>
      </c>
      <c r="C20" s="20" t="s">
        <v>22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588000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588000</v>
      </c>
      <c r="O20" s="50">
        <f t="shared" si="1"/>
        <v>9.2362790989915489</v>
      </c>
      <c r="P20" s="9"/>
    </row>
    <row r="21" spans="1:16">
      <c r="A21" s="12"/>
      <c r="B21" s="25">
        <v>324.32</v>
      </c>
      <c r="C21" s="20" t="s">
        <v>132</v>
      </c>
      <c r="D21" s="49">
        <v>0</v>
      </c>
      <c r="E21" s="49">
        <v>437000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437000</v>
      </c>
      <c r="O21" s="50">
        <f t="shared" si="1"/>
        <v>6.8643774936382771</v>
      </c>
      <c r="P21" s="9"/>
    </row>
    <row r="22" spans="1:16">
      <c r="A22" s="12"/>
      <c r="B22" s="25">
        <v>329</v>
      </c>
      <c r="C22" s="20" t="s">
        <v>24</v>
      </c>
      <c r="D22" s="49">
        <v>1000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1000</v>
      </c>
      <c r="O22" s="50">
        <f t="shared" si="1"/>
        <v>1.5707957651346173E-2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SUM(D24:D39)</f>
        <v>22342000</v>
      </c>
      <c r="E23" s="32">
        <f t="shared" si="5"/>
        <v>6684000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6138000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7">
        <f t="shared" si="4"/>
        <v>35164000</v>
      </c>
      <c r="O23" s="48">
        <f t="shared" si="1"/>
        <v>552.35462285193682</v>
      </c>
      <c r="P23" s="10"/>
    </row>
    <row r="24" spans="1:16">
      <c r="A24" s="12"/>
      <c r="B24" s="25">
        <v>331.1</v>
      </c>
      <c r="C24" s="20" t="s">
        <v>87</v>
      </c>
      <c r="D24" s="49">
        <v>9000</v>
      </c>
      <c r="E24" s="49">
        <v>634000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643000</v>
      </c>
      <c r="O24" s="50">
        <f t="shared" si="1"/>
        <v>10.100216769815589</v>
      </c>
      <c r="P24" s="9"/>
    </row>
    <row r="25" spans="1:16">
      <c r="A25" s="12"/>
      <c r="B25" s="25">
        <v>331.2</v>
      </c>
      <c r="C25" s="20" t="s">
        <v>25</v>
      </c>
      <c r="D25" s="49">
        <v>0</v>
      </c>
      <c r="E25" s="49">
        <v>156000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156000</v>
      </c>
      <c r="O25" s="50">
        <f t="shared" si="1"/>
        <v>2.4504413936100029</v>
      </c>
      <c r="P25" s="9"/>
    </row>
    <row r="26" spans="1:16">
      <c r="A26" s="12"/>
      <c r="B26" s="25">
        <v>331.5</v>
      </c>
      <c r="C26" s="20" t="s">
        <v>109</v>
      </c>
      <c r="D26" s="49">
        <v>0</v>
      </c>
      <c r="E26" s="49">
        <v>688000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688000</v>
      </c>
      <c r="O26" s="50">
        <f t="shared" si="1"/>
        <v>10.807074864126166</v>
      </c>
      <c r="P26" s="9"/>
    </row>
    <row r="27" spans="1:16">
      <c r="A27" s="12"/>
      <c r="B27" s="25">
        <v>334.1</v>
      </c>
      <c r="C27" s="20" t="s">
        <v>28</v>
      </c>
      <c r="D27" s="49">
        <v>102000</v>
      </c>
      <c r="E27" s="49">
        <v>4667000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4769000</v>
      </c>
      <c r="O27" s="50">
        <f t="shared" si="1"/>
        <v>74.911250039269888</v>
      </c>
      <c r="P27" s="9"/>
    </row>
    <row r="28" spans="1:16">
      <c r="A28" s="12"/>
      <c r="B28" s="25">
        <v>334.2</v>
      </c>
      <c r="C28" s="20" t="s">
        <v>100</v>
      </c>
      <c r="D28" s="49">
        <v>89000</v>
      </c>
      <c r="E28" s="49">
        <v>51000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140000</v>
      </c>
      <c r="O28" s="50">
        <f t="shared" si="1"/>
        <v>2.1991140711884642</v>
      </c>
      <c r="P28" s="9"/>
    </row>
    <row r="29" spans="1:16">
      <c r="A29" s="12"/>
      <c r="B29" s="25">
        <v>334.41</v>
      </c>
      <c r="C29" s="20" t="s">
        <v>90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1703000</v>
      </c>
      <c r="J29" s="49">
        <v>0</v>
      </c>
      <c r="K29" s="49">
        <v>0</v>
      </c>
      <c r="L29" s="49">
        <v>0</v>
      </c>
      <c r="M29" s="49">
        <v>0</v>
      </c>
      <c r="N29" s="49">
        <f t="shared" ref="N29:N36" si="6">SUM(D29:M29)</f>
        <v>1703000</v>
      </c>
      <c r="O29" s="50">
        <f t="shared" si="1"/>
        <v>26.750651880242533</v>
      </c>
      <c r="P29" s="9"/>
    </row>
    <row r="30" spans="1:16">
      <c r="A30" s="12"/>
      <c r="B30" s="25">
        <v>334.49</v>
      </c>
      <c r="C30" s="20" t="s">
        <v>110</v>
      </c>
      <c r="D30" s="49">
        <v>0</v>
      </c>
      <c r="E30" s="49">
        <v>488000</v>
      </c>
      <c r="F30" s="49">
        <v>0</v>
      </c>
      <c r="G30" s="49">
        <v>0</v>
      </c>
      <c r="H30" s="49">
        <v>0</v>
      </c>
      <c r="I30" s="49">
        <v>12000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6"/>
        <v>500000</v>
      </c>
      <c r="O30" s="50">
        <f t="shared" si="1"/>
        <v>7.853978825673086</v>
      </c>
      <c r="P30" s="9"/>
    </row>
    <row r="31" spans="1:16">
      <c r="A31" s="12"/>
      <c r="B31" s="25">
        <v>335.12</v>
      </c>
      <c r="C31" s="20" t="s">
        <v>133</v>
      </c>
      <c r="D31" s="49">
        <v>1838000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6"/>
        <v>1838000</v>
      </c>
      <c r="O31" s="50">
        <f t="shared" si="1"/>
        <v>28.871226163174263</v>
      </c>
      <c r="P31" s="9"/>
    </row>
    <row r="32" spans="1:16">
      <c r="A32" s="12"/>
      <c r="B32" s="25">
        <v>335.14</v>
      </c>
      <c r="C32" s="20" t="s">
        <v>134</v>
      </c>
      <c r="D32" s="49">
        <v>16000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6"/>
        <v>16000</v>
      </c>
      <c r="O32" s="50">
        <f t="shared" si="1"/>
        <v>0.25132732242153877</v>
      </c>
      <c r="P32" s="9"/>
    </row>
    <row r="33" spans="1:16">
      <c r="A33" s="12"/>
      <c r="B33" s="25">
        <v>335.15</v>
      </c>
      <c r="C33" s="20" t="s">
        <v>135</v>
      </c>
      <c r="D33" s="49">
        <v>65000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6"/>
        <v>65000</v>
      </c>
      <c r="O33" s="50">
        <f t="shared" si="1"/>
        <v>1.0210172473375012</v>
      </c>
      <c r="P33" s="9"/>
    </row>
    <row r="34" spans="1:16">
      <c r="A34" s="12"/>
      <c r="B34" s="25">
        <v>335.18</v>
      </c>
      <c r="C34" s="20" t="s">
        <v>136</v>
      </c>
      <c r="D34" s="49">
        <v>3909000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3909000</v>
      </c>
      <c r="O34" s="50">
        <f t="shared" si="1"/>
        <v>61.402406459112186</v>
      </c>
      <c r="P34" s="9"/>
    </row>
    <row r="35" spans="1:16">
      <c r="A35" s="12"/>
      <c r="B35" s="25">
        <v>335.21</v>
      </c>
      <c r="C35" s="20" t="s">
        <v>33</v>
      </c>
      <c r="D35" s="49">
        <v>17000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17000</v>
      </c>
      <c r="O35" s="50">
        <f t="shared" si="1"/>
        <v>0.26703528007288491</v>
      </c>
      <c r="P35" s="9"/>
    </row>
    <row r="36" spans="1:16">
      <c r="A36" s="12"/>
      <c r="B36" s="25">
        <v>335.49</v>
      </c>
      <c r="C36" s="20" t="s">
        <v>34</v>
      </c>
      <c r="D36" s="49">
        <v>110000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110000</v>
      </c>
      <c r="O36" s="50">
        <f t="shared" si="1"/>
        <v>1.727875341648079</v>
      </c>
      <c r="P36" s="9"/>
    </row>
    <row r="37" spans="1:16">
      <c r="A37" s="12"/>
      <c r="B37" s="25">
        <v>337.1</v>
      </c>
      <c r="C37" s="20" t="s">
        <v>36</v>
      </c>
      <c r="D37" s="49">
        <v>160000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>SUM(D37:M37)</f>
        <v>160000</v>
      </c>
      <c r="O37" s="50">
        <f t="shared" ref="O37:O68" si="7">(N37/O$75)</f>
        <v>2.5132732242153875</v>
      </c>
      <c r="P37" s="9"/>
    </row>
    <row r="38" spans="1:16">
      <c r="A38" s="12"/>
      <c r="B38" s="25">
        <v>337.3</v>
      </c>
      <c r="C38" s="20" t="s">
        <v>37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4423000</v>
      </c>
      <c r="J38" s="49">
        <v>0</v>
      </c>
      <c r="K38" s="49">
        <v>0</v>
      </c>
      <c r="L38" s="49">
        <v>0</v>
      </c>
      <c r="M38" s="49">
        <v>0</v>
      </c>
      <c r="N38" s="49">
        <f>SUM(D38:M38)</f>
        <v>4423000</v>
      </c>
      <c r="O38" s="50">
        <f t="shared" si="7"/>
        <v>69.476296691904125</v>
      </c>
      <c r="P38" s="9"/>
    </row>
    <row r="39" spans="1:16">
      <c r="A39" s="12"/>
      <c r="B39" s="25">
        <v>338</v>
      </c>
      <c r="C39" s="20" t="s">
        <v>39</v>
      </c>
      <c r="D39" s="49">
        <v>16027000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>SUM(D39:M39)</f>
        <v>16027000</v>
      </c>
      <c r="O39" s="50">
        <f t="shared" si="7"/>
        <v>251.75143727812511</v>
      </c>
      <c r="P39" s="9"/>
    </row>
    <row r="40" spans="1:16" ht="15.75">
      <c r="A40" s="29" t="s">
        <v>44</v>
      </c>
      <c r="B40" s="30"/>
      <c r="C40" s="31"/>
      <c r="D40" s="32">
        <f t="shared" ref="D40:M40" si="8">SUM(D41:D54)</f>
        <v>8133000</v>
      </c>
      <c r="E40" s="32">
        <f t="shared" si="8"/>
        <v>3164000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4719000</v>
      </c>
      <c r="J40" s="32">
        <f t="shared" si="8"/>
        <v>11185000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27201000</v>
      </c>
      <c r="O40" s="48">
        <f t="shared" si="7"/>
        <v>427.27215607426723</v>
      </c>
      <c r="P40" s="10"/>
    </row>
    <row r="41" spans="1:16">
      <c r="A41" s="12"/>
      <c r="B41" s="25">
        <v>341.2</v>
      </c>
      <c r="C41" s="20" t="s">
        <v>137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11185000</v>
      </c>
      <c r="K41" s="49">
        <v>0</v>
      </c>
      <c r="L41" s="49">
        <v>0</v>
      </c>
      <c r="M41" s="49">
        <v>0</v>
      </c>
      <c r="N41" s="49">
        <f t="shared" ref="N41:N54" si="9">SUM(D41:M41)</f>
        <v>11185000</v>
      </c>
      <c r="O41" s="50">
        <f t="shared" si="7"/>
        <v>175.69350633030695</v>
      </c>
      <c r="P41" s="9"/>
    </row>
    <row r="42" spans="1:16">
      <c r="A42" s="12"/>
      <c r="B42" s="25">
        <v>341.3</v>
      </c>
      <c r="C42" s="20" t="s">
        <v>138</v>
      </c>
      <c r="D42" s="49">
        <v>2000</v>
      </c>
      <c r="E42" s="49">
        <v>119000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9"/>
        <v>121000</v>
      </c>
      <c r="O42" s="50">
        <f t="shared" si="7"/>
        <v>1.9006628758128867</v>
      </c>
      <c r="P42" s="9"/>
    </row>
    <row r="43" spans="1:16">
      <c r="A43" s="12"/>
      <c r="B43" s="25">
        <v>341.9</v>
      </c>
      <c r="C43" s="20" t="s">
        <v>139</v>
      </c>
      <c r="D43" s="49">
        <v>378000</v>
      </c>
      <c r="E43" s="49">
        <v>2906000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9"/>
        <v>3284000</v>
      </c>
      <c r="O43" s="50">
        <f t="shared" si="7"/>
        <v>51.58493292702083</v>
      </c>
      <c r="P43" s="9"/>
    </row>
    <row r="44" spans="1:16">
      <c r="A44" s="12"/>
      <c r="B44" s="25">
        <v>342.1</v>
      </c>
      <c r="C44" s="20" t="s">
        <v>50</v>
      </c>
      <c r="D44" s="49">
        <v>2368000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9"/>
        <v>2368000</v>
      </c>
      <c r="O44" s="50">
        <f t="shared" si="7"/>
        <v>37.196443718387734</v>
      </c>
      <c r="P44" s="9"/>
    </row>
    <row r="45" spans="1:16">
      <c r="A45" s="12"/>
      <c r="B45" s="25">
        <v>342.2</v>
      </c>
      <c r="C45" s="20" t="s">
        <v>51</v>
      </c>
      <c r="D45" s="49">
        <v>249000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9"/>
        <v>249000</v>
      </c>
      <c r="O45" s="50">
        <f t="shared" si="7"/>
        <v>3.9112814551851969</v>
      </c>
      <c r="P45" s="9"/>
    </row>
    <row r="46" spans="1:16">
      <c r="A46" s="12"/>
      <c r="B46" s="25">
        <v>342.4</v>
      </c>
      <c r="C46" s="20" t="s">
        <v>52</v>
      </c>
      <c r="D46" s="49">
        <v>1000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1000</v>
      </c>
      <c r="O46" s="50">
        <f t="shared" si="7"/>
        <v>1.5707957651346173E-2</v>
      </c>
      <c r="P46" s="9"/>
    </row>
    <row r="47" spans="1:16">
      <c r="A47" s="12"/>
      <c r="B47" s="25">
        <v>342.6</v>
      </c>
      <c r="C47" s="20" t="s">
        <v>53</v>
      </c>
      <c r="D47" s="49">
        <v>3317000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3317000</v>
      </c>
      <c r="O47" s="50">
        <f t="shared" si="7"/>
        <v>52.10329552951525</v>
      </c>
      <c r="P47" s="9"/>
    </row>
    <row r="48" spans="1:16">
      <c r="A48" s="12"/>
      <c r="B48" s="25">
        <v>342.9</v>
      </c>
      <c r="C48" s="20" t="s">
        <v>140</v>
      </c>
      <c r="D48" s="49">
        <v>1000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1000</v>
      </c>
      <c r="O48" s="50">
        <f t="shared" si="7"/>
        <v>1.5707957651346173E-2</v>
      </c>
      <c r="P48" s="9"/>
    </row>
    <row r="49" spans="1:16">
      <c r="A49" s="12"/>
      <c r="B49" s="25">
        <v>343.4</v>
      </c>
      <c r="C49" s="20" t="s">
        <v>55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3910000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3910000</v>
      </c>
      <c r="O49" s="50">
        <f t="shared" si="7"/>
        <v>61.41811441676353</v>
      </c>
      <c r="P49" s="9"/>
    </row>
    <row r="50" spans="1:16">
      <c r="A50" s="12"/>
      <c r="B50" s="25">
        <v>343.8</v>
      </c>
      <c r="C50" s="20" t="s">
        <v>102</v>
      </c>
      <c r="D50" s="49">
        <v>45000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45000</v>
      </c>
      <c r="O50" s="50">
        <f t="shared" si="7"/>
        <v>0.70685809431057778</v>
      </c>
      <c r="P50" s="9"/>
    </row>
    <row r="51" spans="1:16">
      <c r="A51" s="12"/>
      <c r="B51" s="25">
        <v>343.9</v>
      </c>
      <c r="C51" s="20" t="s">
        <v>103</v>
      </c>
      <c r="D51" s="49">
        <v>17000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17000</v>
      </c>
      <c r="O51" s="50">
        <f t="shared" si="7"/>
        <v>0.26703528007288491</v>
      </c>
      <c r="P51" s="9"/>
    </row>
    <row r="52" spans="1:16">
      <c r="A52" s="12"/>
      <c r="B52" s="25">
        <v>344.1</v>
      </c>
      <c r="C52" s="20" t="s">
        <v>141</v>
      </c>
      <c r="D52" s="49">
        <v>0</v>
      </c>
      <c r="E52" s="49">
        <v>7000</v>
      </c>
      <c r="F52" s="49">
        <v>0</v>
      </c>
      <c r="G52" s="49">
        <v>0</v>
      </c>
      <c r="H52" s="49">
        <v>0</v>
      </c>
      <c r="I52" s="49">
        <v>809000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816000</v>
      </c>
      <c r="O52" s="50">
        <f t="shared" si="7"/>
        <v>12.817693443498476</v>
      </c>
      <c r="P52" s="9"/>
    </row>
    <row r="53" spans="1:16">
      <c r="A53" s="12"/>
      <c r="B53" s="25">
        <v>344.9</v>
      </c>
      <c r="C53" s="20" t="s">
        <v>142</v>
      </c>
      <c r="D53" s="49">
        <v>654000</v>
      </c>
      <c r="E53" s="49">
        <v>28000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9"/>
        <v>682000</v>
      </c>
      <c r="O53" s="50">
        <f t="shared" si="7"/>
        <v>10.712827118218089</v>
      </c>
      <c r="P53" s="9"/>
    </row>
    <row r="54" spans="1:16">
      <c r="A54" s="12"/>
      <c r="B54" s="25">
        <v>347.2</v>
      </c>
      <c r="C54" s="20" t="s">
        <v>91</v>
      </c>
      <c r="D54" s="49">
        <v>1101000</v>
      </c>
      <c r="E54" s="49">
        <v>104000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9"/>
        <v>1205000</v>
      </c>
      <c r="O54" s="50">
        <f t="shared" si="7"/>
        <v>18.928088969872139</v>
      </c>
      <c r="P54" s="9"/>
    </row>
    <row r="55" spans="1:16" ht="15.75">
      <c r="A55" s="29" t="s">
        <v>45</v>
      </c>
      <c r="B55" s="30"/>
      <c r="C55" s="31"/>
      <c r="D55" s="32">
        <f t="shared" ref="D55:M55" si="10">SUM(D56:D56)</f>
        <v>910000</v>
      </c>
      <c r="E55" s="32">
        <f t="shared" si="10"/>
        <v>0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>SUM(D55:M55)</f>
        <v>910000</v>
      </c>
      <c r="O55" s="48">
        <f t="shared" si="7"/>
        <v>14.294241462725017</v>
      </c>
      <c r="P55" s="10"/>
    </row>
    <row r="56" spans="1:16">
      <c r="A56" s="13"/>
      <c r="B56" s="41">
        <v>351.9</v>
      </c>
      <c r="C56" s="21" t="s">
        <v>143</v>
      </c>
      <c r="D56" s="49">
        <v>910000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>SUM(D56:M56)</f>
        <v>910000</v>
      </c>
      <c r="O56" s="50">
        <f t="shared" si="7"/>
        <v>14.294241462725017</v>
      </c>
      <c r="P56" s="9"/>
    </row>
    <row r="57" spans="1:16" ht="15.75">
      <c r="A57" s="29" t="s">
        <v>4</v>
      </c>
      <c r="B57" s="30"/>
      <c r="C57" s="31"/>
      <c r="D57" s="32">
        <f t="shared" ref="D57:M57" si="11">SUM(D58:D66)</f>
        <v>670000</v>
      </c>
      <c r="E57" s="32">
        <f t="shared" si="11"/>
        <v>301000</v>
      </c>
      <c r="F57" s="32">
        <f t="shared" si="11"/>
        <v>0</v>
      </c>
      <c r="G57" s="32">
        <f t="shared" si="11"/>
        <v>-8000</v>
      </c>
      <c r="H57" s="32">
        <f t="shared" si="11"/>
        <v>0</v>
      </c>
      <c r="I57" s="32">
        <f t="shared" si="11"/>
        <v>115000</v>
      </c>
      <c r="J57" s="32">
        <f t="shared" si="11"/>
        <v>2963000</v>
      </c>
      <c r="K57" s="32">
        <f t="shared" si="11"/>
        <v>26852000</v>
      </c>
      <c r="L57" s="32">
        <f t="shared" si="11"/>
        <v>0</v>
      </c>
      <c r="M57" s="32">
        <f t="shared" si="11"/>
        <v>0</v>
      </c>
      <c r="N57" s="32">
        <f>SUM(D57:M57)</f>
        <v>30893000</v>
      </c>
      <c r="O57" s="48">
        <f t="shared" si="7"/>
        <v>485.26593572303727</v>
      </c>
      <c r="P57" s="10"/>
    </row>
    <row r="58" spans="1:16">
      <c r="A58" s="12"/>
      <c r="B58" s="25">
        <v>361.1</v>
      </c>
      <c r="C58" s="20" t="s">
        <v>62</v>
      </c>
      <c r="D58" s="49">
        <v>113000</v>
      </c>
      <c r="E58" s="49">
        <v>267000</v>
      </c>
      <c r="F58" s="49">
        <v>0</v>
      </c>
      <c r="G58" s="49">
        <v>2000</v>
      </c>
      <c r="H58" s="49">
        <v>0</v>
      </c>
      <c r="I58" s="49">
        <v>17000</v>
      </c>
      <c r="J58" s="49">
        <v>26000</v>
      </c>
      <c r="K58" s="49">
        <v>3804000</v>
      </c>
      <c r="L58" s="49">
        <v>0</v>
      </c>
      <c r="M58" s="49">
        <v>0</v>
      </c>
      <c r="N58" s="49">
        <f>SUM(D58:M58)</f>
        <v>4229000</v>
      </c>
      <c r="O58" s="50">
        <f t="shared" si="7"/>
        <v>66.428952907542964</v>
      </c>
      <c r="P58" s="9"/>
    </row>
    <row r="59" spans="1:16">
      <c r="A59" s="12"/>
      <c r="B59" s="25">
        <v>361.3</v>
      </c>
      <c r="C59" s="20" t="s">
        <v>121</v>
      </c>
      <c r="D59" s="49">
        <v>-17000</v>
      </c>
      <c r="E59" s="49">
        <v>-14000</v>
      </c>
      <c r="F59" s="49">
        <v>0</v>
      </c>
      <c r="G59" s="49">
        <v>-10000</v>
      </c>
      <c r="H59" s="49">
        <v>0</v>
      </c>
      <c r="I59" s="49">
        <v>-3000</v>
      </c>
      <c r="J59" s="49">
        <v>-5000</v>
      </c>
      <c r="K59" s="49">
        <v>11265000</v>
      </c>
      <c r="L59" s="49">
        <v>0</v>
      </c>
      <c r="M59" s="49">
        <v>0</v>
      </c>
      <c r="N59" s="49">
        <f t="shared" ref="N59:N66" si="12">SUM(D59:M59)</f>
        <v>11216000</v>
      </c>
      <c r="O59" s="50">
        <f t="shared" si="7"/>
        <v>176.18045301749868</v>
      </c>
      <c r="P59" s="9"/>
    </row>
    <row r="60" spans="1:16">
      <c r="A60" s="12"/>
      <c r="B60" s="25">
        <v>361.4</v>
      </c>
      <c r="C60" s="20" t="s">
        <v>144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-14000</v>
      </c>
      <c r="J60" s="49">
        <v>-1000</v>
      </c>
      <c r="K60" s="49">
        <v>3475000</v>
      </c>
      <c r="L60" s="49">
        <v>0</v>
      </c>
      <c r="M60" s="49">
        <v>0</v>
      </c>
      <c r="N60" s="49">
        <f t="shared" si="12"/>
        <v>3460000</v>
      </c>
      <c r="O60" s="50">
        <f t="shared" si="7"/>
        <v>54.349533473657758</v>
      </c>
      <c r="P60" s="9"/>
    </row>
    <row r="61" spans="1:16">
      <c r="A61" s="12"/>
      <c r="B61" s="25">
        <v>362</v>
      </c>
      <c r="C61" s="20" t="s">
        <v>63</v>
      </c>
      <c r="D61" s="49">
        <v>21000</v>
      </c>
      <c r="E61" s="49">
        <v>1000</v>
      </c>
      <c r="F61" s="49">
        <v>0</v>
      </c>
      <c r="G61" s="49">
        <v>0</v>
      </c>
      <c r="H61" s="49">
        <v>0</v>
      </c>
      <c r="I61" s="49">
        <v>0</v>
      </c>
      <c r="J61" s="49">
        <v>240000</v>
      </c>
      <c r="K61" s="49">
        <v>0</v>
      </c>
      <c r="L61" s="49">
        <v>0</v>
      </c>
      <c r="M61" s="49">
        <v>0</v>
      </c>
      <c r="N61" s="49">
        <f t="shared" si="12"/>
        <v>262000</v>
      </c>
      <c r="O61" s="50">
        <f t="shared" si="7"/>
        <v>4.1154849046526971</v>
      </c>
      <c r="P61" s="9"/>
    </row>
    <row r="62" spans="1:16">
      <c r="A62" s="12"/>
      <c r="B62" s="25">
        <v>364</v>
      </c>
      <c r="C62" s="20" t="s">
        <v>145</v>
      </c>
      <c r="D62" s="49">
        <v>245000</v>
      </c>
      <c r="E62" s="49">
        <v>34000</v>
      </c>
      <c r="F62" s="49">
        <v>0</v>
      </c>
      <c r="G62" s="49">
        <v>0</v>
      </c>
      <c r="H62" s="49">
        <v>0</v>
      </c>
      <c r="I62" s="49">
        <v>103000</v>
      </c>
      <c r="J62" s="49">
        <v>353000</v>
      </c>
      <c r="K62" s="49">
        <v>0</v>
      </c>
      <c r="L62" s="49">
        <v>0</v>
      </c>
      <c r="M62" s="49">
        <v>0</v>
      </c>
      <c r="N62" s="49">
        <f t="shared" si="12"/>
        <v>735000</v>
      </c>
      <c r="O62" s="50">
        <f t="shared" si="7"/>
        <v>11.545348873739437</v>
      </c>
      <c r="P62" s="9"/>
    </row>
    <row r="63" spans="1:16">
      <c r="A63" s="12"/>
      <c r="B63" s="25">
        <v>365</v>
      </c>
      <c r="C63" s="20" t="s">
        <v>146</v>
      </c>
      <c r="D63" s="49">
        <v>0</v>
      </c>
      <c r="E63" s="49">
        <v>7000</v>
      </c>
      <c r="F63" s="49">
        <v>0</v>
      </c>
      <c r="G63" s="49">
        <v>0</v>
      </c>
      <c r="H63" s="49">
        <v>0</v>
      </c>
      <c r="I63" s="49">
        <v>12000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2"/>
        <v>19000</v>
      </c>
      <c r="O63" s="50">
        <f t="shared" si="7"/>
        <v>0.29845119537557729</v>
      </c>
      <c r="P63" s="9"/>
    </row>
    <row r="64" spans="1:16">
      <c r="A64" s="12"/>
      <c r="B64" s="25">
        <v>366</v>
      </c>
      <c r="C64" s="20" t="s">
        <v>66</v>
      </c>
      <c r="D64" s="49">
        <v>42000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2"/>
        <v>42000</v>
      </c>
      <c r="O64" s="50">
        <f t="shared" si="7"/>
        <v>0.65973422135653925</v>
      </c>
      <c r="P64" s="9"/>
    </row>
    <row r="65" spans="1:119">
      <c r="A65" s="12"/>
      <c r="B65" s="25">
        <v>368</v>
      </c>
      <c r="C65" s="20" t="s">
        <v>67</v>
      </c>
      <c r="D65" s="49">
        <v>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8308000</v>
      </c>
      <c r="L65" s="49">
        <v>0</v>
      </c>
      <c r="M65" s="49">
        <v>0</v>
      </c>
      <c r="N65" s="49">
        <f t="shared" si="12"/>
        <v>8308000</v>
      </c>
      <c r="O65" s="50">
        <f t="shared" si="7"/>
        <v>130.501712167384</v>
      </c>
      <c r="P65" s="9"/>
    </row>
    <row r="66" spans="1:119">
      <c r="A66" s="12"/>
      <c r="B66" s="25">
        <v>369.9</v>
      </c>
      <c r="C66" s="20" t="s">
        <v>68</v>
      </c>
      <c r="D66" s="49">
        <v>266000</v>
      </c>
      <c r="E66" s="49">
        <v>6000</v>
      </c>
      <c r="F66" s="49">
        <v>0</v>
      </c>
      <c r="G66" s="49">
        <v>0</v>
      </c>
      <c r="H66" s="49">
        <v>0</v>
      </c>
      <c r="I66" s="49">
        <v>0</v>
      </c>
      <c r="J66" s="49">
        <v>2350000</v>
      </c>
      <c r="K66" s="49">
        <v>0</v>
      </c>
      <c r="L66" s="49">
        <v>0</v>
      </c>
      <c r="M66" s="49">
        <v>0</v>
      </c>
      <c r="N66" s="49">
        <f t="shared" si="12"/>
        <v>2622000</v>
      </c>
      <c r="O66" s="50">
        <f t="shared" si="7"/>
        <v>41.186264961829664</v>
      </c>
      <c r="P66" s="9"/>
    </row>
    <row r="67" spans="1:119" ht="15.75">
      <c r="A67" s="29" t="s">
        <v>46</v>
      </c>
      <c r="B67" s="30"/>
      <c r="C67" s="31"/>
      <c r="D67" s="32">
        <f t="shared" ref="D67:M67" si="13">SUM(D68:D72)</f>
        <v>4058000</v>
      </c>
      <c r="E67" s="32">
        <f t="shared" si="13"/>
        <v>3969000</v>
      </c>
      <c r="F67" s="32">
        <f t="shared" si="13"/>
        <v>4353000</v>
      </c>
      <c r="G67" s="32">
        <f t="shared" si="13"/>
        <v>0</v>
      </c>
      <c r="H67" s="32">
        <f t="shared" si="13"/>
        <v>0</v>
      </c>
      <c r="I67" s="32">
        <f t="shared" si="13"/>
        <v>34000</v>
      </c>
      <c r="J67" s="32">
        <f t="shared" si="13"/>
        <v>220000</v>
      </c>
      <c r="K67" s="32">
        <f t="shared" si="13"/>
        <v>0</v>
      </c>
      <c r="L67" s="32">
        <f t="shared" si="13"/>
        <v>0</v>
      </c>
      <c r="M67" s="32">
        <f t="shared" si="13"/>
        <v>0</v>
      </c>
      <c r="N67" s="32">
        <f t="shared" ref="N67:N73" si="14">SUM(D67:M67)</f>
        <v>12634000</v>
      </c>
      <c r="O67" s="48">
        <f t="shared" si="7"/>
        <v>198.45433696710754</v>
      </c>
      <c r="P67" s="9"/>
    </row>
    <row r="68" spans="1:119">
      <c r="A68" s="12"/>
      <c r="B68" s="25">
        <v>381</v>
      </c>
      <c r="C68" s="20" t="s">
        <v>69</v>
      </c>
      <c r="D68" s="49">
        <v>4058000</v>
      </c>
      <c r="E68" s="49">
        <v>970000</v>
      </c>
      <c r="F68" s="49">
        <v>4353000</v>
      </c>
      <c r="G68" s="49">
        <v>0</v>
      </c>
      <c r="H68" s="49">
        <v>0</v>
      </c>
      <c r="I68" s="49">
        <v>0</v>
      </c>
      <c r="J68" s="49">
        <v>150000</v>
      </c>
      <c r="K68" s="49">
        <v>0</v>
      </c>
      <c r="L68" s="49">
        <v>0</v>
      </c>
      <c r="M68" s="49">
        <v>0</v>
      </c>
      <c r="N68" s="49">
        <f t="shared" si="14"/>
        <v>9531000</v>
      </c>
      <c r="O68" s="50">
        <f t="shared" si="7"/>
        <v>149.71254437498035</v>
      </c>
      <c r="P68" s="9"/>
    </row>
    <row r="69" spans="1:119">
      <c r="A69" s="12"/>
      <c r="B69" s="25">
        <v>383</v>
      </c>
      <c r="C69" s="20" t="s">
        <v>147</v>
      </c>
      <c r="D69" s="49">
        <v>0</v>
      </c>
      <c r="E69" s="49">
        <v>1891000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4"/>
        <v>1891000</v>
      </c>
      <c r="O69" s="50">
        <f>(N69/O$75)</f>
        <v>29.703747918695612</v>
      </c>
      <c r="P69" s="9"/>
    </row>
    <row r="70" spans="1:119">
      <c r="A70" s="12"/>
      <c r="B70" s="25">
        <v>388.1</v>
      </c>
      <c r="C70" s="20" t="s">
        <v>71</v>
      </c>
      <c r="D70" s="49">
        <v>0</v>
      </c>
      <c r="E70" s="49">
        <v>120000</v>
      </c>
      <c r="F70" s="49">
        <v>0</v>
      </c>
      <c r="G70" s="49">
        <v>0</v>
      </c>
      <c r="H70" s="49">
        <v>0</v>
      </c>
      <c r="I70" s="49">
        <v>4000</v>
      </c>
      <c r="J70" s="49">
        <v>0</v>
      </c>
      <c r="K70" s="49">
        <v>0</v>
      </c>
      <c r="L70" s="49">
        <v>0</v>
      </c>
      <c r="M70" s="49">
        <v>0</v>
      </c>
      <c r="N70" s="49">
        <f t="shared" si="14"/>
        <v>124000</v>
      </c>
      <c r="O70" s="50">
        <f>(N70/O$75)</f>
        <v>1.9477867487669254</v>
      </c>
      <c r="P70" s="9"/>
    </row>
    <row r="71" spans="1:119">
      <c r="A71" s="12"/>
      <c r="B71" s="25">
        <v>389.7</v>
      </c>
      <c r="C71" s="20" t="s">
        <v>148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30000</v>
      </c>
      <c r="J71" s="49">
        <v>70000</v>
      </c>
      <c r="K71" s="49">
        <v>0</v>
      </c>
      <c r="L71" s="49">
        <v>0</v>
      </c>
      <c r="M71" s="49">
        <v>0</v>
      </c>
      <c r="N71" s="49">
        <f t="shared" si="14"/>
        <v>100000</v>
      </c>
      <c r="O71" s="50">
        <f>(N71/O$75)</f>
        <v>1.5707957651346172</v>
      </c>
      <c r="P71" s="9"/>
    </row>
    <row r="72" spans="1:119" ht="15.75" thickBot="1">
      <c r="A72" s="38"/>
      <c r="B72" s="42">
        <v>393</v>
      </c>
      <c r="C72" s="39" t="s">
        <v>149</v>
      </c>
      <c r="D72" s="49">
        <v>0</v>
      </c>
      <c r="E72" s="49">
        <v>988000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f t="shared" si="14"/>
        <v>988000</v>
      </c>
      <c r="O72" s="50">
        <f>(N72/O$75)</f>
        <v>15.519462159530018</v>
      </c>
      <c r="P72" s="9"/>
    </row>
    <row r="73" spans="1:119" ht="16.5" thickBot="1">
      <c r="A73" s="14" t="s">
        <v>59</v>
      </c>
      <c r="B73" s="23"/>
      <c r="C73" s="22"/>
      <c r="D73" s="15">
        <f t="shared" ref="D73:M73" si="15">SUM(D5,D17,D23,D40,D55,D57,D67)</f>
        <v>52562000</v>
      </c>
      <c r="E73" s="15">
        <f t="shared" si="15"/>
        <v>24661000</v>
      </c>
      <c r="F73" s="15">
        <f t="shared" si="15"/>
        <v>4353000</v>
      </c>
      <c r="G73" s="15">
        <f t="shared" si="15"/>
        <v>-8000</v>
      </c>
      <c r="H73" s="15">
        <f t="shared" si="15"/>
        <v>0</v>
      </c>
      <c r="I73" s="15">
        <f t="shared" si="15"/>
        <v>11594000</v>
      </c>
      <c r="J73" s="15">
        <f t="shared" si="15"/>
        <v>14368000</v>
      </c>
      <c r="K73" s="15">
        <f t="shared" si="15"/>
        <v>27840000</v>
      </c>
      <c r="L73" s="15">
        <f t="shared" si="15"/>
        <v>0</v>
      </c>
      <c r="M73" s="15">
        <f t="shared" si="15"/>
        <v>0</v>
      </c>
      <c r="N73" s="15">
        <f t="shared" si="14"/>
        <v>135370000</v>
      </c>
      <c r="O73" s="40">
        <f>(N73/O$75)</f>
        <v>2126.3862272627312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3"/>
      <c r="B75" s="44"/>
      <c r="C75" s="44"/>
      <c r="D75" s="45"/>
      <c r="E75" s="45"/>
      <c r="F75" s="45"/>
      <c r="G75" s="45"/>
      <c r="H75" s="45"/>
      <c r="I75" s="45"/>
      <c r="J75" s="45"/>
      <c r="K75" s="45"/>
      <c r="L75" s="51" t="s">
        <v>150</v>
      </c>
      <c r="M75" s="51"/>
      <c r="N75" s="51"/>
      <c r="O75" s="46">
        <v>63662</v>
      </c>
    </row>
    <row r="76" spans="1:119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  <row r="77" spans="1:119" ht="15.75" customHeight="1" thickBot="1">
      <c r="A77" s="55" t="s">
        <v>105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7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75</v>
      </c>
      <c r="B3" s="65"/>
      <c r="C3" s="66"/>
      <c r="D3" s="70" t="s">
        <v>40</v>
      </c>
      <c r="E3" s="71"/>
      <c r="F3" s="71"/>
      <c r="G3" s="71"/>
      <c r="H3" s="72"/>
      <c r="I3" s="70" t="s">
        <v>41</v>
      </c>
      <c r="J3" s="72"/>
      <c r="K3" s="70" t="s">
        <v>43</v>
      </c>
      <c r="L3" s="72"/>
      <c r="M3" s="36"/>
      <c r="N3" s="37"/>
      <c r="O3" s="73" t="s">
        <v>80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16388000</v>
      </c>
      <c r="E5" s="27">
        <f t="shared" si="0"/>
        <v>9198000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25586000</v>
      </c>
      <c r="O5" s="33">
        <f t="shared" ref="O5:O36" si="1">(N5/O$75)</f>
        <v>410.54523282308014</v>
      </c>
      <c r="P5" s="6"/>
    </row>
    <row r="6" spans="1:133">
      <c r="A6" s="12"/>
      <c r="B6" s="25">
        <v>311</v>
      </c>
      <c r="C6" s="20" t="s">
        <v>3</v>
      </c>
      <c r="D6" s="49">
        <v>9714000</v>
      </c>
      <c r="E6" s="49">
        <v>1432000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11146000</v>
      </c>
      <c r="O6" s="50">
        <f t="shared" si="1"/>
        <v>178.84535156124642</v>
      </c>
      <c r="P6" s="9"/>
    </row>
    <row r="7" spans="1:133">
      <c r="A7" s="12"/>
      <c r="B7" s="25">
        <v>312.41000000000003</v>
      </c>
      <c r="C7" s="20" t="s">
        <v>11</v>
      </c>
      <c r="D7" s="49">
        <v>0</v>
      </c>
      <c r="E7" s="49">
        <v>2358000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4" si="2">SUM(D7:M7)</f>
        <v>2358000</v>
      </c>
      <c r="O7" s="50">
        <f t="shared" si="1"/>
        <v>37.835756233753727</v>
      </c>
      <c r="P7" s="9"/>
    </row>
    <row r="8" spans="1:133">
      <c r="A8" s="12"/>
      <c r="B8" s="25">
        <v>312.60000000000002</v>
      </c>
      <c r="C8" s="20" t="s">
        <v>12</v>
      </c>
      <c r="D8" s="49">
        <v>0</v>
      </c>
      <c r="E8" s="49">
        <v>5408000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5408000</v>
      </c>
      <c r="O8" s="50">
        <f t="shared" si="1"/>
        <v>86.775135586149347</v>
      </c>
      <c r="P8" s="9"/>
    </row>
    <row r="9" spans="1:133">
      <c r="A9" s="12"/>
      <c r="B9" s="25">
        <v>314.10000000000002</v>
      </c>
      <c r="C9" s="20" t="s">
        <v>13</v>
      </c>
      <c r="D9" s="49">
        <v>3415000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3415000</v>
      </c>
      <c r="O9" s="50">
        <f t="shared" si="1"/>
        <v>54.796059176534769</v>
      </c>
      <c r="P9" s="9"/>
    </row>
    <row r="10" spans="1:133">
      <c r="A10" s="12"/>
      <c r="B10" s="25">
        <v>314.3</v>
      </c>
      <c r="C10" s="20" t="s">
        <v>14</v>
      </c>
      <c r="D10" s="49">
        <v>292000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292000</v>
      </c>
      <c r="O10" s="50">
        <f t="shared" si="1"/>
        <v>4.6853438593113186</v>
      </c>
      <c r="P10" s="9"/>
    </row>
    <row r="11" spans="1:133">
      <c r="A11" s="12"/>
      <c r="B11" s="25">
        <v>314.39999999999998</v>
      </c>
      <c r="C11" s="20" t="s">
        <v>16</v>
      </c>
      <c r="D11" s="49">
        <v>73000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73000</v>
      </c>
      <c r="O11" s="50">
        <f t="shared" si="1"/>
        <v>1.1713359648278296</v>
      </c>
      <c r="P11" s="9"/>
    </row>
    <row r="12" spans="1:133">
      <c r="A12" s="12"/>
      <c r="B12" s="25">
        <v>314.8</v>
      </c>
      <c r="C12" s="20" t="s">
        <v>17</v>
      </c>
      <c r="D12" s="49">
        <v>95000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95000</v>
      </c>
      <c r="O12" s="50">
        <f t="shared" si="1"/>
        <v>1.5243413240910113</v>
      </c>
      <c r="P12" s="9"/>
    </row>
    <row r="13" spans="1:133">
      <c r="A13" s="12"/>
      <c r="B13" s="25">
        <v>315</v>
      </c>
      <c r="C13" s="20" t="s">
        <v>97</v>
      </c>
      <c r="D13" s="49">
        <v>2605000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2605000</v>
      </c>
      <c r="O13" s="50">
        <f t="shared" si="1"/>
        <v>41.799043676390362</v>
      </c>
      <c r="P13" s="9"/>
    </row>
    <row r="14" spans="1:133">
      <c r="A14" s="12"/>
      <c r="B14" s="25">
        <v>316</v>
      </c>
      <c r="C14" s="20" t="s">
        <v>18</v>
      </c>
      <c r="D14" s="49">
        <v>194000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194000</v>
      </c>
      <c r="O14" s="50">
        <f t="shared" si="1"/>
        <v>3.112865440775328</v>
      </c>
      <c r="P14" s="9"/>
    </row>
    <row r="15" spans="1:133" ht="15.75">
      <c r="A15" s="29" t="s">
        <v>20</v>
      </c>
      <c r="B15" s="30"/>
      <c r="C15" s="31"/>
      <c r="D15" s="32">
        <f t="shared" ref="D15:M15" si="3">SUM(D16:D21)</f>
        <v>136000</v>
      </c>
      <c r="E15" s="32">
        <f t="shared" si="3"/>
        <v>1847000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561000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7">
        <f t="shared" ref="N15:N28" si="4">SUM(D15:M15)</f>
        <v>2544000</v>
      </c>
      <c r="O15" s="48">
        <f t="shared" si="1"/>
        <v>40.82025608934245</v>
      </c>
      <c r="P15" s="10"/>
    </row>
    <row r="16" spans="1:133">
      <c r="A16" s="12"/>
      <c r="B16" s="25">
        <v>322</v>
      </c>
      <c r="C16" s="20" t="s">
        <v>0</v>
      </c>
      <c r="D16" s="49">
        <v>0</v>
      </c>
      <c r="E16" s="49">
        <v>567000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567000</v>
      </c>
      <c r="O16" s="50">
        <f t="shared" si="1"/>
        <v>9.097910850101087</v>
      </c>
      <c r="P16" s="9"/>
    </row>
    <row r="17" spans="1:16">
      <c r="A17" s="12"/>
      <c r="B17" s="25">
        <v>323.2</v>
      </c>
      <c r="C17" s="20" t="s">
        <v>107</v>
      </c>
      <c r="D17" s="49">
        <v>1000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1000</v>
      </c>
      <c r="O17" s="50">
        <f t="shared" si="1"/>
        <v>1.6045698148326435E-2</v>
      </c>
      <c r="P17" s="9"/>
    </row>
    <row r="18" spans="1:16">
      <c r="A18" s="12"/>
      <c r="B18" s="25">
        <v>323.39999999999998</v>
      </c>
      <c r="C18" s="20" t="s">
        <v>21</v>
      </c>
      <c r="D18" s="49">
        <v>132000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132000</v>
      </c>
      <c r="O18" s="50">
        <f t="shared" si="1"/>
        <v>2.1180321555790891</v>
      </c>
      <c r="P18" s="9"/>
    </row>
    <row r="19" spans="1:16">
      <c r="A19" s="12"/>
      <c r="B19" s="25">
        <v>323.7</v>
      </c>
      <c r="C19" s="20" t="s">
        <v>22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561000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561000</v>
      </c>
      <c r="O19" s="50">
        <f t="shared" si="1"/>
        <v>9.0016366612111298</v>
      </c>
      <c r="P19" s="9"/>
    </row>
    <row r="20" spans="1:16">
      <c r="A20" s="12"/>
      <c r="B20" s="25">
        <v>324.22000000000003</v>
      </c>
      <c r="C20" s="20" t="s">
        <v>108</v>
      </c>
      <c r="D20" s="49">
        <v>0</v>
      </c>
      <c r="E20" s="49">
        <v>1094000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1094000</v>
      </c>
      <c r="O20" s="50">
        <f t="shared" si="1"/>
        <v>17.55399377426912</v>
      </c>
      <c r="P20" s="9"/>
    </row>
    <row r="21" spans="1:16">
      <c r="A21" s="12"/>
      <c r="B21" s="25">
        <v>329</v>
      </c>
      <c r="C21" s="20" t="s">
        <v>24</v>
      </c>
      <c r="D21" s="49">
        <v>3000</v>
      </c>
      <c r="E21" s="49">
        <v>186000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189000</v>
      </c>
      <c r="O21" s="50">
        <f t="shared" si="1"/>
        <v>3.0326369500336958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SUM(D23:D41)</f>
        <v>21199000</v>
      </c>
      <c r="E22" s="32">
        <f t="shared" si="5"/>
        <v>6099000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1697000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7">
        <f t="shared" si="4"/>
        <v>28995000</v>
      </c>
      <c r="O22" s="48">
        <f t="shared" si="1"/>
        <v>465.24501781072496</v>
      </c>
      <c r="P22" s="10"/>
    </row>
    <row r="23" spans="1:16">
      <c r="A23" s="12"/>
      <c r="B23" s="25">
        <v>331.1</v>
      </c>
      <c r="C23" s="20" t="s">
        <v>87</v>
      </c>
      <c r="D23" s="49">
        <v>3000</v>
      </c>
      <c r="E23" s="49">
        <v>472000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475000</v>
      </c>
      <c r="O23" s="50">
        <f t="shared" si="1"/>
        <v>7.6217066204550559</v>
      </c>
      <c r="P23" s="9"/>
    </row>
    <row r="24" spans="1:16">
      <c r="A24" s="12"/>
      <c r="B24" s="25">
        <v>331.2</v>
      </c>
      <c r="C24" s="20" t="s">
        <v>25</v>
      </c>
      <c r="D24" s="49">
        <v>0</v>
      </c>
      <c r="E24" s="49">
        <v>94000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94000</v>
      </c>
      <c r="O24" s="50">
        <f t="shared" si="1"/>
        <v>1.5082956259426847</v>
      </c>
      <c r="P24" s="9"/>
    </row>
    <row r="25" spans="1:16">
      <c r="A25" s="12"/>
      <c r="B25" s="25">
        <v>331.41</v>
      </c>
      <c r="C25" s="20" t="s">
        <v>89</v>
      </c>
      <c r="D25" s="49">
        <v>0</v>
      </c>
      <c r="E25" s="49">
        <v>17000</v>
      </c>
      <c r="F25" s="49">
        <v>0</v>
      </c>
      <c r="G25" s="49">
        <v>0</v>
      </c>
      <c r="H25" s="49">
        <v>0</v>
      </c>
      <c r="I25" s="49">
        <v>727000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744000</v>
      </c>
      <c r="O25" s="50">
        <f t="shared" si="1"/>
        <v>11.937999422354867</v>
      </c>
      <c r="P25" s="9"/>
    </row>
    <row r="26" spans="1:16">
      <c r="A26" s="12"/>
      <c r="B26" s="25">
        <v>331.5</v>
      </c>
      <c r="C26" s="20" t="s">
        <v>109</v>
      </c>
      <c r="D26" s="49">
        <v>0</v>
      </c>
      <c r="E26" s="49">
        <v>517000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517000</v>
      </c>
      <c r="O26" s="50">
        <f t="shared" si="1"/>
        <v>8.2956259426847669</v>
      </c>
      <c r="P26" s="9"/>
    </row>
    <row r="27" spans="1:16">
      <c r="A27" s="12"/>
      <c r="B27" s="25">
        <v>334.1</v>
      </c>
      <c r="C27" s="20" t="s">
        <v>28</v>
      </c>
      <c r="D27" s="49">
        <v>125000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125000</v>
      </c>
      <c r="O27" s="50">
        <f t="shared" si="1"/>
        <v>2.0057122685408042</v>
      </c>
      <c r="P27" s="9"/>
    </row>
    <row r="28" spans="1:16">
      <c r="A28" s="12"/>
      <c r="B28" s="25">
        <v>334.2</v>
      </c>
      <c r="C28" s="20" t="s">
        <v>100</v>
      </c>
      <c r="D28" s="49">
        <v>0</v>
      </c>
      <c r="E28" s="49">
        <v>56000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56000</v>
      </c>
      <c r="O28" s="50">
        <f t="shared" si="1"/>
        <v>0.89855909630628028</v>
      </c>
      <c r="P28" s="9"/>
    </row>
    <row r="29" spans="1:16">
      <c r="A29" s="12"/>
      <c r="B29" s="25">
        <v>334.41</v>
      </c>
      <c r="C29" s="20" t="s">
        <v>90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970000</v>
      </c>
      <c r="J29" s="49">
        <v>0</v>
      </c>
      <c r="K29" s="49">
        <v>0</v>
      </c>
      <c r="L29" s="49">
        <v>0</v>
      </c>
      <c r="M29" s="49">
        <v>0</v>
      </c>
      <c r="N29" s="49">
        <f t="shared" ref="N29:N38" si="6">SUM(D29:M29)</f>
        <v>970000</v>
      </c>
      <c r="O29" s="50">
        <f t="shared" si="1"/>
        <v>15.56432720387664</v>
      </c>
      <c r="P29" s="9"/>
    </row>
    <row r="30" spans="1:16">
      <c r="A30" s="12"/>
      <c r="B30" s="25">
        <v>334.49</v>
      </c>
      <c r="C30" s="20" t="s">
        <v>110</v>
      </c>
      <c r="D30" s="49">
        <v>0</v>
      </c>
      <c r="E30" s="49">
        <v>691000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6"/>
        <v>691000</v>
      </c>
      <c r="O30" s="50">
        <f t="shared" si="1"/>
        <v>11.087577420493565</v>
      </c>
      <c r="P30" s="9"/>
    </row>
    <row r="31" spans="1:16">
      <c r="A31" s="12"/>
      <c r="B31" s="25">
        <v>334.5</v>
      </c>
      <c r="C31" s="20" t="s">
        <v>111</v>
      </c>
      <c r="D31" s="49">
        <v>0</v>
      </c>
      <c r="E31" s="49">
        <v>40000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6"/>
        <v>40000</v>
      </c>
      <c r="O31" s="50">
        <f t="shared" si="1"/>
        <v>0.64182792593305737</v>
      </c>
      <c r="P31" s="9"/>
    </row>
    <row r="32" spans="1:16">
      <c r="A32" s="12"/>
      <c r="B32" s="25">
        <v>334.9</v>
      </c>
      <c r="C32" s="20" t="s">
        <v>112</v>
      </c>
      <c r="D32" s="49">
        <v>0</v>
      </c>
      <c r="E32" s="49">
        <v>4212000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6"/>
        <v>4212000</v>
      </c>
      <c r="O32" s="50">
        <f t="shared" si="1"/>
        <v>67.584480600750936</v>
      </c>
      <c r="P32" s="9"/>
    </row>
    <row r="33" spans="1:16">
      <c r="A33" s="12"/>
      <c r="B33" s="25">
        <v>335.12</v>
      </c>
      <c r="C33" s="20" t="s">
        <v>29</v>
      </c>
      <c r="D33" s="49">
        <v>1673000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6"/>
        <v>1673000</v>
      </c>
      <c r="O33" s="50">
        <f t="shared" si="1"/>
        <v>26.844453002150125</v>
      </c>
      <c r="P33" s="9"/>
    </row>
    <row r="34" spans="1:16">
      <c r="A34" s="12"/>
      <c r="B34" s="25">
        <v>335.14</v>
      </c>
      <c r="C34" s="20" t="s">
        <v>30</v>
      </c>
      <c r="D34" s="49">
        <v>16000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16000</v>
      </c>
      <c r="O34" s="50">
        <f t="shared" si="1"/>
        <v>0.25673117037322296</v>
      </c>
      <c r="P34" s="9"/>
    </row>
    <row r="35" spans="1:16">
      <c r="A35" s="12"/>
      <c r="B35" s="25">
        <v>335.15</v>
      </c>
      <c r="C35" s="20" t="s">
        <v>31</v>
      </c>
      <c r="D35" s="49">
        <v>64000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64000</v>
      </c>
      <c r="O35" s="50">
        <f t="shared" si="1"/>
        <v>1.0269246814928918</v>
      </c>
      <c r="P35" s="9"/>
    </row>
    <row r="36" spans="1:16">
      <c r="A36" s="12"/>
      <c r="B36" s="25">
        <v>335.18</v>
      </c>
      <c r="C36" s="20" t="s">
        <v>32</v>
      </c>
      <c r="D36" s="49">
        <v>3727000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3727000</v>
      </c>
      <c r="O36" s="50">
        <f t="shared" si="1"/>
        <v>59.802316998812621</v>
      </c>
      <c r="P36" s="9"/>
    </row>
    <row r="37" spans="1:16">
      <c r="A37" s="12"/>
      <c r="B37" s="25">
        <v>335.21</v>
      </c>
      <c r="C37" s="20" t="s">
        <v>33</v>
      </c>
      <c r="D37" s="49">
        <v>18000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18000</v>
      </c>
      <c r="O37" s="50">
        <f t="shared" ref="O37:O68" si="7">(N37/O$75)</f>
        <v>0.28882256666987582</v>
      </c>
      <c r="P37" s="9"/>
    </row>
    <row r="38" spans="1:16">
      <c r="A38" s="12"/>
      <c r="B38" s="25">
        <v>335.49</v>
      </c>
      <c r="C38" s="20" t="s">
        <v>34</v>
      </c>
      <c r="D38" s="49">
        <v>29000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6"/>
        <v>29000</v>
      </c>
      <c r="O38" s="50">
        <f t="shared" si="7"/>
        <v>0.4653252463014666</v>
      </c>
      <c r="P38" s="9"/>
    </row>
    <row r="39" spans="1:16">
      <c r="A39" s="12"/>
      <c r="B39" s="25">
        <v>337.1</v>
      </c>
      <c r="C39" s="20" t="s">
        <v>36</v>
      </c>
      <c r="D39" s="49">
        <v>120000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>SUM(D39:M39)</f>
        <v>120000</v>
      </c>
      <c r="O39" s="50">
        <f t="shared" si="7"/>
        <v>1.925483777799172</v>
      </c>
      <c r="P39" s="9"/>
    </row>
    <row r="40" spans="1:16">
      <c r="A40" s="12"/>
      <c r="B40" s="25">
        <v>337.3</v>
      </c>
      <c r="C40" s="20" t="s">
        <v>37</v>
      </c>
      <c r="D40" s="49">
        <v>30000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>SUM(D40:M40)</f>
        <v>30000</v>
      </c>
      <c r="O40" s="50">
        <f t="shared" si="7"/>
        <v>0.481370944449793</v>
      </c>
      <c r="P40" s="9"/>
    </row>
    <row r="41" spans="1:16">
      <c r="A41" s="12"/>
      <c r="B41" s="25">
        <v>338</v>
      </c>
      <c r="C41" s="20" t="s">
        <v>39</v>
      </c>
      <c r="D41" s="49">
        <v>15394000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>SUM(D41:M41)</f>
        <v>15394000</v>
      </c>
      <c r="O41" s="50">
        <f t="shared" si="7"/>
        <v>247.00747729533711</v>
      </c>
      <c r="P41" s="9"/>
    </row>
    <row r="42" spans="1:16" ht="15.75">
      <c r="A42" s="29" t="s">
        <v>44</v>
      </c>
      <c r="B42" s="30"/>
      <c r="C42" s="31"/>
      <c r="D42" s="32">
        <f t="shared" ref="D42:M42" si="8">SUM(D43:D55)</f>
        <v>6378000</v>
      </c>
      <c r="E42" s="32">
        <f t="shared" si="8"/>
        <v>3363000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8377000</v>
      </c>
      <c r="J42" s="32">
        <f t="shared" si="8"/>
        <v>10311000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28429000</v>
      </c>
      <c r="O42" s="48">
        <f t="shared" si="7"/>
        <v>456.16315265877216</v>
      </c>
      <c r="P42" s="10"/>
    </row>
    <row r="43" spans="1:16">
      <c r="A43" s="12"/>
      <c r="B43" s="25">
        <v>341.2</v>
      </c>
      <c r="C43" s="20" t="s">
        <v>47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4567000</v>
      </c>
      <c r="K43" s="49">
        <v>0</v>
      </c>
      <c r="L43" s="49">
        <v>0</v>
      </c>
      <c r="M43" s="49">
        <v>0</v>
      </c>
      <c r="N43" s="49">
        <f t="shared" ref="N43:N55" si="9">SUM(D43:M43)</f>
        <v>4567000</v>
      </c>
      <c r="O43" s="50">
        <f t="shared" si="7"/>
        <v>73.280703443406821</v>
      </c>
      <c r="P43" s="9"/>
    </row>
    <row r="44" spans="1:16">
      <c r="A44" s="12"/>
      <c r="B44" s="25">
        <v>341.3</v>
      </c>
      <c r="C44" s="20" t="s">
        <v>48</v>
      </c>
      <c r="D44" s="49">
        <v>528000</v>
      </c>
      <c r="E44" s="49">
        <v>206000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9"/>
        <v>734000</v>
      </c>
      <c r="O44" s="50">
        <f t="shared" si="7"/>
        <v>11.777542440871603</v>
      </c>
      <c r="P44" s="9"/>
    </row>
    <row r="45" spans="1:16">
      <c r="A45" s="12"/>
      <c r="B45" s="25">
        <v>341.9</v>
      </c>
      <c r="C45" s="20" t="s">
        <v>49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5738000</v>
      </c>
      <c r="K45" s="49">
        <v>0</v>
      </c>
      <c r="L45" s="49">
        <v>0</v>
      </c>
      <c r="M45" s="49">
        <v>0</v>
      </c>
      <c r="N45" s="49">
        <f t="shared" si="9"/>
        <v>5738000</v>
      </c>
      <c r="O45" s="50">
        <f t="shared" si="7"/>
        <v>92.070215975097071</v>
      </c>
      <c r="P45" s="9"/>
    </row>
    <row r="46" spans="1:16">
      <c r="A46" s="12"/>
      <c r="B46" s="25">
        <v>342.1</v>
      </c>
      <c r="C46" s="20" t="s">
        <v>50</v>
      </c>
      <c r="D46" s="49">
        <v>665000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665000</v>
      </c>
      <c r="O46" s="50">
        <f t="shared" si="7"/>
        <v>10.670389268637079</v>
      </c>
      <c r="P46" s="9"/>
    </row>
    <row r="47" spans="1:16">
      <c r="A47" s="12"/>
      <c r="B47" s="25">
        <v>342.2</v>
      </c>
      <c r="C47" s="20" t="s">
        <v>51</v>
      </c>
      <c r="D47" s="49">
        <v>0</v>
      </c>
      <c r="E47" s="49">
        <v>2899000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2899000</v>
      </c>
      <c r="O47" s="50">
        <f t="shared" si="7"/>
        <v>46.516478931998329</v>
      </c>
      <c r="P47" s="9"/>
    </row>
    <row r="48" spans="1:16">
      <c r="A48" s="12"/>
      <c r="B48" s="25">
        <v>342.4</v>
      </c>
      <c r="C48" s="20" t="s">
        <v>52</v>
      </c>
      <c r="D48" s="49">
        <v>373000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373000</v>
      </c>
      <c r="O48" s="50">
        <f t="shared" si="7"/>
        <v>5.9850454093257595</v>
      </c>
      <c r="P48" s="9"/>
    </row>
    <row r="49" spans="1:16">
      <c r="A49" s="12"/>
      <c r="B49" s="25">
        <v>342.6</v>
      </c>
      <c r="C49" s="20" t="s">
        <v>53</v>
      </c>
      <c r="D49" s="49">
        <v>2971000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2971000</v>
      </c>
      <c r="O49" s="50">
        <f t="shared" si="7"/>
        <v>47.671769198677836</v>
      </c>
      <c r="P49" s="9"/>
    </row>
    <row r="50" spans="1:16">
      <c r="A50" s="12"/>
      <c r="B50" s="25">
        <v>343.4</v>
      </c>
      <c r="C50" s="20" t="s">
        <v>55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3221000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3221000</v>
      </c>
      <c r="O50" s="50">
        <f t="shared" si="7"/>
        <v>51.683193735759446</v>
      </c>
      <c r="P50" s="9"/>
    </row>
    <row r="51" spans="1:16">
      <c r="A51" s="12"/>
      <c r="B51" s="25">
        <v>343.8</v>
      </c>
      <c r="C51" s="20" t="s">
        <v>102</v>
      </c>
      <c r="D51" s="49">
        <v>182000</v>
      </c>
      <c r="E51" s="49">
        <v>81000</v>
      </c>
      <c r="F51" s="49">
        <v>0</v>
      </c>
      <c r="G51" s="49">
        <v>0</v>
      </c>
      <c r="H51" s="49">
        <v>0</v>
      </c>
      <c r="I51" s="49">
        <v>74000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337000</v>
      </c>
      <c r="O51" s="50">
        <f t="shared" si="7"/>
        <v>5.4074002759860083</v>
      </c>
      <c r="P51" s="9"/>
    </row>
    <row r="52" spans="1:16">
      <c r="A52" s="12"/>
      <c r="B52" s="25">
        <v>343.9</v>
      </c>
      <c r="C52" s="20" t="s">
        <v>103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4204000</v>
      </c>
      <c r="J52" s="49">
        <v>6000</v>
      </c>
      <c r="K52" s="49">
        <v>0</v>
      </c>
      <c r="L52" s="49">
        <v>0</v>
      </c>
      <c r="M52" s="49">
        <v>0</v>
      </c>
      <c r="N52" s="49">
        <f t="shared" si="9"/>
        <v>4210000</v>
      </c>
      <c r="O52" s="50">
        <f t="shared" si="7"/>
        <v>67.552389204454286</v>
      </c>
      <c r="P52" s="9"/>
    </row>
    <row r="53" spans="1:16">
      <c r="A53" s="12"/>
      <c r="B53" s="25">
        <v>344.1</v>
      </c>
      <c r="C53" s="20" t="s">
        <v>113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878000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9"/>
        <v>878000</v>
      </c>
      <c r="O53" s="50">
        <f t="shared" si="7"/>
        <v>14.088122974230609</v>
      </c>
      <c r="P53" s="9"/>
    </row>
    <row r="54" spans="1:16">
      <c r="A54" s="12"/>
      <c r="B54" s="25">
        <v>344.9</v>
      </c>
      <c r="C54" s="20" t="s">
        <v>57</v>
      </c>
      <c r="D54" s="49">
        <v>693000</v>
      </c>
      <c r="E54" s="49">
        <v>10000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9"/>
        <v>703000</v>
      </c>
      <c r="O54" s="50">
        <f t="shared" si="7"/>
        <v>11.280125798273483</v>
      </c>
      <c r="P54" s="9"/>
    </row>
    <row r="55" spans="1:16">
      <c r="A55" s="12"/>
      <c r="B55" s="25">
        <v>347.2</v>
      </c>
      <c r="C55" s="20" t="s">
        <v>91</v>
      </c>
      <c r="D55" s="49">
        <v>966000</v>
      </c>
      <c r="E55" s="49">
        <v>167000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9"/>
        <v>1133000</v>
      </c>
      <c r="O55" s="50">
        <f t="shared" si="7"/>
        <v>18.179776002053849</v>
      </c>
      <c r="P55" s="9"/>
    </row>
    <row r="56" spans="1:16" ht="15.75">
      <c r="A56" s="29" t="s">
        <v>45</v>
      </c>
      <c r="B56" s="30"/>
      <c r="C56" s="31"/>
      <c r="D56" s="32">
        <f t="shared" ref="D56:M56" si="10">SUM(D57:D57)</f>
        <v>865000</v>
      </c>
      <c r="E56" s="32">
        <f t="shared" si="10"/>
        <v>0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0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>SUM(D56:M56)</f>
        <v>865000</v>
      </c>
      <c r="O56" s="48">
        <f t="shared" si="7"/>
        <v>13.879528898302365</v>
      </c>
      <c r="P56" s="10"/>
    </row>
    <row r="57" spans="1:16">
      <c r="A57" s="13"/>
      <c r="B57" s="41">
        <v>351.9</v>
      </c>
      <c r="C57" s="21" t="s">
        <v>114</v>
      </c>
      <c r="D57" s="49">
        <v>865000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>SUM(D57:M57)</f>
        <v>865000</v>
      </c>
      <c r="O57" s="50">
        <f t="shared" si="7"/>
        <v>13.879528898302365</v>
      </c>
      <c r="P57" s="9"/>
    </row>
    <row r="58" spans="1:16" ht="15.75">
      <c r="A58" s="29" t="s">
        <v>4</v>
      </c>
      <c r="B58" s="30"/>
      <c r="C58" s="31"/>
      <c r="D58" s="32">
        <f t="shared" ref="D58:M58" si="11">SUM(D59:D65)</f>
        <v>529000</v>
      </c>
      <c r="E58" s="32">
        <f t="shared" si="11"/>
        <v>348000</v>
      </c>
      <c r="F58" s="32">
        <f t="shared" si="11"/>
        <v>0</v>
      </c>
      <c r="G58" s="32">
        <f t="shared" si="11"/>
        <v>19000</v>
      </c>
      <c r="H58" s="32">
        <f t="shared" si="11"/>
        <v>0</v>
      </c>
      <c r="I58" s="32">
        <f t="shared" si="11"/>
        <v>143000</v>
      </c>
      <c r="J58" s="32">
        <f t="shared" si="11"/>
        <v>3212000</v>
      </c>
      <c r="K58" s="32">
        <f t="shared" si="11"/>
        <v>32042000</v>
      </c>
      <c r="L58" s="32">
        <f t="shared" si="11"/>
        <v>0</v>
      </c>
      <c r="M58" s="32">
        <f t="shared" si="11"/>
        <v>0</v>
      </c>
      <c r="N58" s="32">
        <f>SUM(D58:M58)</f>
        <v>36293000</v>
      </c>
      <c r="O58" s="48">
        <f t="shared" si="7"/>
        <v>582.34652289721123</v>
      </c>
      <c r="P58" s="10"/>
    </row>
    <row r="59" spans="1:16">
      <c r="A59" s="12"/>
      <c r="B59" s="25">
        <v>361.1</v>
      </c>
      <c r="C59" s="20" t="s">
        <v>62</v>
      </c>
      <c r="D59" s="49">
        <v>23000</v>
      </c>
      <c r="E59" s="49">
        <v>44000</v>
      </c>
      <c r="F59" s="49">
        <v>0</v>
      </c>
      <c r="G59" s="49">
        <v>19000</v>
      </c>
      <c r="H59" s="49">
        <v>0</v>
      </c>
      <c r="I59" s="49">
        <v>9000</v>
      </c>
      <c r="J59" s="49">
        <v>11000</v>
      </c>
      <c r="K59" s="49">
        <v>23155000</v>
      </c>
      <c r="L59" s="49">
        <v>0</v>
      </c>
      <c r="M59" s="49">
        <v>0</v>
      </c>
      <c r="N59" s="49">
        <f>SUM(D59:M59)</f>
        <v>23261000</v>
      </c>
      <c r="O59" s="50">
        <f t="shared" si="7"/>
        <v>373.23898462822115</v>
      </c>
      <c r="P59" s="9"/>
    </row>
    <row r="60" spans="1:16">
      <c r="A60" s="12"/>
      <c r="B60" s="25">
        <v>362</v>
      </c>
      <c r="C60" s="20" t="s">
        <v>63</v>
      </c>
      <c r="D60" s="49">
        <v>25000</v>
      </c>
      <c r="E60" s="49">
        <v>1000</v>
      </c>
      <c r="F60" s="49">
        <v>0</v>
      </c>
      <c r="G60" s="49">
        <v>0</v>
      </c>
      <c r="H60" s="49">
        <v>0</v>
      </c>
      <c r="I60" s="49">
        <v>0</v>
      </c>
      <c r="J60" s="49">
        <v>77000</v>
      </c>
      <c r="K60" s="49">
        <v>0</v>
      </c>
      <c r="L60" s="49">
        <v>0</v>
      </c>
      <c r="M60" s="49">
        <v>0</v>
      </c>
      <c r="N60" s="49">
        <f t="shared" ref="N60:N65" si="12">SUM(D60:M60)</f>
        <v>103000</v>
      </c>
      <c r="O60" s="50">
        <f t="shared" si="7"/>
        <v>1.6527069092776228</v>
      </c>
      <c r="P60" s="9"/>
    </row>
    <row r="61" spans="1:16">
      <c r="A61" s="12"/>
      <c r="B61" s="25">
        <v>364</v>
      </c>
      <c r="C61" s="20" t="s">
        <v>64</v>
      </c>
      <c r="D61" s="49">
        <v>99000</v>
      </c>
      <c r="E61" s="49">
        <v>0</v>
      </c>
      <c r="F61" s="49">
        <v>0</v>
      </c>
      <c r="G61" s="49">
        <v>0</v>
      </c>
      <c r="H61" s="49">
        <v>0</v>
      </c>
      <c r="I61" s="49">
        <v>134000</v>
      </c>
      <c r="J61" s="49">
        <v>124000</v>
      </c>
      <c r="K61" s="49">
        <v>0</v>
      </c>
      <c r="L61" s="49">
        <v>0</v>
      </c>
      <c r="M61" s="49">
        <v>0</v>
      </c>
      <c r="N61" s="49">
        <f t="shared" si="12"/>
        <v>357000</v>
      </c>
      <c r="O61" s="50">
        <f t="shared" si="7"/>
        <v>5.728314238952537</v>
      </c>
      <c r="P61" s="9"/>
    </row>
    <row r="62" spans="1:16">
      <c r="A62" s="12"/>
      <c r="B62" s="25">
        <v>365</v>
      </c>
      <c r="C62" s="20" t="s">
        <v>65</v>
      </c>
      <c r="D62" s="49">
        <v>1000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2"/>
        <v>1000</v>
      </c>
      <c r="O62" s="50">
        <f t="shared" si="7"/>
        <v>1.6045698148326435E-2</v>
      </c>
      <c r="P62" s="9"/>
    </row>
    <row r="63" spans="1:16">
      <c r="A63" s="12"/>
      <c r="B63" s="25">
        <v>366</v>
      </c>
      <c r="C63" s="20" t="s">
        <v>66</v>
      </c>
      <c r="D63" s="49">
        <v>381000</v>
      </c>
      <c r="E63" s="49">
        <v>303000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2"/>
        <v>684000</v>
      </c>
      <c r="O63" s="50">
        <f t="shared" si="7"/>
        <v>10.975257533455281</v>
      </c>
      <c r="P63" s="9"/>
    </row>
    <row r="64" spans="1:16">
      <c r="A64" s="12"/>
      <c r="B64" s="25">
        <v>368</v>
      </c>
      <c r="C64" s="20" t="s">
        <v>67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8887000</v>
      </c>
      <c r="L64" s="49">
        <v>0</v>
      </c>
      <c r="M64" s="49">
        <v>0</v>
      </c>
      <c r="N64" s="49">
        <f t="shared" si="12"/>
        <v>8887000</v>
      </c>
      <c r="O64" s="50">
        <f t="shared" si="7"/>
        <v>142.59811944417703</v>
      </c>
      <c r="P64" s="9"/>
    </row>
    <row r="65" spans="1:119">
      <c r="A65" s="12"/>
      <c r="B65" s="25">
        <v>369.9</v>
      </c>
      <c r="C65" s="20" t="s">
        <v>68</v>
      </c>
      <c r="D65" s="49">
        <v>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3000000</v>
      </c>
      <c r="K65" s="49">
        <v>0</v>
      </c>
      <c r="L65" s="49">
        <v>0</v>
      </c>
      <c r="M65" s="49">
        <v>0</v>
      </c>
      <c r="N65" s="49">
        <f t="shared" si="12"/>
        <v>3000000</v>
      </c>
      <c r="O65" s="50">
        <f t="shared" si="7"/>
        <v>48.137094444979304</v>
      </c>
      <c r="P65" s="9"/>
    </row>
    <row r="66" spans="1:119" ht="15.75">
      <c r="A66" s="29" t="s">
        <v>46</v>
      </c>
      <c r="B66" s="30"/>
      <c r="C66" s="31"/>
      <c r="D66" s="32">
        <f t="shared" ref="D66:M66" si="13">SUM(D67:D72)</f>
        <v>5039000</v>
      </c>
      <c r="E66" s="32">
        <f t="shared" si="13"/>
        <v>2913000</v>
      </c>
      <c r="F66" s="32">
        <f t="shared" si="13"/>
        <v>3649000</v>
      </c>
      <c r="G66" s="32">
        <f t="shared" si="13"/>
        <v>319000</v>
      </c>
      <c r="H66" s="32">
        <f t="shared" si="13"/>
        <v>0</v>
      </c>
      <c r="I66" s="32">
        <f t="shared" si="13"/>
        <v>1471000</v>
      </c>
      <c r="J66" s="32">
        <f t="shared" si="13"/>
        <v>653000</v>
      </c>
      <c r="K66" s="32">
        <f t="shared" si="13"/>
        <v>0</v>
      </c>
      <c r="L66" s="32">
        <f t="shared" si="13"/>
        <v>0</v>
      </c>
      <c r="M66" s="32">
        <f t="shared" si="13"/>
        <v>0</v>
      </c>
      <c r="N66" s="32">
        <f t="shared" ref="N66:N73" si="14">SUM(D66:M66)</f>
        <v>14044000</v>
      </c>
      <c r="O66" s="48">
        <f t="shared" si="7"/>
        <v>225.34578479509642</v>
      </c>
      <c r="P66" s="9"/>
    </row>
    <row r="67" spans="1:119">
      <c r="A67" s="12"/>
      <c r="B67" s="25">
        <v>381</v>
      </c>
      <c r="C67" s="20" t="s">
        <v>69</v>
      </c>
      <c r="D67" s="49">
        <v>4217000</v>
      </c>
      <c r="E67" s="49">
        <v>1996000</v>
      </c>
      <c r="F67" s="49">
        <v>3649000</v>
      </c>
      <c r="G67" s="49">
        <v>0</v>
      </c>
      <c r="H67" s="49">
        <v>0</v>
      </c>
      <c r="I67" s="49">
        <v>0</v>
      </c>
      <c r="J67" s="49">
        <v>646000</v>
      </c>
      <c r="K67" s="49">
        <v>0</v>
      </c>
      <c r="L67" s="49">
        <v>0</v>
      </c>
      <c r="M67" s="49">
        <v>0</v>
      </c>
      <c r="N67" s="49">
        <f t="shared" si="14"/>
        <v>10508000</v>
      </c>
      <c r="O67" s="50">
        <f t="shared" si="7"/>
        <v>168.60819614261416</v>
      </c>
      <c r="P67" s="9"/>
    </row>
    <row r="68" spans="1:119">
      <c r="A68" s="12"/>
      <c r="B68" s="25">
        <v>385</v>
      </c>
      <c r="C68" s="20" t="s">
        <v>115</v>
      </c>
      <c r="D68" s="49">
        <v>822000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f t="shared" si="14"/>
        <v>822000</v>
      </c>
      <c r="O68" s="50">
        <f t="shared" si="7"/>
        <v>13.189563877924328</v>
      </c>
      <c r="P68" s="9"/>
    </row>
    <row r="69" spans="1:119">
      <c r="A69" s="12"/>
      <c r="B69" s="25">
        <v>388.1</v>
      </c>
      <c r="C69" s="20" t="s">
        <v>71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1000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4"/>
        <v>1000</v>
      </c>
      <c r="O69" s="50">
        <f>(N69/O$75)</f>
        <v>1.6045698148326435E-2</v>
      </c>
      <c r="P69" s="9"/>
    </row>
    <row r="70" spans="1:119">
      <c r="A70" s="12"/>
      <c r="B70" s="25">
        <v>389.4</v>
      </c>
      <c r="C70" s="20" t="s">
        <v>73</v>
      </c>
      <c r="D70" s="49">
        <v>0</v>
      </c>
      <c r="E70" s="49">
        <v>0</v>
      </c>
      <c r="F70" s="49">
        <v>0</v>
      </c>
      <c r="G70" s="49">
        <v>319000</v>
      </c>
      <c r="H70" s="49">
        <v>0</v>
      </c>
      <c r="I70" s="49">
        <v>16000</v>
      </c>
      <c r="J70" s="49">
        <v>4000</v>
      </c>
      <c r="K70" s="49">
        <v>0</v>
      </c>
      <c r="L70" s="49">
        <v>0</v>
      </c>
      <c r="M70" s="49">
        <v>0</v>
      </c>
      <c r="N70" s="49">
        <f t="shared" si="14"/>
        <v>339000</v>
      </c>
      <c r="O70" s="50">
        <f>(N70/O$75)</f>
        <v>5.439491672282661</v>
      </c>
      <c r="P70" s="9"/>
    </row>
    <row r="71" spans="1:119">
      <c r="A71" s="12"/>
      <c r="B71" s="25">
        <v>389.7</v>
      </c>
      <c r="C71" s="20" t="s">
        <v>116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1454000</v>
      </c>
      <c r="J71" s="49">
        <v>3000</v>
      </c>
      <c r="K71" s="49">
        <v>0</v>
      </c>
      <c r="L71" s="49">
        <v>0</v>
      </c>
      <c r="M71" s="49">
        <v>0</v>
      </c>
      <c r="N71" s="49">
        <f t="shared" si="14"/>
        <v>1457000</v>
      </c>
      <c r="O71" s="50">
        <f>(N71/O$75)</f>
        <v>23.378582202111613</v>
      </c>
      <c r="P71" s="9"/>
    </row>
    <row r="72" spans="1:119" ht="15.75" thickBot="1">
      <c r="A72" s="38"/>
      <c r="B72" s="42">
        <v>393</v>
      </c>
      <c r="C72" s="39" t="s">
        <v>74</v>
      </c>
      <c r="D72" s="49">
        <v>0</v>
      </c>
      <c r="E72" s="49">
        <v>917000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f t="shared" si="14"/>
        <v>917000</v>
      </c>
      <c r="O72" s="50">
        <f>(N72/O$75)</f>
        <v>14.71390520201534</v>
      </c>
      <c r="P72" s="9"/>
    </row>
    <row r="73" spans="1:119" ht="16.5" thickBot="1">
      <c r="A73" s="14" t="s">
        <v>59</v>
      </c>
      <c r="B73" s="23"/>
      <c r="C73" s="22"/>
      <c r="D73" s="15">
        <f t="shared" ref="D73:M73" si="15">SUM(D5,D15,D22,D42,D56,D58,D66)</f>
        <v>50534000</v>
      </c>
      <c r="E73" s="15">
        <f t="shared" si="15"/>
        <v>23768000</v>
      </c>
      <c r="F73" s="15">
        <f t="shared" si="15"/>
        <v>3649000</v>
      </c>
      <c r="G73" s="15">
        <f t="shared" si="15"/>
        <v>338000</v>
      </c>
      <c r="H73" s="15">
        <f t="shared" si="15"/>
        <v>0</v>
      </c>
      <c r="I73" s="15">
        <f t="shared" si="15"/>
        <v>12249000</v>
      </c>
      <c r="J73" s="15">
        <f t="shared" si="15"/>
        <v>14176000</v>
      </c>
      <c r="K73" s="15">
        <f t="shared" si="15"/>
        <v>32042000</v>
      </c>
      <c r="L73" s="15">
        <f t="shared" si="15"/>
        <v>0</v>
      </c>
      <c r="M73" s="15">
        <f t="shared" si="15"/>
        <v>0</v>
      </c>
      <c r="N73" s="15">
        <f t="shared" si="14"/>
        <v>136756000</v>
      </c>
      <c r="O73" s="40">
        <f>(N73/O$75)</f>
        <v>2194.34549597253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3"/>
      <c r="B75" s="44"/>
      <c r="C75" s="44"/>
      <c r="D75" s="45"/>
      <c r="E75" s="45"/>
      <c r="F75" s="45"/>
      <c r="G75" s="45"/>
      <c r="H75" s="45"/>
      <c r="I75" s="45"/>
      <c r="J75" s="45"/>
      <c r="K75" s="45"/>
      <c r="L75" s="51" t="s">
        <v>117</v>
      </c>
      <c r="M75" s="51"/>
      <c r="N75" s="51"/>
      <c r="O75" s="46">
        <v>62322</v>
      </c>
    </row>
    <row r="76" spans="1:119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  <row r="77" spans="1:119" ht="15.75" customHeight="1" thickBot="1">
      <c r="A77" s="55" t="s">
        <v>105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7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75</v>
      </c>
      <c r="B3" s="65"/>
      <c r="C3" s="66"/>
      <c r="D3" s="70" t="s">
        <v>40</v>
      </c>
      <c r="E3" s="71"/>
      <c r="F3" s="71"/>
      <c r="G3" s="71"/>
      <c r="H3" s="72"/>
      <c r="I3" s="70" t="s">
        <v>41</v>
      </c>
      <c r="J3" s="72"/>
      <c r="K3" s="70" t="s">
        <v>43</v>
      </c>
      <c r="L3" s="72"/>
      <c r="M3" s="36"/>
      <c r="N3" s="37"/>
      <c r="O3" s="73" t="s">
        <v>80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16602000</v>
      </c>
      <c r="E5" s="27">
        <f t="shared" si="0"/>
        <v>9673000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899000</v>
      </c>
      <c r="L5" s="27">
        <f t="shared" si="0"/>
        <v>0</v>
      </c>
      <c r="M5" s="27">
        <f t="shared" si="0"/>
        <v>0</v>
      </c>
      <c r="N5" s="28">
        <f>SUM(D5:M5)</f>
        <v>27174000</v>
      </c>
      <c r="O5" s="33">
        <f t="shared" ref="O5:O36" si="1">(N5/O$73)</f>
        <v>450.08695652173913</v>
      </c>
      <c r="P5" s="6"/>
    </row>
    <row r="6" spans="1:133">
      <c r="A6" s="12"/>
      <c r="B6" s="25">
        <v>311</v>
      </c>
      <c r="C6" s="20" t="s">
        <v>3</v>
      </c>
      <c r="D6" s="49">
        <v>10646000</v>
      </c>
      <c r="E6" s="49">
        <v>1529000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12175000</v>
      </c>
      <c r="O6" s="50">
        <f t="shared" si="1"/>
        <v>201.65631469979297</v>
      </c>
      <c r="P6" s="9"/>
    </row>
    <row r="7" spans="1:133">
      <c r="A7" s="12"/>
      <c r="B7" s="25">
        <v>312.41000000000003</v>
      </c>
      <c r="C7" s="20" t="s">
        <v>11</v>
      </c>
      <c r="D7" s="49">
        <v>0</v>
      </c>
      <c r="E7" s="49">
        <v>2284000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7" si="2">SUM(D7:M7)</f>
        <v>2284000</v>
      </c>
      <c r="O7" s="50">
        <f t="shared" si="1"/>
        <v>37.830227743271223</v>
      </c>
      <c r="P7" s="9"/>
    </row>
    <row r="8" spans="1:133">
      <c r="A8" s="12"/>
      <c r="B8" s="25">
        <v>312.51</v>
      </c>
      <c r="C8" s="20" t="s">
        <v>95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410000</v>
      </c>
      <c r="L8" s="49">
        <v>0</v>
      </c>
      <c r="M8" s="49">
        <v>0</v>
      </c>
      <c r="N8" s="49">
        <f>SUM(D8:M8)</f>
        <v>410000</v>
      </c>
      <c r="O8" s="50">
        <f t="shared" si="1"/>
        <v>6.7908902691511388</v>
      </c>
      <c r="P8" s="9"/>
    </row>
    <row r="9" spans="1:133">
      <c r="A9" s="12"/>
      <c r="B9" s="25">
        <v>312.52</v>
      </c>
      <c r="C9" s="20" t="s">
        <v>96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489000</v>
      </c>
      <c r="L9" s="49">
        <v>0</v>
      </c>
      <c r="M9" s="49">
        <v>0</v>
      </c>
      <c r="N9" s="49">
        <f>SUM(D9:M9)</f>
        <v>489000</v>
      </c>
      <c r="O9" s="50">
        <f t="shared" si="1"/>
        <v>8.0993788819875778</v>
      </c>
      <c r="P9" s="9"/>
    </row>
    <row r="10" spans="1:133">
      <c r="A10" s="12"/>
      <c r="B10" s="25">
        <v>312.60000000000002</v>
      </c>
      <c r="C10" s="20" t="s">
        <v>12</v>
      </c>
      <c r="D10" s="49">
        <v>0</v>
      </c>
      <c r="E10" s="49">
        <v>5207000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5207000</v>
      </c>
      <c r="O10" s="50">
        <f t="shared" si="1"/>
        <v>86.244306418219466</v>
      </c>
      <c r="P10" s="9"/>
    </row>
    <row r="11" spans="1:133">
      <c r="A11" s="12"/>
      <c r="B11" s="25">
        <v>314.10000000000002</v>
      </c>
      <c r="C11" s="20" t="s">
        <v>13</v>
      </c>
      <c r="D11" s="49">
        <v>2744000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2744000</v>
      </c>
      <c r="O11" s="50">
        <f t="shared" si="1"/>
        <v>45.449275362318843</v>
      </c>
      <c r="P11" s="9"/>
    </row>
    <row r="12" spans="1:133">
      <c r="A12" s="12"/>
      <c r="B12" s="25">
        <v>314.3</v>
      </c>
      <c r="C12" s="20" t="s">
        <v>14</v>
      </c>
      <c r="D12" s="49">
        <v>241000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241000</v>
      </c>
      <c r="O12" s="50">
        <f t="shared" si="1"/>
        <v>3.991718426501035</v>
      </c>
      <c r="P12" s="9"/>
    </row>
    <row r="13" spans="1:133">
      <c r="A13" s="12"/>
      <c r="B13" s="25">
        <v>314.39999999999998</v>
      </c>
      <c r="C13" s="20" t="s">
        <v>16</v>
      </c>
      <c r="D13" s="49">
        <v>73000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73000</v>
      </c>
      <c r="O13" s="50">
        <f t="shared" si="1"/>
        <v>1.2091097308488612</v>
      </c>
      <c r="P13" s="9"/>
    </row>
    <row r="14" spans="1:133">
      <c r="A14" s="12"/>
      <c r="B14" s="25">
        <v>314.8</v>
      </c>
      <c r="C14" s="20" t="s">
        <v>17</v>
      </c>
      <c r="D14" s="49">
        <v>82000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82000</v>
      </c>
      <c r="O14" s="50">
        <f t="shared" si="1"/>
        <v>1.3581780538302277</v>
      </c>
      <c r="P14" s="9"/>
    </row>
    <row r="15" spans="1:133">
      <c r="A15" s="12"/>
      <c r="B15" s="25">
        <v>315</v>
      </c>
      <c r="C15" s="20" t="s">
        <v>97</v>
      </c>
      <c r="D15" s="49">
        <v>2616000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2616000</v>
      </c>
      <c r="O15" s="50">
        <f t="shared" si="1"/>
        <v>43.329192546583847</v>
      </c>
      <c r="P15" s="9"/>
    </row>
    <row r="16" spans="1:133">
      <c r="A16" s="12"/>
      <c r="B16" s="25">
        <v>316</v>
      </c>
      <c r="C16" s="20" t="s">
        <v>18</v>
      </c>
      <c r="D16" s="49">
        <v>200000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2"/>
        <v>200000</v>
      </c>
      <c r="O16" s="50">
        <f t="shared" si="1"/>
        <v>3.3126293995859215</v>
      </c>
      <c r="P16" s="9"/>
    </row>
    <row r="17" spans="1:16">
      <c r="A17" s="12"/>
      <c r="B17" s="25">
        <v>319</v>
      </c>
      <c r="C17" s="20" t="s">
        <v>19</v>
      </c>
      <c r="D17" s="49">
        <v>0</v>
      </c>
      <c r="E17" s="49">
        <v>653000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2"/>
        <v>653000</v>
      </c>
      <c r="O17" s="50">
        <f t="shared" si="1"/>
        <v>10.815734989648034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SUM(D19:D23)</f>
        <v>140000</v>
      </c>
      <c r="E18" s="32">
        <f t="shared" si="3"/>
        <v>587000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585000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7">
        <f t="shared" ref="N18:N26" si="4">SUM(D18:M18)</f>
        <v>1312000</v>
      </c>
      <c r="O18" s="48">
        <f t="shared" si="1"/>
        <v>21.730848861283643</v>
      </c>
      <c r="P18" s="10"/>
    </row>
    <row r="19" spans="1:16">
      <c r="A19" s="12"/>
      <c r="B19" s="25">
        <v>322</v>
      </c>
      <c r="C19" s="20" t="s">
        <v>0</v>
      </c>
      <c r="D19" s="49">
        <v>0</v>
      </c>
      <c r="E19" s="49">
        <v>413000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413000</v>
      </c>
      <c r="O19" s="50">
        <f t="shared" si="1"/>
        <v>6.8405797101449277</v>
      </c>
      <c r="P19" s="9"/>
    </row>
    <row r="20" spans="1:16">
      <c r="A20" s="12"/>
      <c r="B20" s="25">
        <v>323.39999999999998</v>
      </c>
      <c r="C20" s="20" t="s">
        <v>21</v>
      </c>
      <c r="D20" s="49">
        <v>139000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139000</v>
      </c>
      <c r="O20" s="50">
        <f t="shared" si="1"/>
        <v>2.3022774327122155</v>
      </c>
      <c r="P20" s="9"/>
    </row>
    <row r="21" spans="1:16">
      <c r="A21" s="12"/>
      <c r="B21" s="25">
        <v>323.7</v>
      </c>
      <c r="C21" s="20" t="s">
        <v>22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585000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585000</v>
      </c>
      <c r="O21" s="50">
        <f t="shared" si="1"/>
        <v>9.6894409937888195</v>
      </c>
      <c r="P21" s="9"/>
    </row>
    <row r="22" spans="1:16">
      <c r="A22" s="12"/>
      <c r="B22" s="25">
        <v>325.10000000000002</v>
      </c>
      <c r="C22" s="20" t="s">
        <v>86</v>
      </c>
      <c r="D22" s="49">
        <v>0</v>
      </c>
      <c r="E22" s="49">
        <v>174000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174000</v>
      </c>
      <c r="O22" s="50">
        <f t="shared" si="1"/>
        <v>2.8819875776397517</v>
      </c>
      <c r="P22" s="9"/>
    </row>
    <row r="23" spans="1:16">
      <c r="A23" s="12"/>
      <c r="B23" s="25">
        <v>329</v>
      </c>
      <c r="C23" s="20" t="s">
        <v>24</v>
      </c>
      <c r="D23" s="49">
        <v>1000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1000</v>
      </c>
      <c r="O23" s="50">
        <f t="shared" si="1"/>
        <v>1.6563146997929608E-2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SUM(D25:D44)</f>
        <v>19831000</v>
      </c>
      <c r="E24" s="32">
        <f t="shared" si="5"/>
        <v>12066000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289000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7">
        <f t="shared" si="4"/>
        <v>32186000</v>
      </c>
      <c r="O24" s="48">
        <f t="shared" si="1"/>
        <v>533.10144927536237</v>
      </c>
      <c r="P24" s="10"/>
    </row>
    <row r="25" spans="1:16">
      <c r="A25" s="12"/>
      <c r="B25" s="25">
        <v>331.1</v>
      </c>
      <c r="C25" s="20" t="s">
        <v>87</v>
      </c>
      <c r="D25" s="49">
        <v>14000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14000</v>
      </c>
      <c r="O25" s="50">
        <f t="shared" si="1"/>
        <v>0.2318840579710145</v>
      </c>
      <c r="P25" s="9"/>
    </row>
    <row r="26" spans="1:16">
      <c r="A26" s="12"/>
      <c r="B26" s="25">
        <v>331.2</v>
      </c>
      <c r="C26" s="20" t="s">
        <v>25</v>
      </c>
      <c r="D26" s="49">
        <v>0</v>
      </c>
      <c r="E26" s="49">
        <v>76000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76000</v>
      </c>
      <c r="O26" s="50">
        <f t="shared" si="1"/>
        <v>1.2587991718426501</v>
      </c>
      <c r="P26" s="9"/>
    </row>
    <row r="27" spans="1:16">
      <c r="A27" s="12"/>
      <c r="B27" s="25">
        <v>331.35</v>
      </c>
      <c r="C27" s="20" t="s">
        <v>98</v>
      </c>
      <c r="D27" s="49">
        <v>0</v>
      </c>
      <c r="E27" s="49">
        <v>2826000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ref="N27:N32" si="6">SUM(D27:M27)</f>
        <v>2826000</v>
      </c>
      <c r="O27" s="50">
        <f t="shared" si="1"/>
        <v>46.807453416149066</v>
      </c>
      <c r="P27" s="9"/>
    </row>
    <row r="28" spans="1:16">
      <c r="A28" s="12"/>
      <c r="B28" s="25">
        <v>331.39</v>
      </c>
      <c r="C28" s="20" t="s">
        <v>88</v>
      </c>
      <c r="D28" s="49">
        <v>0</v>
      </c>
      <c r="E28" s="49">
        <v>1760000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6"/>
        <v>1760000</v>
      </c>
      <c r="O28" s="50">
        <f t="shared" si="1"/>
        <v>29.151138716356108</v>
      </c>
      <c r="P28" s="9"/>
    </row>
    <row r="29" spans="1:16">
      <c r="A29" s="12"/>
      <c r="B29" s="25">
        <v>331.41</v>
      </c>
      <c r="C29" s="20" t="s">
        <v>89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128000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6"/>
        <v>128000</v>
      </c>
      <c r="O29" s="50">
        <f t="shared" si="1"/>
        <v>2.1200828157349898</v>
      </c>
      <c r="P29" s="9"/>
    </row>
    <row r="30" spans="1:16">
      <c r="A30" s="12"/>
      <c r="B30" s="25">
        <v>331.7</v>
      </c>
      <c r="C30" s="20" t="s">
        <v>99</v>
      </c>
      <c r="D30" s="49">
        <v>0</v>
      </c>
      <c r="E30" s="49">
        <v>29000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6"/>
        <v>29000</v>
      </c>
      <c r="O30" s="50">
        <f t="shared" si="1"/>
        <v>0.48033126293995859</v>
      </c>
      <c r="P30" s="9"/>
    </row>
    <row r="31" spans="1:16">
      <c r="A31" s="12"/>
      <c r="B31" s="25">
        <v>334.1</v>
      </c>
      <c r="C31" s="20" t="s">
        <v>28</v>
      </c>
      <c r="D31" s="49">
        <v>235000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6"/>
        <v>235000</v>
      </c>
      <c r="O31" s="50">
        <f t="shared" si="1"/>
        <v>3.8923395445134576</v>
      </c>
      <c r="P31" s="9"/>
    </row>
    <row r="32" spans="1:16">
      <c r="A32" s="12"/>
      <c r="B32" s="25">
        <v>334.2</v>
      </c>
      <c r="C32" s="20" t="s">
        <v>100</v>
      </c>
      <c r="D32" s="49">
        <v>0</v>
      </c>
      <c r="E32" s="49">
        <v>4872000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6"/>
        <v>4872000</v>
      </c>
      <c r="O32" s="50">
        <f t="shared" si="1"/>
        <v>80.695652173913047</v>
      </c>
      <c r="P32" s="9"/>
    </row>
    <row r="33" spans="1:16">
      <c r="A33" s="12"/>
      <c r="B33" s="25">
        <v>334.39</v>
      </c>
      <c r="C33" s="20" t="s">
        <v>101</v>
      </c>
      <c r="D33" s="49">
        <v>0</v>
      </c>
      <c r="E33" s="49">
        <v>1604000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ref="N33:N41" si="7">SUM(D33:M33)</f>
        <v>1604000</v>
      </c>
      <c r="O33" s="50">
        <f t="shared" si="1"/>
        <v>26.567287784679088</v>
      </c>
      <c r="P33" s="9"/>
    </row>
    <row r="34" spans="1:16">
      <c r="A34" s="12"/>
      <c r="B34" s="25">
        <v>334.41</v>
      </c>
      <c r="C34" s="20" t="s">
        <v>90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104000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7"/>
        <v>104000</v>
      </c>
      <c r="O34" s="50">
        <f t="shared" si="1"/>
        <v>1.7225672877846792</v>
      </c>
      <c r="P34" s="9"/>
    </row>
    <row r="35" spans="1:16">
      <c r="A35" s="12"/>
      <c r="B35" s="25">
        <v>335.12</v>
      </c>
      <c r="C35" s="20" t="s">
        <v>29</v>
      </c>
      <c r="D35" s="49">
        <v>1597000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7"/>
        <v>1597000</v>
      </c>
      <c r="O35" s="50">
        <f t="shared" si="1"/>
        <v>26.45134575569358</v>
      </c>
      <c r="P35" s="9"/>
    </row>
    <row r="36" spans="1:16">
      <c r="A36" s="12"/>
      <c r="B36" s="25">
        <v>335.14</v>
      </c>
      <c r="C36" s="20" t="s">
        <v>30</v>
      </c>
      <c r="D36" s="49">
        <v>17000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17000</v>
      </c>
      <c r="O36" s="50">
        <f t="shared" si="1"/>
        <v>0.28157349896480333</v>
      </c>
      <c r="P36" s="9"/>
    </row>
    <row r="37" spans="1:16">
      <c r="A37" s="12"/>
      <c r="B37" s="25">
        <v>335.15</v>
      </c>
      <c r="C37" s="20" t="s">
        <v>31</v>
      </c>
      <c r="D37" s="49">
        <v>65000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7"/>
        <v>65000</v>
      </c>
      <c r="O37" s="50">
        <f t="shared" ref="O37:O68" si="8">(N37/O$73)</f>
        <v>1.0766045548654244</v>
      </c>
      <c r="P37" s="9"/>
    </row>
    <row r="38" spans="1:16">
      <c r="A38" s="12"/>
      <c r="B38" s="25">
        <v>335.18</v>
      </c>
      <c r="C38" s="20" t="s">
        <v>32</v>
      </c>
      <c r="D38" s="49">
        <v>3625000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7"/>
        <v>3625000</v>
      </c>
      <c r="O38" s="50">
        <f t="shared" si="8"/>
        <v>60.041407867494826</v>
      </c>
      <c r="P38" s="9"/>
    </row>
    <row r="39" spans="1:16">
      <c r="A39" s="12"/>
      <c r="B39" s="25">
        <v>335.21</v>
      </c>
      <c r="C39" s="20" t="s">
        <v>33</v>
      </c>
      <c r="D39" s="49">
        <v>19000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7"/>
        <v>19000</v>
      </c>
      <c r="O39" s="50">
        <f t="shared" si="8"/>
        <v>0.31469979296066253</v>
      </c>
      <c r="P39" s="9"/>
    </row>
    <row r="40" spans="1:16">
      <c r="A40" s="12"/>
      <c r="B40" s="25">
        <v>335.49</v>
      </c>
      <c r="C40" s="20" t="s">
        <v>34</v>
      </c>
      <c r="D40" s="49">
        <v>87000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7"/>
        <v>87000</v>
      </c>
      <c r="O40" s="50">
        <f t="shared" si="8"/>
        <v>1.4409937888198758</v>
      </c>
      <c r="P40" s="9"/>
    </row>
    <row r="41" spans="1:16">
      <c r="A41" s="12"/>
      <c r="B41" s="25">
        <v>335.9</v>
      </c>
      <c r="C41" s="20" t="s">
        <v>35</v>
      </c>
      <c r="D41" s="49">
        <v>0</v>
      </c>
      <c r="E41" s="49">
        <v>899000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7"/>
        <v>899000</v>
      </c>
      <c r="O41" s="50">
        <f t="shared" si="8"/>
        <v>14.890269151138716</v>
      </c>
      <c r="P41" s="9"/>
    </row>
    <row r="42" spans="1:16">
      <c r="A42" s="12"/>
      <c r="B42" s="25">
        <v>337.1</v>
      </c>
      <c r="C42" s="20" t="s">
        <v>36</v>
      </c>
      <c r="D42" s="49">
        <v>125000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>SUM(D42:M42)</f>
        <v>125000</v>
      </c>
      <c r="O42" s="50">
        <f t="shared" si="8"/>
        <v>2.0703933747412009</v>
      </c>
      <c r="P42" s="9"/>
    </row>
    <row r="43" spans="1:16">
      <c r="A43" s="12"/>
      <c r="B43" s="25">
        <v>337.3</v>
      </c>
      <c r="C43" s="20" t="s">
        <v>37</v>
      </c>
      <c r="D43" s="49">
        <v>4626000</v>
      </c>
      <c r="E43" s="49">
        <v>0</v>
      </c>
      <c r="F43" s="49">
        <v>0</v>
      </c>
      <c r="G43" s="49">
        <v>0</v>
      </c>
      <c r="H43" s="49">
        <v>0</v>
      </c>
      <c r="I43" s="49">
        <v>57000</v>
      </c>
      <c r="J43" s="49">
        <v>0</v>
      </c>
      <c r="K43" s="49">
        <v>0</v>
      </c>
      <c r="L43" s="49">
        <v>0</v>
      </c>
      <c r="M43" s="49">
        <v>0</v>
      </c>
      <c r="N43" s="49">
        <f>SUM(D43:M43)</f>
        <v>4683000</v>
      </c>
      <c r="O43" s="50">
        <f t="shared" si="8"/>
        <v>77.565217391304344</v>
      </c>
      <c r="P43" s="9"/>
    </row>
    <row r="44" spans="1:16">
      <c r="A44" s="12"/>
      <c r="B44" s="25">
        <v>338</v>
      </c>
      <c r="C44" s="20" t="s">
        <v>39</v>
      </c>
      <c r="D44" s="49">
        <v>9421000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>SUM(D44:M44)</f>
        <v>9421000</v>
      </c>
      <c r="O44" s="50">
        <f t="shared" si="8"/>
        <v>156.04140786749483</v>
      </c>
      <c r="P44" s="9"/>
    </row>
    <row r="45" spans="1:16" ht="15.75">
      <c r="A45" s="29" t="s">
        <v>44</v>
      </c>
      <c r="B45" s="30"/>
      <c r="C45" s="31"/>
      <c r="D45" s="32">
        <f t="shared" ref="D45:M45" si="9">SUM(D46:D58)</f>
        <v>5757000</v>
      </c>
      <c r="E45" s="32">
        <f t="shared" si="9"/>
        <v>3304000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4202697</v>
      </c>
      <c r="J45" s="32">
        <f t="shared" si="9"/>
        <v>10676000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23939697</v>
      </c>
      <c r="O45" s="48">
        <f t="shared" si="8"/>
        <v>396.51672049689444</v>
      </c>
      <c r="P45" s="10"/>
    </row>
    <row r="46" spans="1:16">
      <c r="A46" s="12"/>
      <c r="B46" s="25">
        <v>341.1</v>
      </c>
      <c r="C46" s="20" t="s">
        <v>82</v>
      </c>
      <c r="D46" s="49">
        <v>2000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>SUM(D46:M46)</f>
        <v>2000</v>
      </c>
      <c r="O46" s="50">
        <f t="shared" si="8"/>
        <v>3.3126293995859216E-2</v>
      </c>
      <c r="P46" s="9"/>
    </row>
    <row r="47" spans="1:16">
      <c r="A47" s="12"/>
      <c r="B47" s="25">
        <v>341.2</v>
      </c>
      <c r="C47" s="20" t="s">
        <v>47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5962000</v>
      </c>
      <c r="K47" s="49">
        <v>0</v>
      </c>
      <c r="L47" s="49">
        <v>0</v>
      </c>
      <c r="M47" s="49">
        <v>0</v>
      </c>
      <c r="N47" s="49">
        <f t="shared" ref="N47:N58" si="10">SUM(D47:M47)</f>
        <v>5962000</v>
      </c>
      <c r="O47" s="50">
        <f t="shared" si="8"/>
        <v>98.749482401656309</v>
      </c>
      <c r="P47" s="9"/>
    </row>
    <row r="48" spans="1:16">
      <c r="A48" s="12"/>
      <c r="B48" s="25">
        <v>341.3</v>
      </c>
      <c r="C48" s="20" t="s">
        <v>48</v>
      </c>
      <c r="D48" s="49">
        <v>143000</v>
      </c>
      <c r="E48" s="49">
        <v>42000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10"/>
        <v>185000</v>
      </c>
      <c r="O48" s="50">
        <f t="shared" si="8"/>
        <v>3.0641821946169774</v>
      </c>
      <c r="P48" s="9"/>
    </row>
    <row r="49" spans="1:16">
      <c r="A49" s="12"/>
      <c r="B49" s="25">
        <v>341.9</v>
      </c>
      <c r="C49" s="20" t="s">
        <v>49</v>
      </c>
      <c r="D49" s="49">
        <v>591000</v>
      </c>
      <c r="E49" s="49">
        <v>116000</v>
      </c>
      <c r="F49" s="49">
        <v>0</v>
      </c>
      <c r="G49" s="49">
        <v>0</v>
      </c>
      <c r="H49" s="49">
        <v>0</v>
      </c>
      <c r="I49" s="49">
        <v>0</v>
      </c>
      <c r="J49" s="49">
        <v>4714000</v>
      </c>
      <c r="K49" s="49">
        <v>0</v>
      </c>
      <c r="L49" s="49">
        <v>0</v>
      </c>
      <c r="M49" s="49">
        <v>0</v>
      </c>
      <c r="N49" s="49">
        <f t="shared" si="10"/>
        <v>5421000</v>
      </c>
      <c r="O49" s="50">
        <f t="shared" si="8"/>
        <v>89.788819875776397</v>
      </c>
      <c r="P49" s="9"/>
    </row>
    <row r="50" spans="1:16">
      <c r="A50" s="12"/>
      <c r="B50" s="25">
        <v>342.1</v>
      </c>
      <c r="C50" s="20" t="s">
        <v>50</v>
      </c>
      <c r="D50" s="49">
        <v>287000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0"/>
        <v>287000</v>
      </c>
      <c r="O50" s="50">
        <f t="shared" si="8"/>
        <v>4.7536231884057969</v>
      </c>
      <c r="P50" s="9"/>
    </row>
    <row r="51" spans="1:16">
      <c r="A51" s="12"/>
      <c r="B51" s="25">
        <v>342.2</v>
      </c>
      <c r="C51" s="20" t="s">
        <v>51</v>
      </c>
      <c r="D51" s="49">
        <v>331000</v>
      </c>
      <c r="E51" s="49">
        <v>3030000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0"/>
        <v>3361000</v>
      </c>
      <c r="O51" s="50">
        <f t="shared" si="8"/>
        <v>55.668737060041408</v>
      </c>
      <c r="P51" s="9"/>
    </row>
    <row r="52" spans="1:16">
      <c r="A52" s="12"/>
      <c r="B52" s="25">
        <v>342.6</v>
      </c>
      <c r="C52" s="20" t="s">
        <v>53</v>
      </c>
      <c r="D52" s="49">
        <v>2743000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0"/>
        <v>2743000</v>
      </c>
      <c r="O52" s="50">
        <f t="shared" si="8"/>
        <v>45.432712215320912</v>
      </c>
      <c r="P52" s="9"/>
    </row>
    <row r="53" spans="1:16">
      <c r="A53" s="12"/>
      <c r="B53" s="25">
        <v>343.4</v>
      </c>
      <c r="C53" s="20" t="s">
        <v>55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3343000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0"/>
        <v>3343000</v>
      </c>
      <c r="O53" s="50">
        <f t="shared" si="8"/>
        <v>55.370600414078673</v>
      </c>
      <c r="P53" s="9"/>
    </row>
    <row r="54" spans="1:16">
      <c r="A54" s="12"/>
      <c r="B54" s="25">
        <v>343.5</v>
      </c>
      <c r="C54" s="20" t="s">
        <v>56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3697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0"/>
        <v>3697</v>
      </c>
      <c r="O54" s="50">
        <f t="shared" si="8"/>
        <v>6.1233954451345753E-2</v>
      </c>
      <c r="P54" s="9"/>
    </row>
    <row r="55" spans="1:16">
      <c r="A55" s="12"/>
      <c r="B55" s="25">
        <v>343.8</v>
      </c>
      <c r="C55" s="20" t="s">
        <v>102</v>
      </c>
      <c r="D55" s="49">
        <v>27000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0"/>
        <v>27000</v>
      </c>
      <c r="O55" s="50">
        <f t="shared" si="8"/>
        <v>0.44720496894409939</v>
      </c>
      <c r="P55" s="9"/>
    </row>
    <row r="56" spans="1:16">
      <c r="A56" s="12"/>
      <c r="B56" s="25">
        <v>343.9</v>
      </c>
      <c r="C56" s="20" t="s">
        <v>103</v>
      </c>
      <c r="D56" s="49">
        <v>36000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0"/>
        <v>36000</v>
      </c>
      <c r="O56" s="50">
        <f t="shared" si="8"/>
        <v>0.59627329192546585</v>
      </c>
      <c r="P56" s="9"/>
    </row>
    <row r="57" spans="1:16">
      <c r="A57" s="12"/>
      <c r="B57" s="25">
        <v>344.9</v>
      </c>
      <c r="C57" s="20" t="s">
        <v>57</v>
      </c>
      <c r="D57" s="49">
        <v>495000</v>
      </c>
      <c r="E57" s="49">
        <v>6000</v>
      </c>
      <c r="F57" s="49">
        <v>0</v>
      </c>
      <c r="G57" s="49">
        <v>0</v>
      </c>
      <c r="H57" s="49">
        <v>0</v>
      </c>
      <c r="I57" s="49">
        <v>856000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0"/>
        <v>1357000</v>
      </c>
      <c r="O57" s="50">
        <f t="shared" si="8"/>
        <v>22.476190476190474</v>
      </c>
      <c r="P57" s="9"/>
    </row>
    <row r="58" spans="1:16">
      <c r="A58" s="12"/>
      <c r="B58" s="25">
        <v>347.2</v>
      </c>
      <c r="C58" s="20" t="s">
        <v>91</v>
      </c>
      <c r="D58" s="49">
        <v>1102000</v>
      </c>
      <c r="E58" s="49">
        <v>110000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0"/>
        <v>1212000</v>
      </c>
      <c r="O58" s="50">
        <f t="shared" si="8"/>
        <v>20.074534161490682</v>
      </c>
      <c r="P58" s="9"/>
    </row>
    <row r="59" spans="1:16" ht="15.75">
      <c r="A59" s="29" t="s">
        <v>45</v>
      </c>
      <c r="B59" s="30"/>
      <c r="C59" s="31"/>
      <c r="D59" s="32">
        <f t="shared" ref="D59:M59" si="11">SUM(D60:D60)</f>
        <v>808000</v>
      </c>
      <c r="E59" s="32">
        <f t="shared" si="11"/>
        <v>0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71" si="12">SUM(D59:M59)</f>
        <v>808000</v>
      </c>
      <c r="O59" s="48">
        <f t="shared" si="8"/>
        <v>13.383022774327122</v>
      </c>
      <c r="P59" s="10"/>
    </row>
    <row r="60" spans="1:16">
      <c r="A60" s="13"/>
      <c r="B60" s="41">
        <v>359</v>
      </c>
      <c r="C60" s="21" t="s">
        <v>61</v>
      </c>
      <c r="D60" s="49">
        <v>808000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2"/>
        <v>808000</v>
      </c>
      <c r="O60" s="50">
        <f t="shared" si="8"/>
        <v>13.383022774327122</v>
      </c>
      <c r="P60" s="9"/>
    </row>
    <row r="61" spans="1:16" ht="15.75">
      <c r="A61" s="29" t="s">
        <v>4</v>
      </c>
      <c r="B61" s="30"/>
      <c r="C61" s="31"/>
      <c r="D61" s="32">
        <f t="shared" ref="D61:M61" si="13">SUM(D62:D67)</f>
        <v>636000</v>
      </c>
      <c r="E61" s="32">
        <f t="shared" si="13"/>
        <v>477000</v>
      </c>
      <c r="F61" s="32">
        <f t="shared" si="13"/>
        <v>0</v>
      </c>
      <c r="G61" s="32">
        <f t="shared" si="13"/>
        <v>19000</v>
      </c>
      <c r="H61" s="32">
        <f t="shared" si="13"/>
        <v>0</v>
      </c>
      <c r="I61" s="32">
        <f t="shared" si="13"/>
        <v>12000</v>
      </c>
      <c r="J61" s="32">
        <f t="shared" si="13"/>
        <v>142000</v>
      </c>
      <c r="K61" s="32">
        <f t="shared" si="13"/>
        <v>7660000</v>
      </c>
      <c r="L61" s="32">
        <f t="shared" si="13"/>
        <v>0</v>
      </c>
      <c r="M61" s="32">
        <f t="shared" si="13"/>
        <v>0</v>
      </c>
      <c r="N61" s="32">
        <f t="shared" si="12"/>
        <v>8946000</v>
      </c>
      <c r="O61" s="48">
        <f t="shared" si="8"/>
        <v>148.17391304347825</v>
      </c>
      <c r="P61" s="10"/>
    </row>
    <row r="62" spans="1:16">
      <c r="A62" s="12"/>
      <c r="B62" s="25">
        <v>361.1</v>
      </c>
      <c r="C62" s="20" t="s">
        <v>62</v>
      </c>
      <c r="D62" s="49">
        <v>31000</v>
      </c>
      <c r="E62" s="49">
        <v>26000</v>
      </c>
      <c r="F62" s="49">
        <v>0</v>
      </c>
      <c r="G62" s="49">
        <v>19000</v>
      </c>
      <c r="H62" s="49">
        <v>0</v>
      </c>
      <c r="I62" s="49">
        <v>8000</v>
      </c>
      <c r="J62" s="49">
        <v>14000</v>
      </c>
      <c r="K62" s="49">
        <v>-91000</v>
      </c>
      <c r="L62" s="49">
        <v>0</v>
      </c>
      <c r="M62" s="49">
        <v>0</v>
      </c>
      <c r="N62" s="49">
        <f t="shared" si="12"/>
        <v>7000</v>
      </c>
      <c r="O62" s="50">
        <f t="shared" si="8"/>
        <v>0.11594202898550725</v>
      </c>
      <c r="P62" s="9"/>
    </row>
    <row r="63" spans="1:16">
      <c r="A63" s="12"/>
      <c r="B63" s="25">
        <v>362</v>
      </c>
      <c r="C63" s="20" t="s">
        <v>63</v>
      </c>
      <c r="D63" s="49">
        <v>25000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2"/>
        <v>25000</v>
      </c>
      <c r="O63" s="50">
        <f t="shared" si="8"/>
        <v>0.41407867494824019</v>
      </c>
      <c r="P63" s="9"/>
    </row>
    <row r="64" spans="1:16">
      <c r="A64" s="12"/>
      <c r="B64" s="25">
        <v>364</v>
      </c>
      <c r="C64" s="20" t="s">
        <v>64</v>
      </c>
      <c r="D64" s="49">
        <v>191000</v>
      </c>
      <c r="E64" s="49">
        <v>22000</v>
      </c>
      <c r="F64" s="49">
        <v>0</v>
      </c>
      <c r="G64" s="49">
        <v>0</v>
      </c>
      <c r="H64" s="49">
        <v>0</v>
      </c>
      <c r="I64" s="49">
        <v>4000</v>
      </c>
      <c r="J64" s="49">
        <v>128000</v>
      </c>
      <c r="K64" s="49">
        <v>0</v>
      </c>
      <c r="L64" s="49">
        <v>0</v>
      </c>
      <c r="M64" s="49">
        <v>0</v>
      </c>
      <c r="N64" s="49">
        <f t="shared" si="12"/>
        <v>345000</v>
      </c>
      <c r="O64" s="50">
        <f t="shared" si="8"/>
        <v>5.7142857142857144</v>
      </c>
      <c r="P64" s="9"/>
    </row>
    <row r="65" spans="1:119">
      <c r="A65" s="12"/>
      <c r="B65" s="25">
        <v>366</v>
      </c>
      <c r="C65" s="20" t="s">
        <v>66</v>
      </c>
      <c r="D65" s="49">
        <v>57000</v>
      </c>
      <c r="E65" s="49">
        <v>143000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2"/>
        <v>200000</v>
      </c>
      <c r="O65" s="50">
        <f t="shared" si="8"/>
        <v>3.3126293995859215</v>
      </c>
      <c r="P65" s="9"/>
    </row>
    <row r="66" spans="1:119">
      <c r="A66" s="12"/>
      <c r="B66" s="25">
        <v>368</v>
      </c>
      <c r="C66" s="20" t="s">
        <v>67</v>
      </c>
      <c r="D66" s="49">
        <v>0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7751000</v>
      </c>
      <c r="L66" s="49">
        <v>0</v>
      </c>
      <c r="M66" s="49">
        <v>0</v>
      </c>
      <c r="N66" s="49">
        <f t="shared" si="12"/>
        <v>7751000</v>
      </c>
      <c r="O66" s="50">
        <f t="shared" si="8"/>
        <v>128.38095238095238</v>
      </c>
      <c r="P66" s="9"/>
    </row>
    <row r="67" spans="1:119">
      <c r="A67" s="12"/>
      <c r="B67" s="25">
        <v>369.9</v>
      </c>
      <c r="C67" s="20" t="s">
        <v>68</v>
      </c>
      <c r="D67" s="49">
        <v>332000</v>
      </c>
      <c r="E67" s="49">
        <v>286000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f t="shared" si="12"/>
        <v>618000</v>
      </c>
      <c r="O67" s="50">
        <f t="shared" si="8"/>
        <v>10.236024844720497</v>
      </c>
      <c r="P67" s="9"/>
    </row>
    <row r="68" spans="1:119" ht="15.75">
      <c r="A68" s="29" t="s">
        <v>46</v>
      </c>
      <c r="B68" s="30"/>
      <c r="C68" s="31"/>
      <c r="D68" s="32">
        <f t="shared" ref="D68:M68" si="14">SUM(D69:D70)</f>
        <v>10383000</v>
      </c>
      <c r="E68" s="32">
        <f t="shared" si="14"/>
        <v>7740000</v>
      </c>
      <c r="F68" s="32">
        <f t="shared" si="14"/>
        <v>29053000</v>
      </c>
      <c r="G68" s="32">
        <f t="shared" si="14"/>
        <v>12000000</v>
      </c>
      <c r="H68" s="32">
        <f t="shared" si="14"/>
        <v>0</v>
      </c>
      <c r="I68" s="32">
        <f t="shared" si="14"/>
        <v>40000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 t="shared" si="12"/>
        <v>59216000</v>
      </c>
      <c r="O68" s="48">
        <f t="shared" si="8"/>
        <v>980.80331262939956</v>
      </c>
      <c r="P68" s="9"/>
    </row>
    <row r="69" spans="1:119">
      <c r="A69" s="12"/>
      <c r="B69" s="25">
        <v>381</v>
      </c>
      <c r="C69" s="20" t="s">
        <v>69</v>
      </c>
      <c r="D69" s="49">
        <v>10383000</v>
      </c>
      <c r="E69" s="49">
        <v>665000</v>
      </c>
      <c r="F69" s="49">
        <v>19913000</v>
      </c>
      <c r="G69" s="49">
        <v>0</v>
      </c>
      <c r="H69" s="49">
        <v>0</v>
      </c>
      <c r="I69" s="49">
        <v>40000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2"/>
        <v>31001000</v>
      </c>
      <c r="O69" s="50">
        <f>(N69/O$73)</f>
        <v>513.47412008281572</v>
      </c>
      <c r="P69" s="9"/>
    </row>
    <row r="70" spans="1:119" ht="15.75" thickBot="1">
      <c r="A70" s="12"/>
      <c r="B70" s="25">
        <v>384</v>
      </c>
      <c r="C70" s="20" t="s">
        <v>70</v>
      </c>
      <c r="D70" s="49">
        <v>0</v>
      </c>
      <c r="E70" s="49">
        <v>7075000</v>
      </c>
      <c r="F70" s="49">
        <v>9140000</v>
      </c>
      <c r="G70" s="49">
        <v>12000000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f t="shared" si="12"/>
        <v>28215000</v>
      </c>
      <c r="O70" s="50">
        <f>(N70/O$73)</f>
        <v>467.32919254658384</v>
      </c>
      <c r="P70" s="9"/>
    </row>
    <row r="71" spans="1:119" ht="16.5" thickBot="1">
      <c r="A71" s="14" t="s">
        <v>59</v>
      </c>
      <c r="B71" s="23"/>
      <c r="C71" s="22"/>
      <c r="D71" s="15">
        <f t="shared" ref="D71:M71" si="15">SUM(D5,D18,D24,D45,D59,D61,D68)</f>
        <v>54157000</v>
      </c>
      <c r="E71" s="15">
        <f t="shared" si="15"/>
        <v>33847000</v>
      </c>
      <c r="F71" s="15">
        <f t="shared" si="15"/>
        <v>29053000</v>
      </c>
      <c r="G71" s="15">
        <f t="shared" si="15"/>
        <v>12019000</v>
      </c>
      <c r="H71" s="15">
        <f t="shared" si="15"/>
        <v>0</v>
      </c>
      <c r="I71" s="15">
        <f t="shared" si="15"/>
        <v>5128697</v>
      </c>
      <c r="J71" s="15">
        <f t="shared" si="15"/>
        <v>10818000</v>
      </c>
      <c r="K71" s="15">
        <f t="shared" si="15"/>
        <v>8559000</v>
      </c>
      <c r="L71" s="15">
        <f t="shared" si="15"/>
        <v>0</v>
      </c>
      <c r="M71" s="15">
        <f t="shared" si="15"/>
        <v>0</v>
      </c>
      <c r="N71" s="15">
        <f t="shared" si="12"/>
        <v>153581697</v>
      </c>
      <c r="O71" s="40">
        <f>(N71/O$73)</f>
        <v>2543.7962236024846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3"/>
      <c r="B73" s="44"/>
      <c r="C73" s="44"/>
      <c r="D73" s="45"/>
      <c r="E73" s="45"/>
      <c r="F73" s="45"/>
      <c r="G73" s="45"/>
      <c r="H73" s="45"/>
      <c r="I73" s="45"/>
      <c r="J73" s="45"/>
      <c r="K73" s="45"/>
      <c r="L73" s="51" t="s">
        <v>104</v>
      </c>
      <c r="M73" s="51"/>
      <c r="N73" s="51"/>
      <c r="O73" s="46">
        <v>60375</v>
      </c>
    </row>
    <row r="74" spans="1:119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  <row r="75" spans="1:119" ht="15.75" customHeight="1" thickBot="1">
      <c r="A75" s="55" t="s">
        <v>105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7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75</v>
      </c>
      <c r="B3" s="65"/>
      <c r="C3" s="66"/>
      <c r="D3" s="70" t="s">
        <v>40</v>
      </c>
      <c r="E3" s="71"/>
      <c r="F3" s="71"/>
      <c r="G3" s="71"/>
      <c r="H3" s="72"/>
      <c r="I3" s="70" t="s">
        <v>41</v>
      </c>
      <c r="J3" s="72"/>
      <c r="K3" s="70" t="s">
        <v>43</v>
      </c>
      <c r="L3" s="72"/>
      <c r="M3" s="36"/>
      <c r="N3" s="37"/>
      <c r="O3" s="73" t="s">
        <v>80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SUM(D6:D15)</f>
        <v>14217000</v>
      </c>
      <c r="E5" s="27">
        <f t="shared" ref="E5:M5" si="0">SUM(E6:E15)</f>
        <v>16177000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30394000</v>
      </c>
      <c r="O5" s="33">
        <f t="shared" ref="O5:O36" si="1">(N5/O$72)</f>
        <v>509.2657752756275</v>
      </c>
      <c r="P5" s="6"/>
    </row>
    <row r="6" spans="1:133">
      <c r="A6" s="12"/>
      <c r="B6" s="25">
        <v>311</v>
      </c>
      <c r="C6" s="20" t="s">
        <v>3</v>
      </c>
      <c r="D6" s="49">
        <v>14040000</v>
      </c>
      <c r="E6" s="49">
        <v>1778000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15818000</v>
      </c>
      <c r="O6" s="50">
        <f t="shared" si="1"/>
        <v>265.03803491840085</v>
      </c>
      <c r="P6" s="9"/>
    </row>
    <row r="7" spans="1:133">
      <c r="A7" s="12"/>
      <c r="B7" s="25">
        <v>312.41000000000003</v>
      </c>
      <c r="C7" s="20" t="s">
        <v>11</v>
      </c>
      <c r="D7" s="49">
        <v>0</v>
      </c>
      <c r="E7" s="49">
        <v>2375000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2375000</v>
      </c>
      <c r="O7" s="50">
        <f t="shared" si="1"/>
        <v>39.794242820280822</v>
      </c>
      <c r="P7" s="9"/>
    </row>
    <row r="8" spans="1:133">
      <c r="A8" s="12"/>
      <c r="B8" s="25">
        <v>312.60000000000002</v>
      </c>
      <c r="C8" s="20" t="s">
        <v>12</v>
      </c>
      <c r="D8" s="49">
        <v>0</v>
      </c>
      <c r="E8" s="49">
        <v>4980000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4980000</v>
      </c>
      <c r="O8" s="50">
        <f t="shared" si="1"/>
        <v>83.442243892630941</v>
      </c>
      <c r="P8" s="9"/>
    </row>
    <row r="9" spans="1:133">
      <c r="A9" s="12"/>
      <c r="B9" s="25">
        <v>314.10000000000002</v>
      </c>
      <c r="C9" s="20" t="s">
        <v>13</v>
      </c>
      <c r="D9" s="49">
        <v>0</v>
      </c>
      <c r="E9" s="49">
        <v>3207000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3207000</v>
      </c>
      <c r="O9" s="50">
        <f t="shared" si="1"/>
        <v>53.734794410374988</v>
      </c>
      <c r="P9" s="9"/>
    </row>
    <row r="10" spans="1:133">
      <c r="A10" s="12"/>
      <c r="B10" s="25">
        <v>314.2</v>
      </c>
      <c r="C10" s="20" t="s">
        <v>15</v>
      </c>
      <c r="D10" s="49">
        <v>0</v>
      </c>
      <c r="E10" s="49">
        <v>2790000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2790000</v>
      </c>
      <c r="O10" s="50">
        <f t="shared" si="1"/>
        <v>46.747763144666735</v>
      </c>
      <c r="P10" s="9"/>
    </row>
    <row r="11" spans="1:133">
      <c r="A11" s="12"/>
      <c r="B11" s="25">
        <v>314.3</v>
      </c>
      <c r="C11" s="20" t="s">
        <v>14</v>
      </c>
      <c r="D11" s="49">
        <v>0</v>
      </c>
      <c r="E11" s="49">
        <v>277000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277000</v>
      </c>
      <c r="O11" s="50">
        <f t="shared" si="1"/>
        <v>4.6412653731443312</v>
      </c>
      <c r="P11" s="9"/>
    </row>
    <row r="12" spans="1:133">
      <c r="A12" s="12"/>
      <c r="B12" s="25">
        <v>314.39999999999998</v>
      </c>
      <c r="C12" s="20" t="s">
        <v>16</v>
      </c>
      <c r="D12" s="49">
        <v>0</v>
      </c>
      <c r="E12" s="49">
        <v>76000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76000</v>
      </c>
      <c r="O12" s="50">
        <f t="shared" si="1"/>
        <v>1.2734157702489863</v>
      </c>
      <c r="P12" s="9"/>
    </row>
    <row r="13" spans="1:133">
      <c r="A13" s="12"/>
      <c r="B13" s="25">
        <v>314.8</v>
      </c>
      <c r="C13" s="20" t="s">
        <v>17</v>
      </c>
      <c r="D13" s="49">
        <v>0</v>
      </c>
      <c r="E13" s="49">
        <v>90000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90000</v>
      </c>
      <c r="O13" s="50">
        <f t="shared" si="1"/>
        <v>1.5079923595053786</v>
      </c>
      <c r="P13" s="9"/>
    </row>
    <row r="14" spans="1:133">
      <c r="A14" s="12"/>
      <c r="B14" s="25">
        <v>316</v>
      </c>
      <c r="C14" s="20" t="s">
        <v>18</v>
      </c>
      <c r="D14" s="49">
        <v>177000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177000</v>
      </c>
      <c r="O14" s="50">
        <f t="shared" si="1"/>
        <v>2.9657183070272444</v>
      </c>
      <c r="P14" s="9"/>
    </row>
    <row r="15" spans="1:133">
      <c r="A15" s="12"/>
      <c r="B15" s="25">
        <v>319</v>
      </c>
      <c r="C15" s="20" t="s">
        <v>19</v>
      </c>
      <c r="D15" s="49">
        <v>0</v>
      </c>
      <c r="E15" s="49">
        <v>604000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604000</v>
      </c>
      <c r="O15" s="50">
        <f t="shared" si="1"/>
        <v>10.120304279347208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SUM(D17:D22)</f>
        <v>145000</v>
      </c>
      <c r="E16" s="32">
        <f t="shared" si="3"/>
        <v>485000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611000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 t="shared" ref="N16:N27" si="4">SUM(D16:M16)</f>
        <v>1241000</v>
      </c>
      <c r="O16" s="48">
        <f t="shared" si="1"/>
        <v>20.793539090513054</v>
      </c>
      <c r="P16" s="10"/>
    </row>
    <row r="17" spans="1:16">
      <c r="A17" s="12"/>
      <c r="B17" s="25">
        <v>322</v>
      </c>
      <c r="C17" s="20" t="s">
        <v>0</v>
      </c>
      <c r="D17" s="49">
        <v>0</v>
      </c>
      <c r="E17" s="49">
        <v>321000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321000</v>
      </c>
      <c r="O17" s="50">
        <f t="shared" si="1"/>
        <v>5.3785060822358499</v>
      </c>
      <c r="P17" s="9"/>
    </row>
    <row r="18" spans="1:16">
      <c r="A18" s="12"/>
      <c r="B18" s="25">
        <v>323.39999999999998</v>
      </c>
      <c r="C18" s="20" t="s">
        <v>21</v>
      </c>
      <c r="D18" s="49">
        <v>141000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141000</v>
      </c>
      <c r="O18" s="50">
        <f t="shared" si="1"/>
        <v>2.3625213632250932</v>
      </c>
      <c r="P18" s="9"/>
    </row>
    <row r="19" spans="1:16">
      <c r="A19" s="12"/>
      <c r="B19" s="25">
        <v>323.5</v>
      </c>
      <c r="C19" s="20" t="s">
        <v>85</v>
      </c>
      <c r="D19" s="49">
        <v>3000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3000</v>
      </c>
      <c r="O19" s="50">
        <f t="shared" si="1"/>
        <v>5.0266411983512616E-2</v>
      </c>
      <c r="P19" s="9"/>
    </row>
    <row r="20" spans="1:16">
      <c r="A20" s="12"/>
      <c r="B20" s="25">
        <v>323.7</v>
      </c>
      <c r="C20" s="20" t="s">
        <v>22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611000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611000</v>
      </c>
      <c r="O20" s="50">
        <f t="shared" si="1"/>
        <v>10.237592573975403</v>
      </c>
      <c r="P20" s="9"/>
    </row>
    <row r="21" spans="1:16">
      <c r="A21" s="12"/>
      <c r="B21" s="25">
        <v>325.10000000000002</v>
      </c>
      <c r="C21" s="20" t="s">
        <v>86</v>
      </c>
      <c r="D21" s="49">
        <v>0</v>
      </c>
      <c r="E21" s="49">
        <v>164000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164000</v>
      </c>
      <c r="O21" s="50">
        <f t="shared" si="1"/>
        <v>2.7478971884320229</v>
      </c>
      <c r="P21" s="9"/>
    </row>
    <row r="22" spans="1:16">
      <c r="A22" s="12"/>
      <c r="B22" s="25">
        <v>329</v>
      </c>
      <c r="C22" s="20" t="s">
        <v>24</v>
      </c>
      <c r="D22" s="49">
        <v>1000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1000</v>
      </c>
      <c r="O22" s="50">
        <f t="shared" si="1"/>
        <v>1.6755470661170873E-2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SUM(D24:D38)</f>
        <v>11131000</v>
      </c>
      <c r="E23" s="32">
        <f t="shared" si="5"/>
        <v>10455000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580000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7">
        <f t="shared" si="4"/>
        <v>22166000</v>
      </c>
      <c r="O23" s="48">
        <f t="shared" si="1"/>
        <v>371.40176267551357</v>
      </c>
      <c r="P23" s="10"/>
    </row>
    <row r="24" spans="1:16">
      <c r="A24" s="12"/>
      <c r="B24" s="25">
        <v>331.1</v>
      </c>
      <c r="C24" s="20" t="s">
        <v>87</v>
      </c>
      <c r="D24" s="49">
        <v>483000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483000</v>
      </c>
      <c r="O24" s="50">
        <f t="shared" si="1"/>
        <v>8.0928923293455313</v>
      </c>
      <c r="P24" s="9"/>
    </row>
    <row r="25" spans="1:16">
      <c r="A25" s="12"/>
      <c r="B25" s="25">
        <v>331.39</v>
      </c>
      <c r="C25" s="20" t="s">
        <v>88</v>
      </c>
      <c r="D25" s="49">
        <v>0</v>
      </c>
      <c r="E25" s="49">
        <v>4349000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4349000</v>
      </c>
      <c r="O25" s="50">
        <f t="shared" si="1"/>
        <v>72.869541905432129</v>
      </c>
      <c r="P25" s="9"/>
    </row>
    <row r="26" spans="1:16">
      <c r="A26" s="12"/>
      <c r="B26" s="25">
        <v>331.41</v>
      </c>
      <c r="C26" s="20" t="s">
        <v>89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194000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194000</v>
      </c>
      <c r="O26" s="50">
        <f t="shared" si="1"/>
        <v>3.2505613082671494</v>
      </c>
      <c r="P26" s="9"/>
    </row>
    <row r="27" spans="1:16">
      <c r="A27" s="12"/>
      <c r="B27" s="25">
        <v>334.1</v>
      </c>
      <c r="C27" s="20" t="s">
        <v>28</v>
      </c>
      <c r="D27" s="49">
        <v>184000</v>
      </c>
      <c r="E27" s="49">
        <v>5700000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5884000</v>
      </c>
      <c r="O27" s="50">
        <f t="shared" si="1"/>
        <v>98.589189370329407</v>
      </c>
      <c r="P27" s="9"/>
    </row>
    <row r="28" spans="1:16">
      <c r="A28" s="12"/>
      <c r="B28" s="25">
        <v>334.41</v>
      </c>
      <c r="C28" s="20" t="s">
        <v>90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386000</v>
      </c>
      <c r="J28" s="49">
        <v>0</v>
      </c>
      <c r="K28" s="49">
        <v>0</v>
      </c>
      <c r="L28" s="49">
        <v>0</v>
      </c>
      <c r="M28" s="49">
        <v>0</v>
      </c>
      <c r="N28" s="49">
        <f t="shared" ref="N28:N34" si="6">SUM(D28:M28)</f>
        <v>386000</v>
      </c>
      <c r="O28" s="50">
        <f t="shared" si="1"/>
        <v>6.4676116752119563</v>
      </c>
      <c r="P28" s="9"/>
    </row>
    <row r="29" spans="1:16">
      <c r="A29" s="12"/>
      <c r="B29" s="25">
        <v>335.12</v>
      </c>
      <c r="C29" s="20" t="s">
        <v>29</v>
      </c>
      <c r="D29" s="49">
        <v>1521000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6"/>
        <v>1521000</v>
      </c>
      <c r="O29" s="50">
        <f t="shared" si="1"/>
        <v>25.485070875640897</v>
      </c>
      <c r="P29" s="9"/>
    </row>
    <row r="30" spans="1:16">
      <c r="A30" s="12"/>
      <c r="B30" s="25">
        <v>335.14</v>
      </c>
      <c r="C30" s="20" t="s">
        <v>30</v>
      </c>
      <c r="D30" s="49">
        <v>15000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6"/>
        <v>15000</v>
      </c>
      <c r="O30" s="50">
        <f t="shared" si="1"/>
        <v>0.25133205991756308</v>
      </c>
      <c r="P30" s="9"/>
    </row>
    <row r="31" spans="1:16">
      <c r="A31" s="12"/>
      <c r="B31" s="25">
        <v>335.15</v>
      </c>
      <c r="C31" s="20" t="s">
        <v>31</v>
      </c>
      <c r="D31" s="49">
        <v>63000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6"/>
        <v>63000</v>
      </c>
      <c r="O31" s="50">
        <f t="shared" si="1"/>
        <v>1.0555946516537649</v>
      </c>
      <c r="P31" s="9"/>
    </row>
    <row r="32" spans="1:16">
      <c r="A32" s="12"/>
      <c r="B32" s="25">
        <v>335.18</v>
      </c>
      <c r="C32" s="20" t="s">
        <v>32</v>
      </c>
      <c r="D32" s="49">
        <v>3493000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6"/>
        <v>3493000</v>
      </c>
      <c r="O32" s="50">
        <f t="shared" si="1"/>
        <v>58.52685901946986</v>
      </c>
      <c r="P32" s="9"/>
    </row>
    <row r="33" spans="1:16">
      <c r="A33" s="12"/>
      <c r="B33" s="25">
        <v>335.21</v>
      </c>
      <c r="C33" s="20" t="s">
        <v>33</v>
      </c>
      <c r="D33" s="49">
        <v>18000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6"/>
        <v>18000</v>
      </c>
      <c r="O33" s="50">
        <f t="shared" si="1"/>
        <v>0.30159847190107569</v>
      </c>
      <c r="P33" s="9"/>
    </row>
    <row r="34" spans="1:16">
      <c r="A34" s="12"/>
      <c r="B34" s="25">
        <v>335.49</v>
      </c>
      <c r="C34" s="20" t="s">
        <v>34</v>
      </c>
      <c r="D34" s="49">
        <v>61000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61000</v>
      </c>
      <c r="O34" s="50">
        <f t="shared" si="1"/>
        <v>1.0220837103314233</v>
      </c>
      <c r="P34" s="9"/>
    </row>
    <row r="35" spans="1:16">
      <c r="A35" s="12"/>
      <c r="B35" s="25">
        <v>337.1</v>
      </c>
      <c r="C35" s="20" t="s">
        <v>36</v>
      </c>
      <c r="D35" s="49">
        <v>126000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ref="N35:N40" si="7">SUM(D35:M35)</f>
        <v>126000</v>
      </c>
      <c r="O35" s="50">
        <f t="shared" si="1"/>
        <v>2.1111893033075297</v>
      </c>
      <c r="P35" s="9"/>
    </row>
    <row r="36" spans="1:16">
      <c r="A36" s="12"/>
      <c r="B36" s="25">
        <v>337.3</v>
      </c>
      <c r="C36" s="20" t="s">
        <v>37</v>
      </c>
      <c r="D36" s="49">
        <v>0</v>
      </c>
      <c r="E36" s="49">
        <v>406000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406000</v>
      </c>
      <c r="O36" s="50">
        <f t="shared" si="1"/>
        <v>6.8027210884353737</v>
      </c>
      <c r="P36" s="9"/>
    </row>
    <row r="37" spans="1:16">
      <c r="A37" s="12"/>
      <c r="B37" s="25">
        <v>337.9</v>
      </c>
      <c r="C37" s="20" t="s">
        <v>38</v>
      </c>
      <c r="D37" s="49">
        <v>4351000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7"/>
        <v>4351000</v>
      </c>
      <c r="O37" s="50">
        <f t="shared" ref="O37:O68" si="8">(N37/O$72)</f>
        <v>72.903052846754463</v>
      </c>
      <c r="P37" s="9"/>
    </row>
    <row r="38" spans="1:16">
      <c r="A38" s="12"/>
      <c r="B38" s="25">
        <v>338</v>
      </c>
      <c r="C38" s="20" t="s">
        <v>39</v>
      </c>
      <c r="D38" s="49">
        <v>816000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7"/>
        <v>816000</v>
      </c>
      <c r="O38" s="50">
        <f t="shared" si="8"/>
        <v>13.672464059515432</v>
      </c>
      <c r="P38" s="9"/>
    </row>
    <row r="39" spans="1:16" ht="15.75">
      <c r="A39" s="29" t="s">
        <v>44</v>
      </c>
      <c r="B39" s="30"/>
      <c r="C39" s="31"/>
      <c r="D39" s="32">
        <f t="shared" ref="D39:M39" si="9">SUM(D40:D52)</f>
        <v>14027000</v>
      </c>
      <c r="E39" s="32">
        <f t="shared" si="9"/>
        <v>3285000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7528000</v>
      </c>
      <c r="J39" s="32">
        <f t="shared" si="9"/>
        <v>4294000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7"/>
        <v>29134000</v>
      </c>
      <c r="O39" s="48">
        <f t="shared" si="8"/>
        <v>488.15388224255219</v>
      </c>
      <c r="P39" s="10"/>
    </row>
    <row r="40" spans="1:16">
      <c r="A40" s="12"/>
      <c r="B40" s="25">
        <v>341.1</v>
      </c>
      <c r="C40" s="20" t="s">
        <v>82</v>
      </c>
      <c r="D40" s="49">
        <v>2000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7"/>
        <v>2000</v>
      </c>
      <c r="O40" s="50">
        <f t="shared" si="8"/>
        <v>3.3510941322341746E-2</v>
      </c>
      <c r="P40" s="9"/>
    </row>
    <row r="41" spans="1:16">
      <c r="A41" s="12"/>
      <c r="B41" s="25">
        <v>341.2</v>
      </c>
      <c r="C41" s="20" t="s">
        <v>47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4294000</v>
      </c>
      <c r="K41" s="49">
        <v>0</v>
      </c>
      <c r="L41" s="49">
        <v>0</v>
      </c>
      <c r="M41" s="49">
        <v>0</v>
      </c>
      <c r="N41" s="49">
        <f t="shared" ref="N41:N52" si="10">SUM(D41:M41)</f>
        <v>4294000</v>
      </c>
      <c r="O41" s="50">
        <f t="shared" si="8"/>
        <v>71.947991019067729</v>
      </c>
      <c r="P41" s="9"/>
    </row>
    <row r="42" spans="1:16">
      <c r="A42" s="12"/>
      <c r="B42" s="25">
        <v>341.3</v>
      </c>
      <c r="C42" s="20" t="s">
        <v>48</v>
      </c>
      <c r="D42" s="49">
        <v>90000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10"/>
        <v>90000</v>
      </c>
      <c r="O42" s="50">
        <f t="shared" si="8"/>
        <v>1.5079923595053786</v>
      </c>
      <c r="P42" s="9"/>
    </row>
    <row r="43" spans="1:16">
      <c r="A43" s="12"/>
      <c r="B43" s="25">
        <v>341.9</v>
      </c>
      <c r="C43" s="20" t="s">
        <v>49</v>
      </c>
      <c r="D43" s="49">
        <v>918000</v>
      </c>
      <c r="E43" s="49">
        <v>108000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10"/>
        <v>1026000</v>
      </c>
      <c r="O43" s="50">
        <f t="shared" si="8"/>
        <v>17.191112898361315</v>
      </c>
      <c r="P43" s="9"/>
    </row>
    <row r="44" spans="1:16">
      <c r="A44" s="12"/>
      <c r="B44" s="25">
        <v>342.1</v>
      </c>
      <c r="C44" s="20" t="s">
        <v>50</v>
      </c>
      <c r="D44" s="49">
        <v>193000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10"/>
        <v>193000</v>
      </c>
      <c r="O44" s="50">
        <f t="shared" si="8"/>
        <v>3.2338058376059782</v>
      </c>
      <c r="P44" s="9"/>
    </row>
    <row r="45" spans="1:16">
      <c r="A45" s="12"/>
      <c r="B45" s="25">
        <v>342.2</v>
      </c>
      <c r="C45" s="20" t="s">
        <v>51</v>
      </c>
      <c r="D45" s="49">
        <v>375000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10"/>
        <v>375000</v>
      </c>
      <c r="O45" s="50">
        <f t="shared" si="8"/>
        <v>6.2833014979390773</v>
      </c>
      <c r="P45" s="9"/>
    </row>
    <row r="46" spans="1:16">
      <c r="A46" s="12"/>
      <c r="B46" s="25">
        <v>342.4</v>
      </c>
      <c r="C46" s="20" t="s">
        <v>52</v>
      </c>
      <c r="D46" s="49">
        <v>0</v>
      </c>
      <c r="E46" s="49">
        <v>2782000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10"/>
        <v>2782000</v>
      </c>
      <c r="O46" s="50">
        <f t="shared" si="8"/>
        <v>46.613719379377365</v>
      </c>
      <c r="P46" s="9"/>
    </row>
    <row r="47" spans="1:16">
      <c r="A47" s="12"/>
      <c r="B47" s="25">
        <v>342.6</v>
      </c>
      <c r="C47" s="20" t="s">
        <v>53</v>
      </c>
      <c r="D47" s="49">
        <v>2532000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0"/>
        <v>2532000</v>
      </c>
      <c r="O47" s="50">
        <f t="shared" si="8"/>
        <v>42.424851714084646</v>
      </c>
      <c r="P47" s="9"/>
    </row>
    <row r="48" spans="1:16">
      <c r="A48" s="12"/>
      <c r="B48" s="25">
        <v>343.1</v>
      </c>
      <c r="C48" s="20" t="s">
        <v>54</v>
      </c>
      <c r="D48" s="49">
        <v>8525000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10"/>
        <v>8525000</v>
      </c>
      <c r="O48" s="50">
        <f t="shared" si="8"/>
        <v>142.84038738648169</v>
      </c>
      <c r="P48" s="9"/>
    </row>
    <row r="49" spans="1:16">
      <c r="A49" s="12"/>
      <c r="B49" s="25">
        <v>343.4</v>
      </c>
      <c r="C49" s="20" t="s">
        <v>55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3113000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0"/>
        <v>3113000</v>
      </c>
      <c r="O49" s="50">
        <f t="shared" si="8"/>
        <v>52.159780168224927</v>
      </c>
      <c r="P49" s="9"/>
    </row>
    <row r="50" spans="1:16">
      <c r="A50" s="12"/>
      <c r="B50" s="25">
        <v>343.5</v>
      </c>
      <c r="C50" s="20" t="s">
        <v>56</v>
      </c>
      <c r="D50" s="49">
        <v>76000</v>
      </c>
      <c r="E50" s="49">
        <v>0</v>
      </c>
      <c r="F50" s="49">
        <v>0</v>
      </c>
      <c r="G50" s="49">
        <v>0</v>
      </c>
      <c r="H50" s="49">
        <v>0</v>
      </c>
      <c r="I50" s="49">
        <v>3602000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0"/>
        <v>3678000</v>
      </c>
      <c r="O50" s="50">
        <f t="shared" si="8"/>
        <v>61.626621091786468</v>
      </c>
      <c r="P50" s="9"/>
    </row>
    <row r="51" spans="1:16">
      <c r="A51" s="12"/>
      <c r="B51" s="25">
        <v>344.9</v>
      </c>
      <c r="C51" s="20" t="s">
        <v>57</v>
      </c>
      <c r="D51" s="49">
        <v>597000</v>
      </c>
      <c r="E51" s="49">
        <v>6000</v>
      </c>
      <c r="F51" s="49">
        <v>0</v>
      </c>
      <c r="G51" s="49">
        <v>0</v>
      </c>
      <c r="H51" s="49">
        <v>0</v>
      </c>
      <c r="I51" s="49">
        <v>813000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0"/>
        <v>1416000</v>
      </c>
      <c r="O51" s="50">
        <f t="shared" si="8"/>
        <v>23.725746456217955</v>
      </c>
      <c r="P51" s="9"/>
    </row>
    <row r="52" spans="1:16">
      <c r="A52" s="12"/>
      <c r="B52" s="25">
        <v>347.2</v>
      </c>
      <c r="C52" s="20" t="s">
        <v>91</v>
      </c>
      <c r="D52" s="49">
        <v>719000</v>
      </c>
      <c r="E52" s="49">
        <v>389000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0"/>
        <v>1108000</v>
      </c>
      <c r="O52" s="50">
        <f t="shared" si="8"/>
        <v>18.565061492577325</v>
      </c>
      <c r="P52" s="9"/>
    </row>
    <row r="53" spans="1:16" ht="15.75">
      <c r="A53" s="29" t="s">
        <v>45</v>
      </c>
      <c r="B53" s="30"/>
      <c r="C53" s="31"/>
      <c r="D53" s="32">
        <f t="shared" ref="D53:M53" si="11">SUM(D54:D54)</f>
        <v>1911000</v>
      </c>
      <c r="E53" s="32">
        <f t="shared" si="11"/>
        <v>0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>SUM(D53:M53)</f>
        <v>1911000</v>
      </c>
      <c r="O53" s="48">
        <f t="shared" si="8"/>
        <v>32.019704433497537</v>
      </c>
      <c r="P53" s="10"/>
    </row>
    <row r="54" spans="1:16">
      <c r="A54" s="13"/>
      <c r="B54" s="41">
        <v>359</v>
      </c>
      <c r="C54" s="21" t="s">
        <v>61</v>
      </c>
      <c r="D54" s="49">
        <v>1911000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>SUM(D54:M54)</f>
        <v>1911000</v>
      </c>
      <c r="O54" s="50">
        <f t="shared" si="8"/>
        <v>32.019704433497537</v>
      </c>
      <c r="P54" s="9"/>
    </row>
    <row r="55" spans="1:16" ht="15.75">
      <c r="A55" s="29" t="s">
        <v>4</v>
      </c>
      <c r="B55" s="30"/>
      <c r="C55" s="31"/>
      <c r="D55" s="32">
        <f t="shared" ref="D55:M55" si="12">SUM(D56:D62)</f>
        <v>407000</v>
      </c>
      <c r="E55" s="32">
        <f t="shared" si="12"/>
        <v>380000</v>
      </c>
      <c r="F55" s="32">
        <f t="shared" si="12"/>
        <v>3000</v>
      </c>
      <c r="G55" s="32">
        <f t="shared" si="12"/>
        <v>29000</v>
      </c>
      <c r="H55" s="32">
        <f t="shared" si="12"/>
        <v>0</v>
      </c>
      <c r="I55" s="32">
        <f t="shared" si="12"/>
        <v>19000</v>
      </c>
      <c r="J55" s="32">
        <f t="shared" si="12"/>
        <v>470000</v>
      </c>
      <c r="K55" s="32">
        <f t="shared" si="12"/>
        <v>19487000</v>
      </c>
      <c r="L55" s="32">
        <f t="shared" si="12"/>
        <v>0</v>
      </c>
      <c r="M55" s="32">
        <f t="shared" si="12"/>
        <v>0</v>
      </c>
      <c r="N55" s="32">
        <f>SUM(D55:M55)</f>
        <v>20795000</v>
      </c>
      <c r="O55" s="48">
        <f t="shared" si="8"/>
        <v>348.43001239904828</v>
      </c>
      <c r="P55" s="10"/>
    </row>
    <row r="56" spans="1:16">
      <c r="A56" s="12"/>
      <c r="B56" s="25">
        <v>361.1</v>
      </c>
      <c r="C56" s="20" t="s">
        <v>62</v>
      </c>
      <c r="D56" s="49">
        <v>61000</v>
      </c>
      <c r="E56" s="49">
        <v>65000</v>
      </c>
      <c r="F56" s="49">
        <v>3000</v>
      </c>
      <c r="G56" s="49">
        <v>29000</v>
      </c>
      <c r="H56" s="49">
        <v>0</v>
      </c>
      <c r="I56" s="49">
        <v>14000</v>
      </c>
      <c r="J56" s="49">
        <v>0</v>
      </c>
      <c r="K56" s="49">
        <v>10932000</v>
      </c>
      <c r="L56" s="49">
        <v>0</v>
      </c>
      <c r="M56" s="49">
        <v>0</v>
      </c>
      <c r="N56" s="49">
        <f>SUM(D56:M56)</f>
        <v>11104000</v>
      </c>
      <c r="O56" s="50">
        <f t="shared" si="8"/>
        <v>186.05274622164137</v>
      </c>
      <c r="P56" s="9"/>
    </row>
    <row r="57" spans="1:16">
      <c r="A57" s="12"/>
      <c r="B57" s="25">
        <v>362</v>
      </c>
      <c r="C57" s="20" t="s">
        <v>63</v>
      </c>
      <c r="D57" s="49">
        <v>35000</v>
      </c>
      <c r="E57" s="49">
        <v>2000</v>
      </c>
      <c r="F57" s="49">
        <v>0</v>
      </c>
      <c r="G57" s="49">
        <v>0</v>
      </c>
      <c r="H57" s="49">
        <v>0</v>
      </c>
      <c r="I57" s="49">
        <v>0</v>
      </c>
      <c r="J57" s="49">
        <v>23000</v>
      </c>
      <c r="K57" s="49">
        <v>0</v>
      </c>
      <c r="L57" s="49">
        <v>0</v>
      </c>
      <c r="M57" s="49">
        <v>0</v>
      </c>
      <c r="N57" s="49">
        <f t="shared" ref="N57:N62" si="13">SUM(D57:M57)</f>
        <v>60000</v>
      </c>
      <c r="O57" s="50">
        <f t="shared" si="8"/>
        <v>1.0053282396702523</v>
      </c>
      <c r="P57" s="9"/>
    </row>
    <row r="58" spans="1:16">
      <c r="A58" s="12"/>
      <c r="B58" s="25">
        <v>364</v>
      </c>
      <c r="C58" s="20" t="s">
        <v>64</v>
      </c>
      <c r="D58" s="49">
        <v>132000</v>
      </c>
      <c r="E58" s="49">
        <v>27000</v>
      </c>
      <c r="F58" s="49">
        <v>0</v>
      </c>
      <c r="G58" s="49">
        <v>0</v>
      </c>
      <c r="H58" s="49">
        <v>0</v>
      </c>
      <c r="I58" s="49">
        <v>1000</v>
      </c>
      <c r="J58" s="49">
        <v>432000</v>
      </c>
      <c r="K58" s="49">
        <v>0</v>
      </c>
      <c r="L58" s="49">
        <v>0</v>
      </c>
      <c r="M58" s="49">
        <v>0</v>
      </c>
      <c r="N58" s="49">
        <f t="shared" si="13"/>
        <v>592000</v>
      </c>
      <c r="O58" s="50">
        <f t="shared" si="8"/>
        <v>9.9192386314131564</v>
      </c>
      <c r="P58" s="9"/>
    </row>
    <row r="59" spans="1:16">
      <c r="A59" s="12"/>
      <c r="B59" s="25">
        <v>365</v>
      </c>
      <c r="C59" s="20" t="s">
        <v>65</v>
      </c>
      <c r="D59" s="49">
        <v>0</v>
      </c>
      <c r="E59" s="49">
        <v>1000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3"/>
        <v>1000</v>
      </c>
      <c r="O59" s="50">
        <f t="shared" si="8"/>
        <v>1.6755470661170873E-2</v>
      </c>
      <c r="P59" s="9"/>
    </row>
    <row r="60" spans="1:16">
      <c r="A60" s="12"/>
      <c r="B60" s="25">
        <v>366</v>
      </c>
      <c r="C60" s="20" t="s">
        <v>66</v>
      </c>
      <c r="D60" s="49">
        <v>37000</v>
      </c>
      <c r="E60" s="49">
        <v>25000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3"/>
        <v>62000</v>
      </c>
      <c r="O60" s="50">
        <f t="shared" si="8"/>
        <v>1.0388391809925941</v>
      </c>
      <c r="P60" s="9"/>
    </row>
    <row r="61" spans="1:16">
      <c r="A61" s="12"/>
      <c r="B61" s="25">
        <v>368</v>
      </c>
      <c r="C61" s="20" t="s">
        <v>67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8555000</v>
      </c>
      <c r="L61" s="49">
        <v>0</v>
      </c>
      <c r="M61" s="49">
        <v>0</v>
      </c>
      <c r="N61" s="49">
        <f t="shared" si="13"/>
        <v>8555000</v>
      </c>
      <c r="O61" s="50">
        <f t="shared" si="8"/>
        <v>143.34305150631681</v>
      </c>
      <c r="P61" s="9"/>
    </row>
    <row r="62" spans="1:16">
      <c r="A62" s="12"/>
      <c r="B62" s="25">
        <v>369.9</v>
      </c>
      <c r="C62" s="20" t="s">
        <v>68</v>
      </c>
      <c r="D62" s="49">
        <v>142000</v>
      </c>
      <c r="E62" s="49">
        <v>260000</v>
      </c>
      <c r="F62" s="49">
        <v>0</v>
      </c>
      <c r="G62" s="49">
        <v>0</v>
      </c>
      <c r="H62" s="49">
        <v>0</v>
      </c>
      <c r="I62" s="49">
        <v>4000</v>
      </c>
      <c r="J62" s="49">
        <v>15000</v>
      </c>
      <c r="K62" s="49">
        <v>0</v>
      </c>
      <c r="L62" s="49">
        <v>0</v>
      </c>
      <c r="M62" s="49">
        <v>0</v>
      </c>
      <c r="N62" s="49">
        <f t="shared" si="13"/>
        <v>421000</v>
      </c>
      <c r="O62" s="50">
        <f t="shared" si="8"/>
        <v>7.0540531483529376</v>
      </c>
      <c r="P62" s="9"/>
    </row>
    <row r="63" spans="1:16" ht="15.75">
      <c r="A63" s="29" t="s">
        <v>46</v>
      </c>
      <c r="B63" s="30"/>
      <c r="C63" s="31"/>
      <c r="D63" s="32">
        <f t="shared" ref="D63:M63" si="14">SUM(D64:D69)</f>
        <v>19187000</v>
      </c>
      <c r="E63" s="32">
        <f t="shared" si="14"/>
        <v>9358000</v>
      </c>
      <c r="F63" s="32">
        <f t="shared" si="14"/>
        <v>30477000</v>
      </c>
      <c r="G63" s="32">
        <f t="shared" si="14"/>
        <v>10367000</v>
      </c>
      <c r="H63" s="32">
        <f t="shared" si="14"/>
        <v>0</v>
      </c>
      <c r="I63" s="32">
        <f t="shared" si="14"/>
        <v>125000</v>
      </c>
      <c r="J63" s="32">
        <f t="shared" si="14"/>
        <v>1888000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 t="shared" ref="N63:N70" si="15">SUM(D63:M63)</f>
        <v>71402000</v>
      </c>
      <c r="O63" s="48">
        <f t="shared" si="8"/>
        <v>1196.3741161489227</v>
      </c>
      <c r="P63" s="9"/>
    </row>
    <row r="64" spans="1:16">
      <c r="A64" s="12"/>
      <c r="B64" s="25">
        <v>381</v>
      </c>
      <c r="C64" s="20" t="s">
        <v>69</v>
      </c>
      <c r="D64" s="49">
        <v>19187000</v>
      </c>
      <c r="E64" s="49">
        <v>1223000</v>
      </c>
      <c r="F64" s="49">
        <v>20977000</v>
      </c>
      <c r="G64" s="49">
        <v>730000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5"/>
        <v>42117000</v>
      </c>
      <c r="O64" s="50">
        <f t="shared" si="8"/>
        <v>705.69015783653367</v>
      </c>
      <c r="P64" s="9"/>
    </row>
    <row r="65" spans="1:119">
      <c r="A65" s="12"/>
      <c r="B65" s="25">
        <v>384</v>
      </c>
      <c r="C65" s="20" t="s">
        <v>70</v>
      </c>
      <c r="D65" s="49">
        <v>0</v>
      </c>
      <c r="E65" s="49">
        <v>7355000</v>
      </c>
      <c r="F65" s="49">
        <v>9500000</v>
      </c>
      <c r="G65" s="49">
        <v>9637000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5"/>
        <v>26492000</v>
      </c>
      <c r="O65" s="50">
        <f t="shared" si="8"/>
        <v>443.88592875573875</v>
      </c>
      <c r="P65" s="9"/>
    </row>
    <row r="66" spans="1:119">
      <c r="A66" s="12"/>
      <c r="B66" s="25">
        <v>388.1</v>
      </c>
      <c r="C66" s="20" t="s">
        <v>71</v>
      </c>
      <c r="D66" s="49">
        <v>0</v>
      </c>
      <c r="E66" s="49">
        <v>780000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f t="shared" si="15"/>
        <v>780000</v>
      </c>
      <c r="O66" s="50">
        <f t="shared" si="8"/>
        <v>13.069267115713281</v>
      </c>
      <c r="P66" s="9"/>
    </row>
    <row r="67" spans="1:119">
      <c r="A67" s="12"/>
      <c r="B67" s="25">
        <v>389.2</v>
      </c>
      <c r="C67" s="20" t="s">
        <v>72</v>
      </c>
      <c r="D67" s="49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1523000</v>
      </c>
      <c r="K67" s="49">
        <v>0</v>
      </c>
      <c r="L67" s="49">
        <v>0</v>
      </c>
      <c r="M67" s="49">
        <v>0</v>
      </c>
      <c r="N67" s="49">
        <f t="shared" si="15"/>
        <v>1523000</v>
      </c>
      <c r="O67" s="50">
        <f t="shared" si="8"/>
        <v>25.518581816963238</v>
      </c>
      <c r="P67" s="9"/>
    </row>
    <row r="68" spans="1:119">
      <c r="A68" s="12"/>
      <c r="B68" s="25">
        <v>389.4</v>
      </c>
      <c r="C68" s="20" t="s">
        <v>73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>
        <v>125000</v>
      </c>
      <c r="J68" s="49">
        <v>0</v>
      </c>
      <c r="K68" s="49">
        <v>0</v>
      </c>
      <c r="L68" s="49">
        <v>0</v>
      </c>
      <c r="M68" s="49">
        <v>0</v>
      </c>
      <c r="N68" s="49">
        <f t="shared" si="15"/>
        <v>125000</v>
      </c>
      <c r="O68" s="50">
        <f t="shared" si="8"/>
        <v>2.094433832646359</v>
      </c>
      <c r="P68" s="9"/>
    </row>
    <row r="69" spans="1:119" ht="15.75" thickBot="1">
      <c r="A69" s="12"/>
      <c r="B69" s="25">
        <v>389.8</v>
      </c>
      <c r="C69" s="20" t="s">
        <v>92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365000</v>
      </c>
      <c r="K69" s="49">
        <v>0</v>
      </c>
      <c r="L69" s="49">
        <v>0</v>
      </c>
      <c r="M69" s="49">
        <v>0</v>
      </c>
      <c r="N69" s="49">
        <f t="shared" si="15"/>
        <v>365000</v>
      </c>
      <c r="O69" s="50">
        <f>(N69/O$72)</f>
        <v>6.1157467913273686</v>
      </c>
      <c r="P69" s="9"/>
    </row>
    <row r="70" spans="1:119" ht="16.5" thickBot="1">
      <c r="A70" s="14" t="s">
        <v>59</v>
      </c>
      <c r="B70" s="23"/>
      <c r="C70" s="22"/>
      <c r="D70" s="15">
        <f t="shared" ref="D70:M70" si="16">SUM(D5,D16,D23,D39,D53,D55,D63)</f>
        <v>61025000</v>
      </c>
      <c r="E70" s="15">
        <f t="shared" si="16"/>
        <v>40140000</v>
      </c>
      <c r="F70" s="15">
        <f t="shared" si="16"/>
        <v>30480000</v>
      </c>
      <c r="G70" s="15">
        <f t="shared" si="16"/>
        <v>10396000</v>
      </c>
      <c r="H70" s="15">
        <f t="shared" si="16"/>
        <v>0</v>
      </c>
      <c r="I70" s="15">
        <f t="shared" si="16"/>
        <v>8863000</v>
      </c>
      <c r="J70" s="15">
        <f t="shared" si="16"/>
        <v>6652000</v>
      </c>
      <c r="K70" s="15">
        <f t="shared" si="16"/>
        <v>19487000</v>
      </c>
      <c r="L70" s="15">
        <f t="shared" si="16"/>
        <v>0</v>
      </c>
      <c r="M70" s="15">
        <f t="shared" si="16"/>
        <v>0</v>
      </c>
      <c r="N70" s="15">
        <f t="shared" si="15"/>
        <v>177043000</v>
      </c>
      <c r="O70" s="40">
        <f>(N70/O$72)</f>
        <v>2966.4387922656747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3"/>
      <c r="B72" s="44"/>
      <c r="C72" s="44"/>
      <c r="D72" s="45"/>
      <c r="E72" s="45"/>
      <c r="F72" s="45"/>
      <c r="G72" s="45"/>
      <c r="H72" s="45"/>
      <c r="I72" s="45"/>
      <c r="J72" s="45"/>
      <c r="K72" s="45"/>
      <c r="L72" s="51" t="s">
        <v>93</v>
      </c>
      <c r="M72" s="51"/>
      <c r="N72" s="51"/>
      <c r="O72" s="46">
        <v>59682</v>
      </c>
    </row>
    <row r="73" spans="1:119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  <row r="74" spans="1:119" ht="15.75" thickBot="1">
      <c r="A74" s="55" t="s">
        <v>105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7"/>
    </row>
  </sheetData>
  <mergeCells count="10">
    <mergeCell ref="A74:O74"/>
    <mergeCell ref="L72:N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60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75</v>
      </c>
      <c r="B3" s="65"/>
      <c r="C3" s="66"/>
      <c r="D3" s="70" t="s">
        <v>40</v>
      </c>
      <c r="E3" s="71"/>
      <c r="F3" s="71"/>
      <c r="G3" s="71"/>
      <c r="H3" s="72"/>
      <c r="I3" s="70" t="s">
        <v>41</v>
      </c>
      <c r="J3" s="72"/>
      <c r="K3" s="70" t="s">
        <v>43</v>
      </c>
      <c r="L3" s="72"/>
      <c r="M3" s="36"/>
      <c r="N3" s="37"/>
      <c r="O3" s="73" t="s">
        <v>80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SUM(D6:D15)</f>
        <v>13852000</v>
      </c>
      <c r="E5" s="27">
        <f t="shared" ref="E5:M5" si="0">SUM(E6:E15)</f>
        <v>15716000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29568000</v>
      </c>
      <c r="O5" s="33">
        <f t="shared" ref="O5:O36" si="1">(N5/O$71)</f>
        <v>482.74285714285713</v>
      </c>
      <c r="P5" s="6"/>
    </row>
    <row r="6" spans="1:133">
      <c r="A6" s="12"/>
      <c r="B6" s="25">
        <v>311</v>
      </c>
      <c r="C6" s="20" t="s">
        <v>3</v>
      </c>
      <c r="D6" s="49">
        <v>13684000</v>
      </c>
      <c r="E6" s="49">
        <v>1490000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15174000</v>
      </c>
      <c r="O6" s="50">
        <f t="shared" si="1"/>
        <v>247.73877551020408</v>
      </c>
      <c r="P6" s="9"/>
    </row>
    <row r="7" spans="1:133">
      <c r="A7" s="12"/>
      <c r="B7" s="25">
        <v>312.41000000000003</v>
      </c>
      <c r="C7" s="20" t="s">
        <v>11</v>
      </c>
      <c r="D7" s="49">
        <v>0</v>
      </c>
      <c r="E7" s="49">
        <v>2428000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2428000</v>
      </c>
      <c r="O7" s="50">
        <f t="shared" si="1"/>
        <v>39.640816326530611</v>
      </c>
      <c r="P7" s="9"/>
    </row>
    <row r="8" spans="1:133">
      <c r="A8" s="12"/>
      <c r="B8" s="25">
        <v>312.60000000000002</v>
      </c>
      <c r="C8" s="20" t="s">
        <v>12</v>
      </c>
      <c r="D8" s="49">
        <v>0</v>
      </c>
      <c r="E8" s="49">
        <v>4832000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4832000</v>
      </c>
      <c r="O8" s="50">
        <f t="shared" si="1"/>
        <v>78.889795918367341</v>
      </c>
      <c r="P8" s="9"/>
    </row>
    <row r="9" spans="1:133">
      <c r="A9" s="12"/>
      <c r="B9" s="25">
        <v>314.10000000000002</v>
      </c>
      <c r="C9" s="20" t="s">
        <v>13</v>
      </c>
      <c r="D9" s="49">
        <v>0</v>
      </c>
      <c r="E9" s="49">
        <v>3170000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3170000</v>
      </c>
      <c r="O9" s="50">
        <f t="shared" si="1"/>
        <v>51.755102040816325</v>
      </c>
      <c r="P9" s="9"/>
    </row>
    <row r="10" spans="1:133">
      <c r="A10" s="12"/>
      <c r="B10" s="25">
        <v>314.2</v>
      </c>
      <c r="C10" s="20" t="s">
        <v>15</v>
      </c>
      <c r="D10" s="49">
        <v>0</v>
      </c>
      <c r="E10" s="49">
        <v>2806000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2806000</v>
      </c>
      <c r="O10" s="50">
        <f t="shared" si="1"/>
        <v>45.812244897959182</v>
      </c>
      <c r="P10" s="9"/>
    </row>
    <row r="11" spans="1:133">
      <c r="A11" s="12"/>
      <c r="B11" s="25">
        <v>314.3</v>
      </c>
      <c r="C11" s="20" t="s">
        <v>14</v>
      </c>
      <c r="D11" s="49">
        <v>0</v>
      </c>
      <c r="E11" s="49">
        <v>274000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274000</v>
      </c>
      <c r="O11" s="50">
        <f t="shared" si="1"/>
        <v>4.4734693877551024</v>
      </c>
      <c r="P11" s="9"/>
    </row>
    <row r="12" spans="1:133">
      <c r="A12" s="12"/>
      <c r="B12" s="25">
        <v>314.39999999999998</v>
      </c>
      <c r="C12" s="20" t="s">
        <v>16</v>
      </c>
      <c r="D12" s="49">
        <v>0</v>
      </c>
      <c r="E12" s="49">
        <v>70000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70000</v>
      </c>
      <c r="O12" s="50">
        <f t="shared" si="1"/>
        <v>1.1428571428571428</v>
      </c>
      <c r="P12" s="9"/>
    </row>
    <row r="13" spans="1:133">
      <c r="A13" s="12"/>
      <c r="B13" s="25">
        <v>314.8</v>
      </c>
      <c r="C13" s="20" t="s">
        <v>17</v>
      </c>
      <c r="D13" s="49">
        <v>0</v>
      </c>
      <c r="E13" s="49">
        <v>101000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101000</v>
      </c>
      <c r="O13" s="50">
        <f t="shared" si="1"/>
        <v>1.6489795918367347</v>
      </c>
      <c r="P13" s="9"/>
    </row>
    <row r="14" spans="1:133">
      <c r="A14" s="12"/>
      <c r="B14" s="25">
        <v>316</v>
      </c>
      <c r="C14" s="20" t="s">
        <v>18</v>
      </c>
      <c r="D14" s="49">
        <v>168000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168000</v>
      </c>
      <c r="O14" s="50">
        <f t="shared" si="1"/>
        <v>2.7428571428571429</v>
      </c>
      <c r="P14" s="9"/>
    </row>
    <row r="15" spans="1:133">
      <c r="A15" s="12"/>
      <c r="B15" s="25">
        <v>319</v>
      </c>
      <c r="C15" s="20" t="s">
        <v>19</v>
      </c>
      <c r="D15" s="49">
        <v>0</v>
      </c>
      <c r="E15" s="49">
        <v>545000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545000</v>
      </c>
      <c r="O15" s="50">
        <f t="shared" si="1"/>
        <v>8.8979591836734695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SUM(D17:D21)</f>
        <v>146000</v>
      </c>
      <c r="E16" s="32">
        <f t="shared" si="3"/>
        <v>538000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606000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 t="shared" ref="N16:N22" si="4">SUM(D16:M16)</f>
        <v>1290000</v>
      </c>
      <c r="O16" s="48">
        <f t="shared" si="1"/>
        <v>21.061224489795919</v>
      </c>
      <c r="P16" s="10"/>
    </row>
    <row r="17" spans="1:16">
      <c r="A17" s="12"/>
      <c r="B17" s="25">
        <v>322</v>
      </c>
      <c r="C17" s="20" t="s">
        <v>0</v>
      </c>
      <c r="D17" s="49">
        <v>0</v>
      </c>
      <c r="E17" s="49">
        <v>379000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379000</v>
      </c>
      <c r="O17" s="50">
        <f t="shared" si="1"/>
        <v>6.1877551020408159</v>
      </c>
      <c r="P17" s="9"/>
    </row>
    <row r="18" spans="1:16">
      <c r="A18" s="12"/>
      <c r="B18" s="25">
        <v>323.39999999999998</v>
      </c>
      <c r="C18" s="20" t="s">
        <v>21</v>
      </c>
      <c r="D18" s="49">
        <v>144000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144000</v>
      </c>
      <c r="O18" s="50">
        <f t="shared" si="1"/>
        <v>2.3510204081632655</v>
      </c>
      <c r="P18" s="9"/>
    </row>
    <row r="19" spans="1:16">
      <c r="A19" s="12"/>
      <c r="B19" s="25">
        <v>323.7</v>
      </c>
      <c r="C19" s="20" t="s">
        <v>22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606000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606000</v>
      </c>
      <c r="O19" s="50">
        <f t="shared" si="1"/>
        <v>9.8938775510204078</v>
      </c>
      <c r="P19" s="9"/>
    </row>
    <row r="20" spans="1:16">
      <c r="A20" s="12"/>
      <c r="B20" s="25">
        <v>324.09100000000001</v>
      </c>
      <c r="C20" s="20" t="s">
        <v>23</v>
      </c>
      <c r="D20" s="49">
        <v>0</v>
      </c>
      <c r="E20" s="49">
        <v>159000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159000</v>
      </c>
      <c r="O20" s="50">
        <f t="shared" si="1"/>
        <v>2.5959183673469388</v>
      </c>
      <c r="P20" s="9"/>
    </row>
    <row r="21" spans="1:16">
      <c r="A21" s="12"/>
      <c r="B21" s="25">
        <v>329</v>
      </c>
      <c r="C21" s="20" t="s">
        <v>24</v>
      </c>
      <c r="D21" s="49">
        <v>2000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2000</v>
      </c>
      <c r="O21" s="50">
        <f t="shared" si="1"/>
        <v>3.2653061224489799E-2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SUM(D23:D36)</f>
        <v>9812000</v>
      </c>
      <c r="E22" s="32">
        <f t="shared" si="5"/>
        <v>7970000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1682000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7">
        <f t="shared" si="4"/>
        <v>19464000</v>
      </c>
      <c r="O22" s="48">
        <f t="shared" si="1"/>
        <v>317.77959183673471</v>
      </c>
      <c r="P22" s="10"/>
    </row>
    <row r="23" spans="1:16">
      <c r="A23" s="12"/>
      <c r="B23" s="25">
        <v>331.2</v>
      </c>
      <c r="C23" s="20" t="s">
        <v>25</v>
      </c>
      <c r="D23" s="49">
        <v>51000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ref="N23:N32" si="6">SUM(D23:M23)</f>
        <v>51000</v>
      </c>
      <c r="O23" s="50">
        <f t="shared" si="1"/>
        <v>0.83265306122448979</v>
      </c>
      <c r="P23" s="9"/>
    </row>
    <row r="24" spans="1:16">
      <c r="A24" s="12"/>
      <c r="B24" s="25">
        <v>331.9</v>
      </c>
      <c r="C24" s="20" t="s">
        <v>27</v>
      </c>
      <c r="D24" s="49">
        <v>0</v>
      </c>
      <c r="E24" s="49">
        <v>643000</v>
      </c>
      <c r="F24" s="49">
        <v>0</v>
      </c>
      <c r="G24" s="49">
        <v>0</v>
      </c>
      <c r="H24" s="49">
        <v>0</v>
      </c>
      <c r="I24" s="49">
        <v>259000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902000</v>
      </c>
      <c r="O24" s="50">
        <f t="shared" si="1"/>
        <v>14.726530612244899</v>
      </c>
      <c r="P24" s="9"/>
    </row>
    <row r="25" spans="1:16">
      <c r="A25" s="12"/>
      <c r="B25" s="25">
        <v>334.1</v>
      </c>
      <c r="C25" s="20" t="s">
        <v>28</v>
      </c>
      <c r="D25" s="49">
        <v>3000</v>
      </c>
      <c r="E25" s="49">
        <v>6124000</v>
      </c>
      <c r="F25" s="49">
        <v>0</v>
      </c>
      <c r="G25" s="49">
        <v>0</v>
      </c>
      <c r="H25" s="49">
        <v>0</v>
      </c>
      <c r="I25" s="49">
        <v>1423000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7550000</v>
      </c>
      <c r="O25" s="50">
        <f t="shared" si="1"/>
        <v>123.26530612244898</v>
      </c>
      <c r="P25" s="9"/>
    </row>
    <row r="26" spans="1:16">
      <c r="A26" s="12"/>
      <c r="B26" s="25">
        <v>335.12</v>
      </c>
      <c r="C26" s="20" t="s">
        <v>29</v>
      </c>
      <c r="D26" s="49">
        <v>1518000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1518000</v>
      </c>
      <c r="O26" s="50">
        <f t="shared" si="1"/>
        <v>24.783673469387754</v>
      </c>
      <c r="P26" s="9"/>
    </row>
    <row r="27" spans="1:16">
      <c r="A27" s="12"/>
      <c r="B27" s="25">
        <v>335.14</v>
      </c>
      <c r="C27" s="20" t="s">
        <v>30</v>
      </c>
      <c r="D27" s="49">
        <v>14000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14000</v>
      </c>
      <c r="O27" s="50">
        <f t="shared" si="1"/>
        <v>0.22857142857142856</v>
      </c>
      <c r="P27" s="9"/>
    </row>
    <row r="28" spans="1:16">
      <c r="A28" s="12"/>
      <c r="B28" s="25">
        <v>335.15</v>
      </c>
      <c r="C28" s="20" t="s">
        <v>31</v>
      </c>
      <c r="D28" s="49">
        <v>59000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6"/>
        <v>59000</v>
      </c>
      <c r="O28" s="50">
        <f t="shared" si="1"/>
        <v>0.96326530612244898</v>
      </c>
      <c r="P28" s="9"/>
    </row>
    <row r="29" spans="1:16">
      <c r="A29" s="12"/>
      <c r="B29" s="25">
        <v>335.18</v>
      </c>
      <c r="C29" s="20" t="s">
        <v>32</v>
      </c>
      <c r="D29" s="49">
        <v>3549000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6"/>
        <v>3549000</v>
      </c>
      <c r="O29" s="50">
        <f t="shared" si="1"/>
        <v>57.942857142857143</v>
      </c>
      <c r="P29" s="9"/>
    </row>
    <row r="30" spans="1:16">
      <c r="A30" s="12"/>
      <c r="B30" s="25">
        <v>335.21</v>
      </c>
      <c r="C30" s="20" t="s">
        <v>33</v>
      </c>
      <c r="D30" s="49">
        <v>16000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6"/>
        <v>16000</v>
      </c>
      <c r="O30" s="50">
        <f t="shared" si="1"/>
        <v>0.26122448979591839</v>
      </c>
      <c r="P30" s="9"/>
    </row>
    <row r="31" spans="1:16" ht="13.5" customHeight="1">
      <c r="A31" s="12"/>
      <c r="B31" s="25">
        <v>335.49</v>
      </c>
      <c r="C31" s="20" t="s">
        <v>34</v>
      </c>
      <c r="D31" s="49">
        <v>57000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6"/>
        <v>57000</v>
      </c>
      <c r="O31" s="50">
        <f t="shared" si="1"/>
        <v>0.93061224489795913</v>
      </c>
      <c r="P31" s="9"/>
    </row>
    <row r="32" spans="1:16" ht="13.5" customHeight="1">
      <c r="A32" s="12"/>
      <c r="B32" s="25">
        <v>335.9</v>
      </c>
      <c r="C32" s="20" t="s">
        <v>35</v>
      </c>
      <c r="D32" s="49">
        <v>0</v>
      </c>
      <c r="E32" s="49">
        <v>950000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6"/>
        <v>950000</v>
      </c>
      <c r="O32" s="50">
        <f t="shared" si="1"/>
        <v>15.510204081632653</v>
      </c>
      <c r="P32" s="9"/>
    </row>
    <row r="33" spans="1:16" ht="13.5" customHeight="1">
      <c r="A33" s="12"/>
      <c r="B33" s="25">
        <v>337.1</v>
      </c>
      <c r="C33" s="20" t="s">
        <v>36</v>
      </c>
      <c r="D33" s="49">
        <v>267000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ref="N33:N39" si="7">SUM(D33:M33)</f>
        <v>267000</v>
      </c>
      <c r="O33" s="50">
        <f t="shared" si="1"/>
        <v>4.3591836734693876</v>
      </c>
      <c r="P33" s="9"/>
    </row>
    <row r="34" spans="1:16" ht="13.5" customHeight="1">
      <c r="A34" s="12"/>
      <c r="B34" s="25">
        <v>337.3</v>
      </c>
      <c r="C34" s="20" t="s">
        <v>37</v>
      </c>
      <c r="D34" s="49">
        <v>1000</v>
      </c>
      <c r="E34" s="49">
        <v>253000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7"/>
        <v>254000</v>
      </c>
      <c r="O34" s="50">
        <f t="shared" si="1"/>
        <v>4.1469387755102041</v>
      </c>
      <c r="P34" s="9"/>
    </row>
    <row r="35" spans="1:16">
      <c r="A35" s="12"/>
      <c r="B35" s="25">
        <v>337.9</v>
      </c>
      <c r="C35" s="20" t="s">
        <v>38</v>
      </c>
      <c r="D35" s="49">
        <v>4245000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7"/>
        <v>4245000</v>
      </c>
      <c r="O35" s="50">
        <f t="shared" si="1"/>
        <v>69.306122448979593</v>
      </c>
      <c r="P35" s="9"/>
    </row>
    <row r="36" spans="1:16">
      <c r="A36" s="12"/>
      <c r="B36" s="25">
        <v>338</v>
      </c>
      <c r="C36" s="20" t="s">
        <v>39</v>
      </c>
      <c r="D36" s="49">
        <v>32000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32000</v>
      </c>
      <c r="O36" s="50">
        <f t="shared" si="1"/>
        <v>0.52244897959183678</v>
      </c>
      <c r="P36" s="9"/>
    </row>
    <row r="37" spans="1:16" ht="15.75">
      <c r="A37" s="29" t="s">
        <v>44</v>
      </c>
      <c r="B37" s="30"/>
      <c r="C37" s="31"/>
      <c r="D37" s="32">
        <f t="shared" ref="D37:M37" si="8">SUM(D38:D51)</f>
        <v>5007000</v>
      </c>
      <c r="E37" s="32">
        <f t="shared" si="8"/>
        <v>4129000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7783000</v>
      </c>
      <c r="J37" s="32">
        <f t="shared" si="8"/>
        <v>6861000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23780000</v>
      </c>
      <c r="O37" s="48">
        <f t="shared" ref="O37:O68" si="9">(N37/O$71)</f>
        <v>388.24489795918367</v>
      </c>
      <c r="P37" s="10"/>
    </row>
    <row r="38" spans="1:16">
      <c r="A38" s="12"/>
      <c r="B38" s="25">
        <v>341.1</v>
      </c>
      <c r="C38" s="20" t="s">
        <v>82</v>
      </c>
      <c r="D38" s="49">
        <v>2000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6443000</v>
      </c>
      <c r="K38" s="49">
        <v>0</v>
      </c>
      <c r="L38" s="49">
        <v>0</v>
      </c>
      <c r="M38" s="49">
        <v>0</v>
      </c>
      <c r="N38" s="49">
        <f t="shared" si="7"/>
        <v>6445000</v>
      </c>
      <c r="O38" s="50">
        <f t="shared" si="9"/>
        <v>105.22448979591837</v>
      </c>
      <c r="P38" s="9"/>
    </row>
    <row r="39" spans="1:16">
      <c r="A39" s="12"/>
      <c r="B39" s="25">
        <v>341.2</v>
      </c>
      <c r="C39" s="20" t="s">
        <v>47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418000</v>
      </c>
      <c r="K39" s="49">
        <v>0</v>
      </c>
      <c r="L39" s="49">
        <v>0</v>
      </c>
      <c r="M39" s="49">
        <v>0</v>
      </c>
      <c r="N39" s="49">
        <f t="shared" si="7"/>
        <v>418000</v>
      </c>
      <c r="O39" s="50">
        <f t="shared" si="9"/>
        <v>6.8244897959183675</v>
      </c>
      <c r="P39" s="9"/>
    </row>
    <row r="40" spans="1:16">
      <c r="A40" s="12"/>
      <c r="B40" s="25">
        <v>341.3</v>
      </c>
      <c r="C40" s="20" t="s">
        <v>48</v>
      </c>
      <c r="D40" s="49">
        <v>77000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ref="N40:N49" si="10">SUM(D40:M40)</f>
        <v>77000</v>
      </c>
      <c r="O40" s="50">
        <f t="shared" si="9"/>
        <v>1.2571428571428571</v>
      </c>
      <c r="P40" s="9"/>
    </row>
    <row r="41" spans="1:16">
      <c r="A41" s="12"/>
      <c r="B41" s="25">
        <v>341.9</v>
      </c>
      <c r="C41" s="20" t="s">
        <v>49</v>
      </c>
      <c r="D41" s="49">
        <v>843000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10"/>
        <v>843000</v>
      </c>
      <c r="O41" s="50">
        <f t="shared" si="9"/>
        <v>13.763265306122449</v>
      </c>
      <c r="P41" s="9"/>
    </row>
    <row r="42" spans="1:16">
      <c r="A42" s="12"/>
      <c r="B42" s="25">
        <v>342.1</v>
      </c>
      <c r="C42" s="20" t="s">
        <v>50</v>
      </c>
      <c r="D42" s="49">
        <v>189000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10"/>
        <v>189000</v>
      </c>
      <c r="O42" s="50">
        <f t="shared" si="9"/>
        <v>3.0857142857142859</v>
      </c>
      <c r="P42" s="9"/>
    </row>
    <row r="43" spans="1:16">
      <c r="A43" s="12"/>
      <c r="B43" s="25">
        <v>342.2</v>
      </c>
      <c r="C43" s="20" t="s">
        <v>51</v>
      </c>
      <c r="D43" s="49">
        <v>373000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10"/>
        <v>373000</v>
      </c>
      <c r="O43" s="50">
        <f t="shared" si="9"/>
        <v>6.0897959183673471</v>
      </c>
      <c r="P43" s="9"/>
    </row>
    <row r="44" spans="1:16">
      <c r="A44" s="12"/>
      <c r="B44" s="25">
        <v>342.4</v>
      </c>
      <c r="C44" s="20" t="s">
        <v>52</v>
      </c>
      <c r="D44" s="49">
        <v>0</v>
      </c>
      <c r="E44" s="49">
        <v>3676000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10"/>
        <v>3676000</v>
      </c>
      <c r="O44" s="50">
        <f t="shared" si="9"/>
        <v>60.016326530612247</v>
      </c>
      <c r="P44" s="9"/>
    </row>
    <row r="45" spans="1:16">
      <c r="A45" s="12"/>
      <c r="B45" s="25">
        <v>342.6</v>
      </c>
      <c r="C45" s="20" t="s">
        <v>53</v>
      </c>
      <c r="D45" s="49">
        <v>2314000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10"/>
        <v>2314000</v>
      </c>
      <c r="O45" s="50">
        <f t="shared" si="9"/>
        <v>37.779591836734696</v>
      </c>
      <c r="P45" s="9"/>
    </row>
    <row r="46" spans="1:16">
      <c r="A46" s="12"/>
      <c r="B46" s="25">
        <v>343.1</v>
      </c>
      <c r="C46" s="20" t="s">
        <v>54</v>
      </c>
      <c r="D46" s="49">
        <v>57000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10"/>
        <v>57000</v>
      </c>
      <c r="O46" s="50">
        <f t="shared" si="9"/>
        <v>0.93061224489795913</v>
      </c>
      <c r="P46" s="9"/>
    </row>
    <row r="47" spans="1:16">
      <c r="A47" s="12"/>
      <c r="B47" s="25">
        <v>343.4</v>
      </c>
      <c r="C47" s="20" t="s">
        <v>55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3349000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0"/>
        <v>3349000</v>
      </c>
      <c r="O47" s="50">
        <f t="shared" si="9"/>
        <v>54.67755102040816</v>
      </c>
      <c r="P47" s="9"/>
    </row>
    <row r="48" spans="1:16">
      <c r="A48" s="12"/>
      <c r="B48" s="25">
        <v>343.5</v>
      </c>
      <c r="C48" s="20" t="s">
        <v>56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3535000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10"/>
        <v>3535000</v>
      </c>
      <c r="O48" s="50">
        <f t="shared" si="9"/>
        <v>57.714285714285715</v>
      </c>
      <c r="P48" s="9"/>
    </row>
    <row r="49" spans="1:16">
      <c r="A49" s="12"/>
      <c r="B49" s="25">
        <v>344.9</v>
      </c>
      <c r="C49" s="20" t="s">
        <v>57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899000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0"/>
        <v>899000</v>
      </c>
      <c r="O49" s="50">
        <f t="shared" si="9"/>
        <v>14.677551020408163</v>
      </c>
      <c r="P49" s="9"/>
    </row>
    <row r="50" spans="1:16">
      <c r="A50" s="12"/>
      <c r="B50" s="25">
        <v>347.9</v>
      </c>
      <c r="C50" s="20" t="s">
        <v>58</v>
      </c>
      <c r="D50" s="49">
        <v>667000</v>
      </c>
      <c r="E50" s="49">
        <v>276000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ref="N50:N55" si="11">SUM(D50:M50)</f>
        <v>943000</v>
      </c>
      <c r="O50" s="50">
        <f t="shared" si="9"/>
        <v>15.395918367346939</v>
      </c>
      <c r="P50" s="9"/>
    </row>
    <row r="51" spans="1:16">
      <c r="A51" s="12"/>
      <c r="B51" s="25">
        <v>349</v>
      </c>
      <c r="C51" s="20" t="s">
        <v>1</v>
      </c>
      <c r="D51" s="49">
        <v>485000</v>
      </c>
      <c r="E51" s="49">
        <v>177000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1"/>
        <v>662000</v>
      </c>
      <c r="O51" s="50">
        <f t="shared" si="9"/>
        <v>10.808163265306122</v>
      </c>
      <c r="P51" s="9"/>
    </row>
    <row r="52" spans="1:16" ht="15.75">
      <c r="A52" s="29" t="s">
        <v>45</v>
      </c>
      <c r="B52" s="30"/>
      <c r="C52" s="31"/>
      <c r="D52" s="32">
        <f t="shared" ref="D52:M52" si="12">SUM(D53:D53)</f>
        <v>962000</v>
      </c>
      <c r="E52" s="32">
        <f t="shared" si="12"/>
        <v>0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1"/>
        <v>962000</v>
      </c>
      <c r="O52" s="48">
        <f t="shared" si="9"/>
        <v>15.706122448979592</v>
      </c>
      <c r="P52" s="10"/>
    </row>
    <row r="53" spans="1:16">
      <c r="A53" s="13"/>
      <c r="B53" s="41">
        <v>359</v>
      </c>
      <c r="C53" s="21" t="s">
        <v>61</v>
      </c>
      <c r="D53" s="49">
        <v>962000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1"/>
        <v>962000</v>
      </c>
      <c r="O53" s="50">
        <f t="shared" si="9"/>
        <v>15.706122448979592</v>
      </c>
      <c r="P53" s="9"/>
    </row>
    <row r="54" spans="1:16" ht="15.75">
      <c r="A54" s="29" t="s">
        <v>4</v>
      </c>
      <c r="B54" s="30"/>
      <c r="C54" s="31"/>
      <c r="D54" s="32">
        <f t="shared" ref="D54:M54" si="13">SUM(D55:D61)</f>
        <v>8775000</v>
      </c>
      <c r="E54" s="32">
        <f t="shared" si="13"/>
        <v>124000</v>
      </c>
      <c r="F54" s="32">
        <f t="shared" si="13"/>
        <v>6000</v>
      </c>
      <c r="G54" s="32">
        <f t="shared" si="13"/>
        <v>64000</v>
      </c>
      <c r="H54" s="32">
        <f t="shared" si="13"/>
        <v>0</v>
      </c>
      <c r="I54" s="32">
        <f t="shared" si="13"/>
        <v>30000</v>
      </c>
      <c r="J54" s="32">
        <f t="shared" si="13"/>
        <v>52000</v>
      </c>
      <c r="K54" s="32">
        <f t="shared" si="13"/>
        <v>13424000</v>
      </c>
      <c r="L54" s="32">
        <f t="shared" si="13"/>
        <v>0</v>
      </c>
      <c r="M54" s="32">
        <f t="shared" si="13"/>
        <v>0</v>
      </c>
      <c r="N54" s="32">
        <f t="shared" si="11"/>
        <v>22475000</v>
      </c>
      <c r="O54" s="48">
        <f t="shared" si="9"/>
        <v>366.9387755102041</v>
      </c>
      <c r="P54" s="10"/>
    </row>
    <row r="55" spans="1:16">
      <c r="A55" s="12"/>
      <c r="B55" s="25">
        <v>361.1</v>
      </c>
      <c r="C55" s="20" t="s">
        <v>62</v>
      </c>
      <c r="D55" s="49">
        <v>68000</v>
      </c>
      <c r="E55" s="49">
        <v>106000</v>
      </c>
      <c r="F55" s="49">
        <v>6000</v>
      </c>
      <c r="G55" s="49">
        <v>63000</v>
      </c>
      <c r="H55" s="49">
        <v>0</v>
      </c>
      <c r="I55" s="49">
        <v>-5000</v>
      </c>
      <c r="J55" s="49">
        <v>50000</v>
      </c>
      <c r="K55" s="49">
        <v>5561000</v>
      </c>
      <c r="L55" s="49">
        <v>0</v>
      </c>
      <c r="M55" s="49">
        <v>0</v>
      </c>
      <c r="N55" s="49">
        <f t="shared" si="11"/>
        <v>5849000</v>
      </c>
      <c r="O55" s="50">
        <f t="shared" si="9"/>
        <v>95.493877551020404</v>
      </c>
      <c r="P55" s="9"/>
    </row>
    <row r="56" spans="1:16">
      <c r="A56" s="12"/>
      <c r="B56" s="25">
        <v>362</v>
      </c>
      <c r="C56" s="20" t="s">
        <v>63</v>
      </c>
      <c r="D56" s="49">
        <v>46000</v>
      </c>
      <c r="E56" s="49">
        <v>17000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ref="N56:N61" si="14">SUM(D56:M56)</f>
        <v>63000</v>
      </c>
      <c r="O56" s="50">
        <f t="shared" si="9"/>
        <v>1.0285714285714285</v>
      </c>
      <c r="P56" s="9"/>
    </row>
    <row r="57" spans="1:16">
      <c r="A57" s="12"/>
      <c r="B57" s="25">
        <v>364</v>
      </c>
      <c r="C57" s="20" t="s">
        <v>64</v>
      </c>
      <c r="D57" s="49">
        <v>193000</v>
      </c>
      <c r="E57" s="49">
        <v>0</v>
      </c>
      <c r="F57" s="49">
        <v>0</v>
      </c>
      <c r="G57" s="49">
        <v>0</v>
      </c>
      <c r="H57" s="49">
        <v>0</v>
      </c>
      <c r="I57" s="49">
        <v>35000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4"/>
        <v>228000</v>
      </c>
      <c r="O57" s="50">
        <f t="shared" si="9"/>
        <v>3.7224489795918365</v>
      </c>
      <c r="P57" s="9"/>
    </row>
    <row r="58" spans="1:16">
      <c r="A58" s="12"/>
      <c r="B58" s="25">
        <v>365</v>
      </c>
      <c r="C58" s="20" t="s">
        <v>65</v>
      </c>
      <c r="D58" s="49">
        <v>0</v>
      </c>
      <c r="E58" s="49">
        <v>1000</v>
      </c>
      <c r="F58" s="49">
        <v>0</v>
      </c>
      <c r="G58" s="49">
        <v>0</v>
      </c>
      <c r="H58" s="49">
        <v>0</v>
      </c>
      <c r="I58" s="49">
        <v>0</v>
      </c>
      <c r="J58" s="49">
        <v>2000</v>
      </c>
      <c r="K58" s="49">
        <v>0</v>
      </c>
      <c r="L58" s="49">
        <v>0</v>
      </c>
      <c r="M58" s="49">
        <v>0</v>
      </c>
      <c r="N58" s="49">
        <f t="shared" si="14"/>
        <v>3000</v>
      </c>
      <c r="O58" s="50">
        <f t="shared" si="9"/>
        <v>4.8979591836734691E-2</v>
      </c>
      <c r="P58" s="9"/>
    </row>
    <row r="59" spans="1:16">
      <c r="A59" s="12"/>
      <c r="B59" s="25">
        <v>366</v>
      </c>
      <c r="C59" s="20" t="s">
        <v>66</v>
      </c>
      <c r="D59" s="49">
        <v>108000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4"/>
        <v>108000</v>
      </c>
      <c r="O59" s="50">
        <f t="shared" si="9"/>
        <v>1.763265306122449</v>
      </c>
      <c r="P59" s="9"/>
    </row>
    <row r="60" spans="1:16">
      <c r="A60" s="12"/>
      <c r="B60" s="25">
        <v>368</v>
      </c>
      <c r="C60" s="20" t="s">
        <v>67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7863000</v>
      </c>
      <c r="L60" s="49">
        <v>0</v>
      </c>
      <c r="M60" s="49">
        <v>0</v>
      </c>
      <c r="N60" s="49">
        <f t="shared" si="14"/>
        <v>7863000</v>
      </c>
      <c r="O60" s="50">
        <f t="shared" si="9"/>
        <v>128.37551020408162</v>
      </c>
      <c r="P60" s="9"/>
    </row>
    <row r="61" spans="1:16">
      <c r="A61" s="12"/>
      <c r="B61" s="25">
        <v>369.9</v>
      </c>
      <c r="C61" s="20" t="s">
        <v>68</v>
      </c>
      <c r="D61" s="49">
        <v>8360000</v>
      </c>
      <c r="E61" s="49">
        <v>0</v>
      </c>
      <c r="F61" s="49">
        <v>0</v>
      </c>
      <c r="G61" s="49">
        <v>1000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4"/>
        <v>8361000</v>
      </c>
      <c r="O61" s="50">
        <f t="shared" si="9"/>
        <v>136.5061224489796</v>
      </c>
      <c r="P61" s="9"/>
    </row>
    <row r="62" spans="1:16" ht="15.75">
      <c r="A62" s="29" t="s">
        <v>46</v>
      </c>
      <c r="B62" s="30"/>
      <c r="C62" s="31"/>
      <c r="D62" s="32">
        <f t="shared" ref="D62:M62" si="15">SUM(D63:D68)</f>
        <v>10988000</v>
      </c>
      <c r="E62" s="32">
        <f t="shared" si="15"/>
        <v>2731000</v>
      </c>
      <c r="F62" s="32">
        <f t="shared" si="15"/>
        <v>3933000</v>
      </c>
      <c r="G62" s="32">
        <f t="shared" si="15"/>
        <v>737000</v>
      </c>
      <c r="H62" s="32">
        <f t="shared" si="15"/>
        <v>0</v>
      </c>
      <c r="I62" s="32">
        <f t="shared" si="15"/>
        <v>1134000</v>
      </c>
      <c r="J62" s="32">
        <f t="shared" si="15"/>
        <v>285000</v>
      </c>
      <c r="K62" s="32">
        <f t="shared" si="15"/>
        <v>0</v>
      </c>
      <c r="L62" s="32">
        <f t="shared" si="15"/>
        <v>0</v>
      </c>
      <c r="M62" s="32">
        <f t="shared" si="15"/>
        <v>0</v>
      </c>
      <c r="N62" s="32">
        <f t="shared" ref="N62:N69" si="16">SUM(D62:M62)</f>
        <v>19808000</v>
      </c>
      <c r="O62" s="48">
        <f t="shared" si="9"/>
        <v>323.39591836734695</v>
      </c>
      <c r="P62" s="9"/>
    </row>
    <row r="63" spans="1:16">
      <c r="A63" s="12"/>
      <c r="B63" s="25">
        <v>381</v>
      </c>
      <c r="C63" s="20" t="s">
        <v>69</v>
      </c>
      <c r="D63" s="49">
        <v>10988000</v>
      </c>
      <c r="E63" s="49">
        <v>2071000</v>
      </c>
      <c r="F63" s="49">
        <v>3933000</v>
      </c>
      <c r="G63" s="49">
        <v>487000</v>
      </c>
      <c r="H63" s="49">
        <v>0</v>
      </c>
      <c r="I63" s="49">
        <v>129000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6"/>
        <v>17608000</v>
      </c>
      <c r="O63" s="50">
        <f t="shared" si="9"/>
        <v>287.47755102040816</v>
      </c>
      <c r="P63" s="9"/>
    </row>
    <row r="64" spans="1:16">
      <c r="A64" s="12"/>
      <c r="B64" s="25">
        <v>384</v>
      </c>
      <c r="C64" s="20" t="s">
        <v>70</v>
      </c>
      <c r="D64" s="49">
        <v>0</v>
      </c>
      <c r="E64" s="49">
        <v>345000</v>
      </c>
      <c r="F64" s="49">
        <v>0</v>
      </c>
      <c r="G64" s="49">
        <v>250000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6"/>
        <v>595000</v>
      </c>
      <c r="O64" s="50">
        <f t="shared" si="9"/>
        <v>9.7142857142857135</v>
      </c>
      <c r="P64" s="9"/>
    </row>
    <row r="65" spans="1:119">
      <c r="A65" s="12"/>
      <c r="B65" s="25">
        <v>388.1</v>
      </c>
      <c r="C65" s="20" t="s">
        <v>71</v>
      </c>
      <c r="D65" s="49">
        <v>0</v>
      </c>
      <c r="E65" s="49">
        <v>138000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6"/>
        <v>138000</v>
      </c>
      <c r="O65" s="50">
        <f t="shared" si="9"/>
        <v>2.2530612244897958</v>
      </c>
      <c r="P65" s="9"/>
    </row>
    <row r="66" spans="1:119">
      <c r="A66" s="12"/>
      <c r="B66" s="25">
        <v>389.2</v>
      </c>
      <c r="C66" s="20" t="s">
        <v>72</v>
      </c>
      <c r="D66" s="49">
        <v>0</v>
      </c>
      <c r="E66" s="49">
        <v>0</v>
      </c>
      <c r="F66" s="49">
        <v>0</v>
      </c>
      <c r="G66" s="49">
        <v>0</v>
      </c>
      <c r="H66" s="49">
        <v>0</v>
      </c>
      <c r="I66" s="49">
        <v>1005000</v>
      </c>
      <c r="J66" s="49">
        <v>0</v>
      </c>
      <c r="K66" s="49">
        <v>0</v>
      </c>
      <c r="L66" s="49">
        <v>0</v>
      </c>
      <c r="M66" s="49">
        <v>0</v>
      </c>
      <c r="N66" s="49">
        <f t="shared" si="16"/>
        <v>1005000</v>
      </c>
      <c r="O66" s="50">
        <f t="shared" si="9"/>
        <v>16.408163265306122</v>
      </c>
      <c r="P66" s="9"/>
    </row>
    <row r="67" spans="1:119">
      <c r="A67" s="12"/>
      <c r="B67" s="25">
        <v>389.4</v>
      </c>
      <c r="C67" s="20" t="s">
        <v>73</v>
      </c>
      <c r="D67" s="49">
        <v>0</v>
      </c>
      <c r="E67" s="49">
        <v>177000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f t="shared" si="16"/>
        <v>177000</v>
      </c>
      <c r="O67" s="50">
        <f t="shared" si="9"/>
        <v>2.8897959183673469</v>
      </c>
      <c r="P67" s="9"/>
    </row>
    <row r="68" spans="1:119" ht="15.75" thickBot="1">
      <c r="A68" s="38"/>
      <c r="B68" s="42">
        <v>393</v>
      </c>
      <c r="C68" s="39" t="s">
        <v>74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285000</v>
      </c>
      <c r="K68" s="49">
        <v>0</v>
      </c>
      <c r="L68" s="49">
        <v>0</v>
      </c>
      <c r="M68" s="49">
        <v>0</v>
      </c>
      <c r="N68" s="49">
        <f t="shared" si="16"/>
        <v>285000</v>
      </c>
      <c r="O68" s="50">
        <f t="shared" si="9"/>
        <v>4.6530612244897958</v>
      </c>
      <c r="P68" s="9"/>
    </row>
    <row r="69" spans="1:119" ht="16.5" thickBot="1">
      <c r="A69" s="14" t="s">
        <v>59</v>
      </c>
      <c r="B69" s="23"/>
      <c r="C69" s="22"/>
      <c r="D69" s="15">
        <f t="shared" ref="D69:M69" si="17">SUM(D5,D16,D22,D37,D52,D54,D62)</f>
        <v>49542000</v>
      </c>
      <c r="E69" s="15">
        <f t="shared" si="17"/>
        <v>31208000</v>
      </c>
      <c r="F69" s="15">
        <f t="shared" si="17"/>
        <v>3939000</v>
      </c>
      <c r="G69" s="15">
        <f t="shared" si="17"/>
        <v>801000</v>
      </c>
      <c r="H69" s="15">
        <f t="shared" si="17"/>
        <v>0</v>
      </c>
      <c r="I69" s="15">
        <f t="shared" si="17"/>
        <v>11235000</v>
      </c>
      <c r="J69" s="15">
        <f t="shared" si="17"/>
        <v>7198000</v>
      </c>
      <c r="K69" s="15">
        <f t="shared" si="17"/>
        <v>13424000</v>
      </c>
      <c r="L69" s="15">
        <f t="shared" si="17"/>
        <v>0</v>
      </c>
      <c r="M69" s="15">
        <f t="shared" si="17"/>
        <v>0</v>
      </c>
      <c r="N69" s="15">
        <f t="shared" si="16"/>
        <v>117347000</v>
      </c>
      <c r="O69" s="40">
        <f>(N69/O$71)</f>
        <v>1915.869387755102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3"/>
      <c r="B71" s="44"/>
      <c r="C71" s="44"/>
      <c r="D71" s="45"/>
      <c r="E71" s="45"/>
      <c r="F71" s="45"/>
      <c r="G71" s="45"/>
      <c r="H71" s="45"/>
      <c r="I71" s="45"/>
      <c r="J71" s="45"/>
      <c r="K71" s="45"/>
      <c r="L71" s="51" t="s">
        <v>81</v>
      </c>
      <c r="M71" s="51"/>
      <c r="N71" s="51"/>
      <c r="O71" s="46">
        <v>61250</v>
      </c>
    </row>
    <row r="72" spans="1:119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  <row r="73" spans="1:119" ht="15.75" thickBot="1">
      <c r="A73" s="55" t="s">
        <v>105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7"/>
    </row>
  </sheetData>
  <mergeCells count="10">
    <mergeCell ref="A73:O73"/>
    <mergeCell ref="A72:O72"/>
    <mergeCell ref="L71:N7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75</v>
      </c>
      <c r="B3" s="65"/>
      <c r="C3" s="66"/>
      <c r="D3" s="70" t="s">
        <v>40</v>
      </c>
      <c r="E3" s="71"/>
      <c r="F3" s="71"/>
      <c r="G3" s="71"/>
      <c r="H3" s="72"/>
      <c r="I3" s="70" t="s">
        <v>41</v>
      </c>
      <c r="J3" s="72"/>
      <c r="K3" s="70" t="s">
        <v>43</v>
      </c>
      <c r="L3" s="72"/>
      <c r="M3" s="36"/>
      <c r="N3" s="37"/>
      <c r="O3" s="73" t="s">
        <v>80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14185000</v>
      </c>
      <c r="E5" s="27">
        <f t="shared" si="0"/>
        <v>16253000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30438000</v>
      </c>
      <c r="O5" s="33">
        <f t="shared" ref="O5:O36" si="1">(N5/O$61)</f>
        <v>495.26505906472715</v>
      </c>
      <c r="P5" s="6"/>
    </row>
    <row r="6" spans="1:133">
      <c r="A6" s="12"/>
      <c r="B6" s="25">
        <v>311</v>
      </c>
      <c r="C6" s="20" t="s">
        <v>3</v>
      </c>
      <c r="D6" s="49">
        <v>13982000</v>
      </c>
      <c r="E6" s="49">
        <v>1423000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15405000</v>
      </c>
      <c r="O6" s="50">
        <f t="shared" si="1"/>
        <v>250.6589866250122</v>
      </c>
      <c r="P6" s="9"/>
    </row>
    <row r="7" spans="1:133">
      <c r="A7" s="12"/>
      <c r="B7" s="25">
        <v>312.41000000000003</v>
      </c>
      <c r="C7" s="20" t="s">
        <v>11</v>
      </c>
      <c r="D7" s="49">
        <v>0</v>
      </c>
      <c r="E7" s="49">
        <v>2430000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2430000</v>
      </c>
      <c r="O7" s="50">
        <f t="shared" si="1"/>
        <v>39.539197500732207</v>
      </c>
      <c r="P7" s="9"/>
    </row>
    <row r="8" spans="1:133">
      <c r="A8" s="12"/>
      <c r="B8" s="25">
        <v>312.60000000000002</v>
      </c>
      <c r="C8" s="20" t="s">
        <v>12</v>
      </c>
      <c r="D8" s="49">
        <v>0</v>
      </c>
      <c r="E8" s="49">
        <v>5910000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5910000</v>
      </c>
      <c r="O8" s="50">
        <f t="shared" si="1"/>
        <v>96.163233427706729</v>
      </c>
      <c r="P8" s="9"/>
    </row>
    <row r="9" spans="1:133">
      <c r="A9" s="12"/>
      <c r="B9" s="25">
        <v>314.10000000000002</v>
      </c>
      <c r="C9" s="20" t="s">
        <v>13</v>
      </c>
      <c r="D9" s="49">
        <v>0</v>
      </c>
      <c r="E9" s="49">
        <v>3133000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3133000</v>
      </c>
      <c r="O9" s="50">
        <f t="shared" si="1"/>
        <v>50.977903608968724</v>
      </c>
      <c r="P9" s="9"/>
    </row>
    <row r="10" spans="1:133">
      <c r="A10" s="12"/>
      <c r="B10" s="25">
        <v>314.2</v>
      </c>
      <c r="C10" s="20" t="s">
        <v>15</v>
      </c>
      <c r="D10" s="49">
        <v>0</v>
      </c>
      <c r="E10" s="49">
        <v>2912000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2912000</v>
      </c>
      <c r="O10" s="50">
        <f t="shared" si="1"/>
        <v>47.381951902112014</v>
      </c>
      <c r="P10" s="9"/>
    </row>
    <row r="11" spans="1:133">
      <c r="A11" s="12"/>
      <c r="B11" s="25">
        <v>314.3</v>
      </c>
      <c r="C11" s="20" t="s">
        <v>14</v>
      </c>
      <c r="D11" s="49">
        <v>0</v>
      </c>
      <c r="E11" s="49">
        <v>276000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276000</v>
      </c>
      <c r="O11" s="50">
        <f t="shared" si="1"/>
        <v>4.4908718148979787</v>
      </c>
      <c r="P11" s="9"/>
    </row>
    <row r="12" spans="1:133">
      <c r="A12" s="12"/>
      <c r="B12" s="25">
        <v>314.39999999999998</v>
      </c>
      <c r="C12" s="20" t="s">
        <v>16</v>
      </c>
      <c r="D12" s="49">
        <v>0</v>
      </c>
      <c r="E12" s="49">
        <v>169000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169000</v>
      </c>
      <c r="O12" s="50">
        <f t="shared" si="1"/>
        <v>2.7498454228904294</v>
      </c>
      <c r="P12" s="9"/>
    </row>
    <row r="13" spans="1:133">
      <c r="A13" s="12"/>
      <c r="B13" s="25">
        <v>316</v>
      </c>
      <c r="C13" s="20" t="s">
        <v>18</v>
      </c>
      <c r="D13" s="49">
        <v>203000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203000</v>
      </c>
      <c r="O13" s="50">
        <f t="shared" si="1"/>
        <v>3.3030687624068471</v>
      </c>
      <c r="P13" s="9"/>
    </row>
    <row r="14" spans="1:133" ht="15.75">
      <c r="A14" s="29" t="s">
        <v>119</v>
      </c>
      <c r="B14" s="30"/>
      <c r="C14" s="31"/>
      <c r="D14" s="32">
        <f t="shared" ref="D14:M14" si="3">SUM(D15:D18)</f>
        <v>120000</v>
      </c>
      <c r="E14" s="32">
        <f t="shared" si="3"/>
        <v>603000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599000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7">
        <f t="shared" ref="N14:N19" si="4">SUM(D14:M14)</f>
        <v>1322000</v>
      </c>
      <c r="O14" s="48">
        <f t="shared" si="1"/>
        <v>21.510625142373655</v>
      </c>
      <c r="P14" s="10"/>
    </row>
    <row r="15" spans="1:133">
      <c r="A15" s="12"/>
      <c r="B15" s="25">
        <v>322</v>
      </c>
      <c r="C15" s="20" t="s">
        <v>0</v>
      </c>
      <c r="D15" s="49">
        <v>0</v>
      </c>
      <c r="E15" s="49">
        <v>506000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506000</v>
      </c>
      <c r="O15" s="50">
        <f t="shared" si="1"/>
        <v>8.2332649939796276</v>
      </c>
      <c r="P15" s="9"/>
    </row>
    <row r="16" spans="1:133">
      <c r="A16" s="12"/>
      <c r="B16" s="25">
        <v>323.39999999999998</v>
      </c>
      <c r="C16" s="20" t="s">
        <v>21</v>
      </c>
      <c r="D16" s="49">
        <v>115000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115000</v>
      </c>
      <c r="O16" s="50">
        <f t="shared" si="1"/>
        <v>1.8711965895408247</v>
      </c>
      <c r="P16" s="9"/>
    </row>
    <row r="17" spans="1:16">
      <c r="A17" s="12"/>
      <c r="B17" s="25">
        <v>323.7</v>
      </c>
      <c r="C17" s="20" t="s">
        <v>22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599000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599000</v>
      </c>
      <c r="O17" s="50">
        <f t="shared" si="1"/>
        <v>9.7464935403039465</v>
      </c>
      <c r="P17" s="9"/>
    </row>
    <row r="18" spans="1:16">
      <c r="A18" s="12"/>
      <c r="B18" s="25">
        <v>329</v>
      </c>
      <c r="C18" s="20" t="s">
        <v>120</v>
      </c>
      <c r="D18" s="49">
        <v>5000</v>
      </c>
      <c r="E18" s="49">
        <v>97000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102000</v>
      </c>
      <c r="O18" s="50">
        <f t="shared" si="1"/>
        <v>1.6596700185492532</v>
      </c>
      <c r="P18" s="9"/>
    </row>
    <row r="19" spans="1:16" ht="15.75">
      <c r="A19" s="29" t="s">
        <v>26</v>
      </c>
      <c r="B19" s="30"/>
      <c r="C19" s="31"/>
      <c r="D19" s="32">
        <f t="shared" ref="D19:M19" si="5">SUM(D20:D30)</f>
        <v>20261000</v>
      </c>
      <c r="E19" s="32">
        <f t="shared" si="5"/>
        <v>9171000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1324000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7">
        <f t="shared" si="4"/>
        <v>30756000</v>
      </c>
      <c r="O19" s="48">
        <f t="shared" si="1"/>
        <v>500.43932441667482</v>
      </c>
      <c r="P19" s="10"/>
    </row>
    <row r="20" spans="1:16">
      <c r="A20" s="12"/>
      <c r="B20" s="25">
        <v>331.2</v>
      </c>
      <c r="C20" s="20" t="s">
        <v>25</v>
      </c>
      <c r="D20" s="49">
        <v>351000</v>
      </c>
      <c r="E20" s="49">
        <v>2274000</v>
      </c>
      <c r="F20" s="49">
        <v>0</v>
      </c>
      <c r="G20" s="49">
        <v>0</v>
      </c>
      <c r="H20" s="49">
        <v>0</v>
      </c>
      <c r="I20" s="49">
        <v>388000</v>
      </c>
      <c r="J20" s="49">
        <v>0</v>
      </c>
      <c r="K20" s="49">
        <v>0</v>
      </c>
      <c r="L20" s="49">
        <v>0</v>
      </c>
      <c r="M20" s="49">
        <v>0</v>
      </c>
      <c r="N20" s="49">
        <f t="shared" ref="N20:N27" si="6">SUM(D20:M20)</f>
        <v>3013000</v>
      </c>
      <c r="O20" s="50">
        <f t="shared" si="1"/>
        <v>49.025350645969603</v>
      </c>
      <c r="P20" s="9"/>
    </row>
    <row r="21" spans="1:16">
      <c r="A21" s="12"/>
      <c r="B21" s="25">
        <v>334.1</v>
      </c>
      <c r="C21" s="20" t="s">
        <v>28</v>
      </c>
      <c r="D21" s="49">
        <v>96000</v>
      </c>
      <c r="E21" s="49">
        <v>6626000</v>
      </c>
      <c r="F21" s="49">
        <v>0</v>
      </c>
      <c r="G21" s="49">
        <v>0</v>
      </c>
      <c r="H21" s="49">
        <v>0</v>
      </c>
      <c r="I21" s="49">
        <v>936000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6"/>
        <v>7658000</v>
      </c>
      <c r="O21" s="50">
        <f t="shared" si="1"/>
        <v>124.60542158872727</v>
      </c>
      <c r="P21" s="9"/>
    </row>
    <row r="22" spans="1:16">
      <c r="A22" s="12"/>
      <c r="B22" s="25">
        <v>335.12</v>
      </c>
      <c r="C22" s="20" t="s">
        <v>29</v>
      </c>
      <c r="D22" s="49">
        <v>1708000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6"/>
        <v>1708000</v>
      </c>
      <c r="O22" s="50">
        <f t="shared" si="1"/>
        <v>27.791337173354162</v>
      </c>
      <c r="P22" s="9"/>
    </row>
    <row r="23" spans="1:16">
      <c r="A23" s="12"/>
      <c r="B23" s="25">
        <v>335.14</v>
      </c>
      <c r="C23" s="20" t="s">
        <v>30</v>
      </c>
      <c r="D23" s="49">
        <v>17000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6"/>
        <v>17000</v>
      </c>
      <c r="O23" s="50">
        <f t="shared" si="1"/>
        <v>0.27661166975820883</v>
      </c>
      <c r="P23" s="9"/>
    </row>
    <row r="24" spans="1:16">
      <c r="A24" s="12"/>
      <c r="B24" s="25">
        <v>335.15</v>
      </c>
      <c r="C24" s="20" t="s">
        <v>31</v>
      </c>
      <c r="D24" s="49">
        <v>56000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56000</v>
      </c>
      <c r="O24" s="50">
        <f t="shared" si="1"/>
        <v>0.91119138273292333</v>
      </c>
      <c r="P24" s="9"/>
    </row>
    <row r="25" spans="1:16">
      <c r="A25" s="12"/>
      <c r="B25" s="25">
        <v>335.18</v>
      </c>
      <c r="C25" s="20" t="s">
        <v>32</v>
      </c>
      <c r="D25" s="49">
        <v>4082000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4082000</v>
      </c>
      <c r="O25" s="50">
        <f t="shared" si="1"/>
        <v>66.419343291353442</v>
      </c>
      <c r="P25" s="9"/>
    </row>
    <row r="26" spans="1:16">
      <c r="A26" s="12"/>
      <c r="B26" s="25">
        <v>335.21</v>
      </c>
      <c r="C26" s="20" t="s">
        <v>33</v>
      </c>
      <c r="D26" s="49">
        <v>15000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15000</v>
      </c>
      <c r="O26" s="50">
        <f t="shared" si="1"/>
        <v>0.24406912037489017</v>
      </c>
      <c r="P26" s="9"/>
    </row>
    <row r="27" spans="1:16">
      <c r="A27" s="12"/>
      <c r="B27" s="25">
        <v>335.49</v>
      </c>
      <c r="C27" s="20" t="s">
        <v>34</v>
      </c>
      <c r="D27" s="49">
        <v>64000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64000</v>
      </c>
      <c r="O27" s="50">
        <f t="shared" si="1"/>
        <v>1.041361580266198</v>
      </c>
      <c r="P27" s="9"/>
    </row>
    <row r="28" spans="1:16">
      <c r="A28" s="12"/>
      <c r="B28" s="25">
        <v>337.1</v>
      </c>
      <c r="C28" s="20" t="s">
        <v>36</v>
      </c>
      <c r="D28" s="49">
        <v>323000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>SUM(D28:M28)</f>
        <v>323000</v>
      </c>
      <c r="O28" s="50">
        <f t="shared" si="1"/>
        <v>5.2556217254059687</v>
      </c>
      <c r="P28" s="9"/>
    </row>
    <row r="29" spans="1:16">
      <c r="A29" s="12"/>
      <c r="B29" s="25">
        <v>337.3</v>
      </c>
      <c r="C29" s="20" t="s">
        <v>37</v>
      </c>
      <c r="D29" s="49">
        <v>0</v>
      </c>
      <c r="E29" s="49">
        <v>271000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>SUM(D29:M29)</f>
        <v>271000</v>
      </c>
      <c r="O29" s="50">
        <f t="shared" si="1"/>
        <v>4.409515441439682</v>
      </c>
      <c r="P29" s="9"/>
    </row>
    <row r="30" spans="1:16">
      <c r="A30" s="12"/>
      <c r="B30" s="25">
        <v>338</v>
      </c>
      <c r="C30" s="20" t="s">
        <v>39</v>
      </c>
      <c r="D30" s="49">
        <v>13549000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>SUM(D30:M30)</f>
        <v>13549000</v>
      </c>
      <c r="O30" s="50">
        <f t="shared" si="1"/>
        <v>220.45950079729246</v>
      </c>
      <c r="P30" s="9"/>
    </row>
    <row r="31" spans="1:16" ht="15.75">
      <c r="A31" s="29" t="s">
        <v>44</v>
      </c>
      <c r="B31" s="30"/>
      <c r="C31" s="31"/>
      <c r="D31" s="32">
        <f t="shared" ref="D31:M31" si="7">SUM(D32:D40)</f>
        <v>4591000</v>
      </c>
      <c r="E31" s="32">
        <f t="shared" si="7"/>
        <v>571000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7357000</v>
      </c>
      <c r="J31" s="32">
        <f t="shared" si="7"/>
        <v>7358000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19877000</v>
      </c>
      <c r="O31" s="48">
        <f t="shared" si="1"/>
        <v>323.4241270461128</v>
      </c>
      <c r="P31" s="10"/>
    </row>
    <row r="32" spans="1:16">
      <c r="A32" s="12"/>
      <c r="B32" s="25">
        <v>341.2</v>
      </c>
      <c r="C32" s="20" t="s">
        <v>47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7358000</v>
      </c>
      <c r="K32" s="49">
        <v>0</v>
      </c>
      <c r="L32" s="49">
        <v>0</v>
      </c>
      <c r="M32" s="49">
        <v>0</v>
      </c>
      <c r="N32" s="49">
        <f>SUM(D32:M32)</f>
        <v>7358000</v>
      </c>
      <c r="O32" s="50">
        <f t="shared" si="1"/>
        <v>119.72403918122946</v>
      </c>
      <c r="P32" s="9"/>
    </row>
    <row r="33" spans="1:16">
      <c r="A33" s="12"/>
      <c r="B33" s="25">
        <v>341.9</v>
      </c>
      <c r="C33" s="20" t="s">
        <v>49</v>
      </c>
      <c r="D33" s="49">
        <v>289000</v>
      </c>
      <c r="E33" s="49">
        <v>160000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ref="N33:N41" si="8">SUM(D33:M33)</f>
        <v>449000</v>
      </c>
      <c r="O33" s="50">
        <f t="shared" si="1"/>
        <v>7.305802336555046</v>
      </c>
      <c r="P33" s="9"/>
    </row>
    <row r="34" spans="1:16">
      <c r="A34" s="12"/>
      <c r="B34" s="25">
        <v>342.1</v>
      </c>
      <c r="C34" s="20" t="s">
        <v>50</v>
      </c>
      <c r="D34" s="49">
        <v>249000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8"/>
        <v>249000</v>
      </c>
      <c r="O34" s="50">
        <f t="shared" si="1"/>
        <v>4.0515473982231764</v>
      </c>
      <c r="P34" s="9"/>
    </row>
    <row r="35" spans="1:16">
      <c r="A35" s="12"/>
      <c r="B35" s="25">
        <v>342.2</v>
      </c>
      <c r="C35" s="20" t="s">
        <v>51</v>
      </c>
      <c r="D35" s="49">
        <v>394000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8"/>
        <v>394000</v>
      </c>
      <c r="O35" s="50">
        <f t="shared" si="1"/>
        <v>6.4108822285137821</v>
      </c>
      <c r="P35" s="9"/>
    </row>
    <row r="36" spans="1:16">
      <c r="A36" s="12"/>
      <c r="B36" s="25">
        <v>342.6</v>
      </c>
      <c r="C36" s="20" t="s">
        <v>53</v>
      </c>
      <c r="D36" s="49">
        <v>2177000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8"/>
        <v>2177000</v>
      </c>
      <c r="O36" s="50">
        <f t="shared" si="1"/>
        <v>35.422565003742392</v>
      </c>
      <c r="P36" s="9"/>
    </row>
    <row r="37" spans="1:16">
      <c r="A37" s="12"/>
      <c r="B37" s="25">
        <v>343.4</v>
      </c>
      <c r="C37" s="20" t="s">
        <v>55</v>
      </c>
      <c r="D37" s="49">
        <v>81000</v>
      </c>
      <c r="E37" s="49">
        <v>0</v>
      </c>
      <c r="F37" s="49">
        <v>0</v>
      </c>
      <c r="G37" s="49">
        <v>0</v>
      </c>
      <c r="H37" s="49">
        <v>0</v>
      </c>
      <c r="I37" s="49">
        <v>3150000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8"/>
        <v>3231000</v>
      </c>
      <c r="O37" s="50">
        <f t="shared" ref="O37:O59" si="9">(N37/O$61)</f>
        <v>52.572488528751343</v>
      </c>
      <c r="P37" s="9"/>
    </row>
    <row r="38" spans="1:16">
      <c r="A38" s="12"/>
      <c r="B38" s="25">
        <v>343.5</v>
      </c>
      <c r="C38" s="20" t="s">
        <v>56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3317000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8"/>
        <v>3317000</v>
      </c>
      <c r="O38" s="50">
        <f t="shared" si="9"/>
        <v>53.971818152234043</v>
      </c>
      <c r="P38" s="9"/>
    </row>
    <row r="39" spans="1:16">
      <c r="A39" s="12"/>
      <c r="B39" s="25">
        <v>344.9</v>
      </c>
      <c r="C39" s="20" t="s">
        <v>57</v>
      </c>
      <c r="D39" s="49">
        <v>680000</v>
      </c>
      <c r="E39" s="49">
        <v>0</v>
      </c>
      <c r="F39" s="49">
        <v>0</v>
      </c>
      <c r="G39" s="49">
        <v>0</v>
      </c>
      <c r="H39" s="49">
        <v>0</v>
      </c>
      <c r="I39" s="49">
        <v>890000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8"/>
        <v>1570000</v>
      </c>
      <c r="O39" s="50">
        <f t="shared" si="9"/>
        <v>25.545901265905172</v>
      </c>
      <c r="P39" s="9"/>
    </row>
    <row r="40" spans="1:16">
      <c r="A40" s="12"/>
      <c r="B40" s="25">
        <v>347.9</v>
      </c>
      <c r="C40" s="20" t="s">
        <v>58</v>
      </c>
      <c r="D40" s="49">
        <v>721000</v>
      </c>
      <c r="E40" s="49">
        <v>411000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8"/>
        <v>1132000</v>
      </c>
      <c r="O40" s="50">
        <f t="shared" si="9"/>
        <v>18.419082950958376</v>
      </c>
      <c r="P40" s="9"/>
    </row>
    <row r="41" spans="1:16" ht="15.75">
      <c r="A41" s="29" t="s">
        <v>45</v>
      </c>
      <c r="B41" s="30"/>
      <c r="C41" s="31"/>
      <c r="D41" s="32">
        <f t="shared" ref="D41:M41" si="10">SUM(D42:D42)</f>
        <v>652000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652000</v>
      </c>
      <c r="O41" s="48">
        <f t="shared" si="9"/>
        <v>10.608871098961894</v>
      </c>
      <c r="P41" s="10"/>
    </row>
    <row r="42" spans="1:16">
      <c r="A42" s="13"/>
      <c r="B42" s="41">
        <v>359</v>
      </c>
      <c r="C42" s="21" t="s">
        <v>61</v>
      </c>
      <c r="D42" s="49">
        <v>652000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>SUM(D42:M42)</f>
        <v>652000</v>
      </c>
      <c r="O42" s="50">
        <f t="shared" si="9"/>
        <v>10.608871098961894</v>
      </c>
      <c r="P42" s="9"/>
    </row>
    <row r="43" spans="1:16" ht="15.75">
      <c r="A43" s="29" t="s">
        <v>4</v>
      </c>
      <c r="B43" s="30"/>
      <c r="C43" s="31"/>
      <c r="D43" s="32">
        <f t="shared" ref="D43:M43" si="11">SUM(D44:D52)</f>
        <v>5191000</v>
      </c>
      <c r="E43" s="32">
        <f t="shared" si="11"/>
        <v>11943000</v>
      </c>
      <c r="F43" s="32">
        <f t="shared" si="11"/>
        <v>531000</v>
      </c>
      <c r="G43" s="32">
        <f t="shared" si="11"/>
        <v>1757000</v>
      </c>
      <c r="H43" s="32">
        <f t="shared" si="11"/>
        <v>0</v>
      </c>
      <c r="I43" s="32">
        <f t="shared" si="11"/>
        <v>1062000</v>
      </c>
      <c r="J43" s="32">
        <f t="shared" si="11"/>
        <v>3128000</v>
      </c>
      <c r="K43" s="32">
        <f t="shared" si="11"/>
        <v>-12857000</v>
      </c>
      <c r="L43" s="32">
        <f t="shared" si="11"/>
        <v>0</v>
      </c>
      <c r="M43" s="32">
        <f t="shared" si="11"/>
        <v>0</v>
      </c>
      <c r="N43" s="32">
        <f>SUM(D43:M43)</f>
        <v>10755000</v>
      </c>
      <c r="O43" s="48">
        <f t="shared" si="9"/>
        <v>174.99755930879624</v>
      </c>
      <c r="P43" s="10"/>
    </row>
    <row r="44" spans="1:16">
      <c r="A44" s="12"/>
      <c r="B44" s="25">
        <v>361.1</v>
      </c>
      <c r="C44" s="20" t="s">
        <v>62</v>
      </c>
      <c r="D44" s="49">
        <v>3204000</v>
      </c>
      <c r="E44" s="49">
        <v>3778000</v>
      </c>
      <c r="F44" s="49">
        <v>531000</v>
      </c>
      <c r="G44" s="49">
        <v>2766000</v>
      </c>
      <c r="H44" s="49">
        <v>0</v>
      </c>
      <c r="I44" s="49">
        <v>757000</v>
      </c>
      <c r="J44" s="49">
        <v>1933000</v>
      </c>
      <c r="K44" s="49">
        <v>4847000</v>
      </c>
      <c r="L44" s="49">
        <v>0</v>
      </c>
      <c r="M44" s="49">
        <v>0</v>
      </c>
      <c r="N44" s="49">
        <f>SUM(D44:M44)</f>
        <v>17816000</v>
      </c>
      <c r="O44" s="50">
        <f t="shared" si="9"/>
        <v>289.8890299066029</v>
      </c>
      <c r="P44" s="9"/>
    </row>
    <row r="45" spans="1:16">
      <c r="A45" s="12"/>
      <c r="B45" s="25">
        <v>361.3</v>
      </c>
      <c r="C45" s="20" t="s">
        <v>121</v>
      </c>
      <c r="D45" s="49">
        <v>1435000</v>
      </c>
      <c r="E45" s="49">
        <v>5152000</v>
      </c>
      <c r="F45" s="49">
        <v>0</v>
      </c>
      <c r="G45" s="49">
        <v>-1009000</v>
      </c>
      <c r="H45" s="49">
        <v>0</v>
      </c>
      <c r="I45" s="49">
        <v>292000</v>
      </c>
      <c r="J45" s="49">
        <v>1110000</v>
      </c>
      <c r="K45" s="49">
        <v>-8017000</v>
      </c>
      <c r="L45" s="49">
        <v>0</v>
      </c>
      <c r="M45" s="49">
        <v>0</v>
      </c>
      <c r="N45" s="49">
        <f t="shared" ref="N45:N52" si="12">SUM(D45:M45)</f>
        <v>-1037000</v>
      </c>
      <c r="O45" s="50">
        <f t="shared" si="9"/>
        <v>-16.873311855250741</v>
      </c>
      <c r="P45" s="9"/>
    </row>
    <row r="46" spans="1:16">
      <c r="A46" s="12"/>
      <c r="B46" s="25">
        <v>361.4</v>
      </c>
      <c r="C46" s="20" t="s">
        <v>122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-17853000</v>
      </c>
      <c r="L46" s="49">
        <v>0</v>
      </c>
      <c r="M46" s="49">
        <v>0</v>
      </c>
      <c r="N46" s="49">
        <f t="shared" si="12"/>
        <v>-17853000</v>
      </c>
      <c r="O46" s="50">
        <f t="shared" si="9"/>
        <v>-290.49106707019428</v>
      </c>
      <c r="P46" s="9"/>
    </row>
    <row r="47" spans="1:16">
      <c r="A47" s="12"/>
      <c r="B47" s="25">
        <v>362</v>
      </c>
      <c r="C47" s="20" t="s">
        <v>63</v>
      </c>
      <c r="D47" s="49">
        <v>49000</v>
      </c>
      <c r="E47" s="49">
        <v>24000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2"/>
        <v>73000</v>
      </c>
      <c r="O47" s="50">
        <f t="shared" si="9"/>
        <v>1.187803052491132</v>
      </c>
      <c r="P47" s="9"/>
    </row>
    <row r="48" spans="1:16">
      <c r="A48" s="12"/>
      <c r="B48" s="25">
        <v>363.12</v>
      </c>
      <c r="C48" s="20" t="s">
        <v>123</v>
      </c>
      <c r="D48" s="49">
        <v>0</v>
      </c>
      <c r="E48" s="49">
        <v>1650000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>SUM(D48:M48)</f>
        <v>1650000</v>
      </c>
      <c r="O48" s="50">
        <f t="shared" si="9"/>
        <v>26.84760324123792</v>
      </c>
      <c r="P48" s="9"/>
    </row>
    <row r="49" spans="1:119">
      <c r="A49" s="12"/>
      <c r="B49" s="25">
        <v>363.24</v>
      </c>
      <c r="C49" s="20" t="s">
        <v>124</v>
      </c>
      <c r="D49" s="49">
        <v>0</v>
      </c>
      <c r="E49" s="49">
        <v>855000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>SUM(D49:M49)</f>
        <v>855000</v>
      </c>
      <c r="O49" s="50">
        <f t="shared" si="9"/>
        <v>13.91193986136874</v>
      </c>
      <c r="P49" s="9"/>
    </row>
    <row r="50" spans="1:119">
      <c r="A50" s="12"/>
      <c r="B50" s="25">
        <v>364</v>
      </c>
      <c r="C50" s="20" t="s">
        <v>64</v>
      </c>
      <c r="D50" s="49">
        <v>172000</v>
      </c>
      <c r="E50" s="49">
        <v>109000</v>
      </c>
      <c r="F50" s="49">
        <v>0</v>
      </c>
      <c r="G50" s="49">
        <v>0</v>
      </c>
      <c r="H50" s="49">
        <v>0</v>
      </c>
      <c r="I50" s="49">
        <v>13000</v>
      </c>
      <c r="J50" s="49">
        <v>85000</v>
      </c>
      <c r="K50" s="49">
        <v>0</v>
      </c>
      <c r="L50" s="49">
        <v>0</v>
      </c>
      <c r="M50" s="49">
        <v>0</v>
      </c>
      <c r="N50" s="49">
        <f t="shared" si="12"/>
        <v>379000</v>
      </c>
      <c r="O50" s="50">
        <f t="shared" si="9"/>
        <v>6.1668131081388919</v>
      </c>
      <c r="P50" s="9"/>
    </row>
    <row r="51" spans="1:119">
      <c r="A51" s="12"/>
      <c r="B51" s="25">
        <v>366</v>
      </c>
      <c r="C51" s="20" t="s">
        <v>66</v>
      </c>
      <c r="D51" s="49">
        <v>331000</v>
      </c>
      <c r="E51" s="49">
        <v>375000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2"/>
        <v>706000</v>
      </c>
      <c r="O51" s="50">
        <f t="shared" si="9"/>
        <v>11.487519932311498</v>
      </c>
      <c r="P51" s="9"/>
    </row>
    <row r="52" spans="1:119">
      <c r="A52" s="12"/>
      <c r="B52" s="25">
        <v>368</v>
      </c>
      <c r="C52" s="20" t="s">
        <v>67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8166000</v>
      </c>
      <c r="L52" s="49">
        <v>0</v>
      </c>
      <c r="M52" s="49">
        <v>0</v>
      </c>
      <c r="N52" s="49">
        <f t="shared" si="12"/>
        <v>8166000</v>
      </c>
      <c r="O52" s="50">
        <f t="shared" si="9"/>
        <v>132.87122913209021</v>
      </c>
      <c r="P52" s="9"/>
    </row>
    <row r="53" spans="1:119" ht="15.75">
      <c r="A53" s="29" t="s">
        <v>46</v>
      </c>
      <c r="B53" s="30"/>
      <c r="C53" s="31"/>
      <c r="D53" s="32">
        <f t="shared" ref="D53:M53" si="13">SUM(D54:D58)</f>
        <v>9011000</v>
      </c>
      <c r="E53" s="32">
        <f t="shared" si="13"/>
        <v>3175000</v>
      </c>
      <c r="F53" s="32">
        <f t="shared" si="13"/>
        <v>3286000</v>
      </c>
      <c r="G53" s="32">
        <f t="shared" si="13"/>
        <v>316000</v>
      </c>
      <c r="H53" s="32">
        <f t="shared" si="13"/>
        <v>0</v>
      </c>
      <c r="I53" s="32">
        <f t="shared" si="13"/>
        <v>2853000</v>
      </c>
      <c r="J53" s="32">
        <f t="shared" si="13"/>
        <v>2000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ref="N53:N59" si="14">SUM(D53:M53)</f>
        <v>18643000</v>
      </c>
      <c r="O53" s="48">
        <f t="shared" si="9"/>
        <v>303.34537407660514</v>
      </c>
      <c r="P53" s="9"/>
    </row>
    <row r="54" spans="1:119">
      <c r="A54" s="12"/>
      <c r="B54" s="25">
        <v>381</v>
      </c>
      <c r="C54" s="20" t="s">
        <v>69</v>
      </c>
      <c r="D54" s="49">
        <v>9011000</v>
      </c>
      <c r="E54" s="49">
        <v>2161000</v>
      </c>
      <c r="F54" s="49">
        <v>3286000</v>
      </c>
      <c r="G54" s="49">
        <v>0</v>
      </c>
      <c r="H54" s="49">
        <v>0</v>
      </c>
      <c r="I54" s="49">
        <v>3000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4"/>
        <v>14461000</v>
      </c>
      <c r="O54" s="50">
        <f t="shared" si="9"/>
        <v>235.29890331608578</v>
      </c>
      <c r="P54" s="9"/>
    </row>
    <row r="55" spans="1:119">
      <c r="A55" s="12"/>
      <c r="B55" s="25">
        <v>384</v>
      </c>
      <c r="C55" s="20" t="s">
        <v>70</v>
      </c>
      <c r="D55" s="49">
        <v>0</v>
      </c>
      <c r="E55" s="49">
        <v>0</v>
      </c>
      <c r="F55" s="49">
        <v>0</v>
      </c>
      <c r="G55" s="49">
        <v>316000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4"/>
        <v>316000</v>
      </c>
      <c r="O55" s="50">
        <f t="shared" si="9"/>
        <v>5.1417228025643533</v>
      </c>
      <c r="P55" s="9"/>
    </row>
    <row r="56" spans="1:119">
      <c r="A56" s="12"/>
      <c r="B56" s="25">
        <v>389.3</v>
      </c>
      <c r="C56" s="20" t="s">
        <v>125</v>
      </c>
      <c r="D56" s="49">
        <v>0</v>
      </c>
      <c r="E56" s="49">
        <v>1014000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4"/>
        <v>1014000</v>
      </c>
      <c r="O56" s="50">
        <f t="shared" si="9"/>
        <v>16.499072537342574</v>
      </c>
      <c r="P56" s="9"/>
    </row>
    <row r="57" spans="1:119">
      <c r="A57" s="12"/>
      <c r="B57" s="25">
        <v>389.4</v>
      </c>
      <c r="C57" s="20" t="s">
        <v>73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10000</v>
      </c>
      <c r="J57" s="49">
        <v>2000</v>
      </c>
      <c r="K57" s="49">
        <v>0</v>
      </c>
      <c r="L57" s="49">
        <v>0</v>
      </c>
      <c r="M57" s="49">
        <v>0</v>
      </c>
      <c r="N57" s="49">
        <f t="shared" si="14"/>
        <v>12000</v>
      </c>
      <c r="O57" s="50">
        <f t="shared" si="9"/>
        <v>0.19525529629991215</v>
      </c>
      <c r="P57" s="9"/>
    </row>
    <row r="58" spans="1:119" ht="15.75" thickBot="1">
      <c r="A58" s="12"/>
      <c r="B58" s="25">
        <v>389.8</v>
      </c>
      <c r="C58" s="20" t="s">
        <v>92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2840000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4"/>
        <v>2840000</v>
      </c>
      <c r="O58" s="50">
        <f t="shared" si="9"/>
        <v>46.210420124312542</v>
      </c>
      <c r="P58" s="9"/>
    </row>
    <row r="59" spans="1:119" ht="16.5" thickBot="1">
      <c r="A59" s="14" t="s">
        <v>59</v>
      </c>
      <c r="B59" s="23"/>
      <c r="C59" s="22"/>
      <c r="D59" s="15">
        <f t="shared" ref="D59:M59" si="15">SUM(D5,D14,D19,D31,D41,D43,D53)</f>
        <v>54011000</v>
      </c>
      <c r="E59" s="15">
        <f t="shared" si="15"/>
        <v>41716000</v>
      </c>
      <c r="F59" s="15">
        <f t="shared" si="15"/>
        <v>3817000</v>
      </c>
      <c r="G59" s="15">
        <f t="shared" si="15"/>
        <v>2073000</v>
      </c>
      <c r="H59" s="15">
        <f t="shared" si="15"/>
        <v>0</v>
      </c>
      <c r="I59" s="15">
        <f t="shared" si="15"/>
        <v>13195000</v>
      </c>
      <c r="J59" s="15">
        <f t="shared" si="15"/>
        <v>10488000</v>
      </c>
      <c r="K59" s="15">
        <f t="shared" si="15"/>
        <v>-12857000</v>
      </c>
      <c r="L59" s="15">
        <f t="shared" si="15"/>
        <v>0</v>
      </c>
      <c r="M59" s="15">
        <f t="shared" si="15"/>
        <v>0</v>
      </c>
      <c r="N59" s="15">
        <f t="shared" si="14"/>
        <v>112443000</v>
      </c>
      <c r="O59" s="40">
        <f t="shared" si="9"/>
        <v>1829.5909401542517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3"/>
      <c r="B61" s="44"/>
      <c r="C61" s="44"/>
      <c r="D61" s="45"/>
      <c r="E61" s="45"/>
      <c r="F61" s="45"/>
      <c r="G61" s="45"/>
      <c r="H61" s="45"/>
      <c r="I61" s="45"/>
      <c r="J61" s="45"/>
      <c r="K61" s="45"/>
      <c r="L61" s="51" t="s">
        <v>126</v>
      </c>
      <c r="M61" s="51"/>
      <c r="N61" s="51"/>
      <c r="O61" s="46">
        <v>61458</v>
      </c>
    </row>
    <row r="62" spans="1:119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  <row r="63" spans="1:119" ht="15.75" customHeight="1" thickBot="1">
      <c r="A63" s="55" t="s">
        <v>105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7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201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75</v>
      </c>
      <c r="B3" s="65"/>
      <c r="C3" s="66"/>
      <c r="D3" s="70" t="s">
        <v>40</v>
      </c>
      <c r="E3" s="71"/>
      <c r="F3" s="71"/>
      <c r="G3" s="71"/>
      <c r="H3" s="72"/>
      <c r="I3" s="70" t="s">
        <v>41</v>
      </c>
      <c r="J3" s="72"/>
      <c r="K3" s="70" t="s">
        <v>43</v>
      </c>
      <c r="L3" s="71"/>
      <c r="M3" s="72"/>
      <c r="N3" s="36"/>
      <c r="O3" s="37"/>
      <c r="P3" s="73" t="s">
        <v>189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190</v>
      </c>
      <c r="N4" s="35" t="s">
        <v>10</v>
      </c>
      <c r="O4" s="35" t="s">
        <v>191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192</v>
      </c>
      <c r="B5" s="26"/>
      <c r="C5" s="26"/>
      <c r="D5" s="27">
        <f t="shared" ref="D5:N5" si="0">SUM(D6:D16)</f>
        <v>26982793</v>
      </c>
      <c r="E5" s="27">
        <f t="shared" si="0"/>
        <v>13750612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1668297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42401702</v>
      </c>
      <c r="P5" s="33">
        <f t="shared" ref="P5:P36" si="1">(O5/P$88)</f>
        <v>516.03668094635384</v>
      </c>
      <c r="Q5" s="6"/>
    </row>
    <row r="6" spans="1:134">
      <c r="A6" s="12"/>
      <c r="B6" s="25">
        <v>311</v>
      </c>
      <c r="C6" s="20" t="s">
        <v>3</v>
      </c>
      <c r="D6" s="49">
        <v>19326372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f>SUM(D6:N6)</f>
        <v>19326372</v>
      </c>
      <c r="P6" s="50">
        <f t="shared" si="1"/>
        <v>235.20557881413689</v>
      </c>
      <c r="Q6" s="9"/>
    </row>
    <row r="7" spans="1:134">
      <c r="A7" s="12"/>
      <c r="B7" s="25">
        <v>312.41000000000003</v>
      </c>
      <c r="C7" s="20" t="s">
        <v>202</v>
      </c>
      <c r="D7" s="49">
        <v>0</v>
      </c>
      <c r="E7" s="49">
        <v>2967685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f t="shared" ref="O7:O16" si="2">SUM(D7:N7)</f>
        <v>2967685</v>
      </c>
      <c r="P7" s="50">
        <f t="shared" si="1"/>
        <v>36.11728410086652</v>
      </c>
      <c r="Q7" s="9"/>
    </row>
    <row r="8" spans="1:134">
      <c r="A8" s="12"/>
      <c r="B8" s="25">
        <v>312.51</v>
      </c>
      <c r="C8" s="20" t="s">
        <v>128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572572</v>
      </c>
      <c r="L8" s="49">
        <v>0</v>
      </c>
      <c r="M8" s="49">
        <v>0</v>
      </c>
      <c r="N8" s="49">
        <v>0</v>
      </c>
      <c r="O8" s="49">
        <f t="shared" si="2"/>
        <v>572572</v>
      </c>
      <c r="P8" s="50">
        <f t="shared" si="1"/>
        <v>6.9683088306883461</v>
      </c>
      <c r="Q8" s="9"/>
    </row>
    <row r="9" spans="1:134">
      <c r="A9" s="12"/>
      <c r="B9" s="25">
        <v>312.52</v>
      </c>
      <c r="C9" s="20" t="s">
        <v>129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1095725</v>
      </c>
      <c r="L9" s="49">
        <v>0</v>
      </c>
      <c r="M9" s="49">
        <v>0</v>
      </c>
      <c r="N9" s="49">
        <v>0</v>
      </c>
      <c r="O9" s="49">
        <f t="shared" si="2"/>
        <v>1095725</v>
      </c>
      <c r="P9" s="50">
        <f t="shared" si="1"/>
        <v>13.335179145166002</v>
      </c>
      <c r="Q9" s="9"/>
    </row>
    <row r="10" spans="1:134">
      <c r="A10" s="12"/>
      <c r="B10" s="25">
        <v>312.63</v>
      </c>
      <c r="C10" s="20" t="s">
        <v>194</v>
      </c>
      <c r="D10" s="49">
        <v>0</v>
      </c>
      <c r="E10" s="49">
        <v>10782927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f t="shared" si="2"/>
        <v>10782927</v>
      </c>
      <c r="P10" s="50">
        <f t="shared" si="1"/>
        <v>131.2302477850258</v>
      </c>
      <c r="Q10" s="9"/>
    </row>
    <row r="11" spans="1:134">
      <c r="A11" s="12"/>
      <c r="B11" s="25">
        <v>314.10000000000002</v>
      </c>
      <c r="C11" s="20" t="s">
        <v>13</v>
      </c>
      <c r="D11" s="49">
        <v>4628906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f t="shared" si="2"/>
        <v>4628906</v>
      </c>
      <c r="P11" s="50">
        <f t="shared" si="1"/>
        <v>56.334655827085967</v>
      </c>
      <c r="Q11" s="9"/>
    </row>
    <row r="12" spans="1:134">
      <c r="A12" s="12"/>
      <c r="B12" s="25">
        <v>314.3</v>
      </c>
      <c r="C12" s="20" t="s">
        <v>14</v>
      </c>
      <c r="D12" s="49">
        <v>594102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f t="shared" si="2"/>
        <v>594102</v>
      </c>
      <c r="P12" s="50">
        <f t="shared" si="1"/>
        <v>7.2303329763411543</v>
      </c>
      <c r="Q12" s="9"/>
    </row>
    <row r="13" spans="1:134">
      <c r="A13" s="12"/>
      <c r="B13" s="25">
        <v>314.39999999999998</v>
      </c>
      <c r="C13" s="20" t="s">
        <v>16</v>
      </c>
      <c r="D13" s="49">
        <v>103780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f t="shared" si="2"/>
        <v>103780</v>
      </c>
      <c r="P13" s="50">
        <f t="shared" si="1"/>
        <v>1.2630221010612404</v>
      </c>
      <c r="Q13" s="9"/>
    </row>
    <row r="14" spans="1:134">
      <c r="A14" s="12"/>
      <c r="B14" s="25">
        <v>314.8</v>
      </c>
      <c r="C14" s="20" t="s">
        <v>17</v>
      </c>
      <c r="D14" s="49">
        <v>172414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f t="shared" si="2"/>
        <v>172414</v>
      </c>
      <c r="P14" s="50">
        <f t="shared" si="1"/>
        <v>2.0983107779184111</v>
      </c>
      <c r="Q14" s="9"/>
    </row>
    <row r="15" spans="1:134">
      <c r="A15" s="12"/>
      <c r="B15" s="25">
        <v>315.10000000000002</v>
      </c>
      <c r="C15" s="20" t="s">
        <v>195</v>
      </c>
      <c r="D15" s="49">
        <v>1959387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f t="shared" si="2"/>
        <v>1959387</v>
      </c>
      <c r="P15" s="50">
        <f t="shared" si="1"/>
        <v>23.846107973907117</v>
      </c>
      <c r="Q15" s="9"/>
    </row>
    <row r="16" spans="1:134">
      <c r="A16" s="12"/>
      <c r="B16" s="25">
        <v>316</v>
      </c>
      <c r="C16" s="20" t="s">
        <v>131</v>
      </c>
      <c r="D16" s="49">
        <v>197832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f t="shared" si="2"/>
        <v>197832</v>
      </c>
      <c r="P16" s="50">
        <f t="shared" si="1"/>
        <v>2.4076526141563628</v>
      </c>
      <c r="Q16" s="9"/>
    </row>
    <row r="17" spans="1:17" ht="15.75">
      <c r="A17" s="29" t="s">
        <v>20</v>
      </c>
      <c r="B17" s="30"/>
      <c r="C17" s="31"/>
      <c r="D17" s="32">
        <f t="shared" ref="D17:N17" si="3">SUM(D18:D23)</f>
        <v>237223</v>
      </c>
      <c r="E17" s="32">
        <f t="shared" si="3"/>
        <v>5437210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968204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7">
        <f>SUM(D17:N17)</f>
        <v>6642637</v>
      </c>
      <c r="P17" s="48">
        <f t="shared" si="1"/>
        <v>80.842140492649207</v>
      </c>
      <c r="Q17" s="10"/>
    </row>
    <row r="18" spans="1:17">
      <c r="A18" s="12"/>
      <c r="B18" s="25">
        <v>322</v>
      </c>
      <c r="C18" s="20" t="s">
        <v>196</v>
      </c>
      <c r="D18" s="49">
        <v>0</v>
      </c>
      <c r="E18" s="49">
        <v>4273898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f>SUM(D18:N18)</f>
        <v>4273898</v>
      </c>
      <c r="P18" s="50">
        <f t="shared" si="1"/>
        <v>52.01414175834875</v>
      </c>
      <c r="Q18" s="9"/>
    </row>
    <row r="19" spans="1:17">
      <c r="A19" s="12"/>
      <c r="B19" s="25">
        <v>323.39999999999998</v>
      </c>
      <c r="C19" s="20" t="s">
        <v>21</v>
      </c>
      <c r="D19" s="49">
        <v>229643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f t="shared" ref="O19:O23" si="4">SUM(D19:N19)</f>
        <v>229643</v>
      </c>
      <c r="P19" s="50">
        <f t="shared" si="1"/>
        <v>2.7947984616882486</v>
      </c>
      <c r="Q19" s="9"/>
    </row>
    <row r="20" spans="1:17">
      <c r="A20" s="12"/>
      <c r="B20" s="25">
        <v>323.7</v>
      </c>
      <c r="C20" s="20" t="s">
        <v>22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968204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f t="shared" si="4"/>
        <v>968204</v>
      </c>
      <c r="P20" s="50">
        <f t="shared" si="1"/>
        <v>11.783224612988025</v>
      </c>
      <c r="Q20" s="9"/>
    </row>
    <row r="21" spans="1:17">
      <c r="A21" s="12"/>
      <c r="B21" s="25">
        <v>324.31</v>
      </c>
      <c r="C21" s="20" t="s">
        <v>166</v>
      </c>
      <c r="D21" s="49">
        <v>0</v>
      </c>
      <c r="E21" s="49">
        <v>654931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f t="shared" si="4"/>
        <v>654931</v>
      </c>
      <c r="P21" s="50">
        <f t="shared" si="1"/>
        <v>7.9706333365787172</v>
      </c>
      <c r="Q21" s="9"/>
    </row>
    <row r="22" spans="1:17">
      <c r="A22" s="12"/>
      <c r="B22" s="25">
        <v>324.32</v>
      </c>
      <c r="C22" s="20" t="s">
        <v>132</v>
      </c>
      <c r="D22" s="49">
        <v>0</v>
      </c>
      <c r="E22" s="49">
        <v>473646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f t="shared" si="4"/>
        <v>473646</v>
      </c>
      <c r="P22" s="50">
        <f t="shared" si="1"/>
        <v>5.7643608217310875</v>
      </c>
      <c r="Q22" s="9"/>
    </row>
    <row r="23" spans="1:17">
      <c r="A23" s="12"/>
      <c r="B23" s="25">
        <v>329.5</v>
      </c>
      <c r="C23" s="20" t="s">
        <v>197</v>
      </c>
      <c r="D23" s="49">
        <v>7580</v>
      </c>
      <c r="E23" s="49">
        <v>34735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f t="shared" si="4"/>
        <v>42315</v>
      </c>
      <c r="P23" s="50">
        <f t="shared" si="1"/>
        <v>0.51498150131438025</v>
      </c>
      <c r="Q23" s="9"/>
    </row>
    <row r="24" spans="1:17" ht="15.75">
      <c r="A24" s="29" t="s">
        <v>198</v>
      </c>
      <c r="B24" s="30"/>
      <c r="C24" s="31"/>
      <c r="D24" s="32">
        <f t="shared" ref="D24:N24" si="5">SUM(D25:D49)</f>
        <v>46245384</v>
      </c>
      <c r="E24" s="32">
        <f t="shared" si="5"/>
        <v>13335595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3166566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7">
        <f>SUM(D24:N24)</f>
        <v>62747545</v>
      </c>
      <c r="P24" s="48">
        <f t="shared" si="1"/>
        <v>763.6494133969428</v>
      </c>
      <c r="Q24" s="10"/>
    </row>
    <row r="25" spans="1:17">
      <c r="A25" s="12"/>
      <c r="B25" s="25">
        <v>331.1</v>
      </c>
      <c r="C25" s="20" t="s">
        <v>87</v>
      </c>
      <c r="D25" s="49">
        <v>14310</v>
      </c>
      <c r="E25" s="49">
        <v>760116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f>SUM(D25:N25)</f>
        <v>774426</v>
      </c>
      <c r="P25" s="50">
        <f t="shared" si="1"/>
        <v>9.4249099406094832</v>
      </c>
      <c r="Q25" s="9"/>
    </row>
    <row r="26" spans="1:17">
      <c r="A26" s="12"/>
      <c r="B26" s="25">
        <v>331.2</v>
      </c>
      <c r="C26" s="20" t="s">
        <v>25</v>
      </c>
      <c r="D26" s="49">
        <v>0</v>
      </c>
      <c r="E26" s="49">
        <v>76719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f>SUM(D26:N26)</f>
        <v>76719</v>
      </c>
      <c r="P26" s="50">
        <f t="shared" si="1"/>
        <v>0.9336846460909356</v>
      </c>
      <c r="Q26" s="9"/>
    </row>
    <row r="27" spans="1:17">
      <c r="A27" s="12"/>
      <c r="B27" s="25">
        <v>331.39</v>
      </c>
      <c r="C27" s="20" t="s">
        <v>88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842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f t="shared" ref="O27:O44" si="6">SUM(D27:N27)</f>
        <v>842</v>
      </c>
      <c r="P27" s="50">
        <f t="shared" si="1"/>
        <v>1.024729821828449E-2</v>
      </c>
      <c r="Q27" s="9"/>
    </row>
    <row r="28" spans="1:17">
      <c r="A28" s="12"/>
      <c r="B28" s="25">
        <v>331.41</v>
      </c>
      <c r="C28" s="20" t="s">
        <v>89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2683474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f t="shared" si="6"/>
        <v>2683474</v>
      </c>
      <c r="P28" s="50">
        <f t="shared" si="1"/>
        <v>32.658382825430827</v>
      </c>
      <c r="Q28" s="9"/>
    </row>
    <row r="29" spans="1:17">
      <c r="A29" s="12"/>
      <c r="B29" s="25">
        <v>331.49</v>
      </c>
      <c r="C29" s="20" t="s">
        <v>152</v>
      </c>
      <c r="D29" s="49">
        <v>0</v>
      </c>
      <c r="E29" s="49">
        <v>1975025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f t="shared" si="6"/>
        <v>1975025</v>
      </c>
      <c r="P29" s="50">
        <f t="shared" si="1"/>
        <v>24.036425372407749</v>
      </c>
      <c r="Q29" s="9"/>
    </row>
    <row r="30" spans="1:17">
      <c r="A30" s="12"/>
      <c r="B30" s="25">
        <v>331.5</v>
      </c>
      <c r="C30" s="20" t="s">
        <v>109</v>
      </c>
      <c r="D30" s="49">
        <v>8291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f t="shared" si="6"/>
        <v>8291</v>
      </c>
      <c r="P30" s="50">
        <f t="shared" si="1"/>
        <v>0.10090302794275144</v>
      </c>
      <c r="Q30" s="9"/>
    </row>
    <row r="31" spans="1:17">
      <c r="A31" s="12"/>
      <c r="B31" s="25">
        <v>332</v>
      </c>
      <c r="C31" s="20" t="s">
        <v>203</v>
      </c>
      <c r="D31" s="49">
        <v>4327825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f t="shared" si="6"/>
        <v>4327825</v>
      </c>
      <c r="P31" s="50">
        <f t="shared" si="1"/>
        <v>52.670443481647354</v>
      </c>
      <c r="Q31" s="9"/>
    </row>
    <row r="32" spans="1:17">
      <c r="A32" s="12"/>
      <c r="B32" s="25">
        <v>334.1</v>
      </c>
      <c r="C32" s="20" t="s">
        <v>28</v>
      </c>
      <c r="D32" s="49">
        <v>413</v>
      </c>
      <c r="E32" s="49">
        <v>6374791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f t="shared" si="6"/>
        <v>6375204</v>
      </c>
      <c r="P32" s="50">
        <f t="shared" si="1"/>
        <v>77.587430629928932</v>
      </c>
      <c r="Q32" s="9"/>
    </row>
    <row r="33" spans="1:17">
      <c r="A33" s="12"/>
      <c r="B33" s="25">
        <v>334.2</v>
      </c>
      <c r="C33" s="20" t="s">
        <v>100</v>
      </c>
      <c r="D33" s="49">
        <v>0</v>
      </c>
      <c r="E33" s="49">
        <v>1731422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f t="shared" si="6"/>
        <v>1731422</v>
      </c>
      <c r="P33" s="50">
        <f t="shared" si="1"/>
        <v>21.07173108752799</v>
      </c>
      <c r="Q33" s="9"/>
    </row>
    <row r="34" spans="1:17">
      <c r="A34" s="12"/>
      <c r="B34" s="25">
        <v>334.36</v>
      </c>
      <c r="C34" s="20" t="s">
        <v>153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163557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f t="shared" si="6"/>
        <v>163557</v>
      </c>
      <c r="P34" s="50">
        <f t="shared" si="1"/>
        <v>1.9905194236199006</v>
      </c>
      <c r="Q34" s="9"/>
    </row>
    <row r="35" spans="1:17">
      <c r="A35" s="12"/>
      <c r="B35" s="25">
        <v>334.41</v>
      </c>
      <c r="C35" s="20" t="s">
        <v>90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318693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f t="shared" si="6"/>
        <v>318693</v>
      </c>
      <c r="P35" s="50">
        <f t="shared" si="1"/>
        <v>3.8785536948690487</v>
      </c>
      <c r="Q35" s="9"/>
    </row>
    <row r="36" spans="1:17">
      <c r="A36" s="12"/>
      <c r="B36" s="25">
        <v>334.49</v>
      </c>
      <c r="C36" s="20" t="s">
        <v>110</v>
      </c>
      <c r="D36" s="49">
        <v>0</v>
      </c>
      <c r="E36" s="49">
        <v>33415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f t="shared" si="6"/>
        <v>33415</v>
      </c>
      <c r="P36" s="50">
        <f t="shared" si="1"/>
        <v>0.40666682893583878</v>
      </c>
      <c r="Q36" s="9"/>
    </row>
    <row r="37" spans="1:17">
      <c r="A37" s="12"/>
      <c r="B37" s="25">
        <v>334.5</v>
      </c>
      <c r="C37" s="20" t="s">
        <v>111</v>
      </c>
      <c r="D37" s="49">
        <v>306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f t="shared" si="6"/>
        <v>306</v>
      </c>
      <c r="P37" s="50">
        <f t="shared" ref="P37:P68" si="7">(O37/P$88)</f>
        <v>3.724077499756596E-3</v>
      </c>
      <c r="Q37" s="9"/>
    </row>
    <row r="38" spans="1:17">
      <c r="A38" s="12"/>
      <c r="B38" s="25">
        <v>334.7</v>
      </c>
      <c r="C38" s="20" t="s">
        <v>173</v>
      </c>
      <c r="D38" s="49">
        <v>0</v>
      </c>
      <c r="E38" s="49">
        <v>50000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f t="shared" si="6"/>
        <v>50000</v>
      </c>
      <c r="P38" s="50">
        <f t="shared" si="7"/>
        <v>0.60850939538506477</v>
      </c>
      <c r="Q38" s="9"/>
    </row>
    <row r="39" spans="1:17">
      <c r="A39" s="12"/>
      <c r="B39" s="25">
        <v>335.125</v>
      </c>
      <c r="C39" s="20" t="s">
        <v>199</v>
      </c>
      <c r="D39" s="49">
        <v>3940820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f t="shared" si="6"/>
        <v>3940820</v>
      </c>
      <c r="P39" s="50">
        <f t="shared" si="7"/>
        <v>47.960519910427415</v>
      </c>
      <c r="Q39" s="9"/>
    </row>
    <row r="40" spans="1:17">
      <c r="A40" s="12"/>
      <c r="B40" s="25">
        <v>335.14</v>
      </c>
      <c r="C40" s="20" t="s">
        <v>134</v>
      </c>
      <c r="D40" s="49">
        <v>29695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f t="shared" si="6"/>
        <v>29695</v>
      </c>
      <c r="P40" s="50">
        <f t="shared" si="7"/>
        <v>0.36139372991918994</v>
      </c>
      <c r="Q40" s="9"/>
    </row>
    <row r="41" spans="1:17">
      <c r="A41" s="12"/>
      <c r="B41" s="25">
        <v>335.15</v>
      </c>
      <c r="C41" s="20" t="s">
        <v>135</v>
      </c>
      <c r="D41" s="49">
        <v>82563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f t="shared" si="6"/>
        <v>82563</v>
      </c>
      <c r="P41" s="50">
        <f t="shared" si="7"/>
        <v>1.004807224223542</v>
      </c>
      <c r="Q41" s="9"/>
    </row>
    <row r="42" spans="1:17">
      <c r="A42" s="12"/>
      <c r="B42" s="25">
        <v>335.18</v>
      </c>
      <c r="C42" s="20" t="s">
        <v>200</v>
      </c>
      <c r="D42" s="49">
        <v>6618169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f t="shared" si="6"/>
        <v>6618169</v>
      </c>
      <c r="P42" s="50">
        <f t="shared" si="7"/>
        <v>80.544360334923567</v>
      </c>
      <c r="Q42" s="9"/>
    </row>
    <row r="43" spans="1:17">
      <c r="A43" s="12"/>
      <c r="B43" s="25">
        <v>335.19</v>
      </c>
      <c r="C43" s="20" t="s">
        <v>185</v>
      </c>
      <c r="D43" s="49">
        <v>895014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f t="shared" si="6"/>
        <v>895014</v>
      </c>
      <c r="P43" s="50">
        <f t="shared" si="7"/>
        <v>10.892488560023367</v>
      </c>
      <c r="Q43" s="9"/>
    </row>
    <row r="44" spans="1:17">
      <c r="A44" s="12"/>
      <c r="B44" s="25">
        <v>335.21</v>
      </c>
      <c r="C44" s="20" t="s">
        <v>33</v>
      </c>
      <c r="D44" s="49">
        <v>42590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f t="shared" si="6"/>
        <v>42590</v>
      </c>
      <c r="P44" s="50">
        <f t="shared" si="7"/>
        <v>0.51832830298899812</v>
      </c>
      <c r="Q44" s="9"/>
    </row>
    <row r="45" spans="1:17">
      <c r="A45" s="12"/>
      <c r="B45" s="25">
        <v>335.45</v>
      </c>
      <c r="C45" s="20" t="s">
        <v>204</v>
      </c>
      <c r="D45" s="49">
        <v>95816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f t="shared" ref="O45:O48" si="8">SUM(D45:N45)</f>
        <v>95816</v>
      </c>
      <c r="P45" s="50">
        <f t="shared" si="7"/>
        <v>1.1660987245643073</v>
      </c>
      <c r="Q45" s="9"/>
    </row>
    <row r="46" spans="1:17">
      <c r="A46" s="12"/>
      <c r="B46" s="25">
        <v>335.5</v>
      </c>
      <c r="C46" s="20" t="s">
        <v>154</v>
      </c>
      <c r="D46" s="49">
        <v>0</v>
      </c>
      <c r="E46" s="49">
        <v>293511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f t="shared" si="8"/>
        <v>293511</v>
      </c>
      <c r="P46" s="50">
        <f t="shared" si="7"/>
        <v>3.572084022977315</v>
      </c>
      <c r="Q46" s="9"/>
    </row>
    <row r="47" spans="1:17">
      <c r="A47" s="12"/>
      <c r="B47" s="25">
        <v>337.1</v>
      </c>
      <c r="C47" s="20" t="s">
        <v>36</v>
      </c>
      <c r="D47" s="49">
        <v>894232</v>
      </c>
      <c r="E47" s="49">
        <v>2024805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f t="shared" si="8"/>
        <v>2919037</v>
      </c>
      <c r="P47" s="50">
        <f t="shared" si="7"/>
        <v>35.525228799532663</v>
      </c>
      <c r="Q47" s="9"/>
    </row>
    <row r="48" spans="1:17">
      <c r="A48" s="12"/>
      <c r="B48" s="25">
        <v>337.2</v>
      </c>
      <c r="C48" s="20" t="s">
        <v>205</v>
      </c>
      <c r="D48" s="49">
        <v>0</v>
      </c>
      <c r="E48" s="49">
        <v>15791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f t="shared" si="8"/>
        <v>15791</v>
      </c>
      <c r="P48" s="50">
        <f t="shared" si="7"/>
        <v>0.19217943725051115</v>
      </c>
      <c r="Q48" s="9"/>
    </row>
    <row r="49" spans="1:17">
      <c r="A49" s="12"/>
      <c r="B49" s="25">
        <v>338</v>
      </c>
      <c r="C49" s="20" t="s">
        <v>39</v>
      </c>
      <c r="D49" s="49">
        <v>29295340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f>SUM(D49:N49)</f>
        <v>29295340</v>
      </c>
      <c r="P49" s="50">
        <f t="shared" si="7"/>
        <v>356.52979261999803</v>
      </c>
      <c r="Q49" s="9"/>
    </row>
    <row r="50" spans="1:17" ht="15.75">
      <c r="A50" s="29" t="s">
        <v>44</v>
      </c>
      <c r="B50" s="30"/>
      <c r="C50" s="31"/>
      <c r="D50" s="32">
        <f t="shared" ref="D50:N50" si="9">SUM(D51:D65)</f>
        <v>10625614</v>
      </c>
      <c r="E50" s="32">
        <f t="shared" si="9"/>
        <v>1590108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12514933</v>
      </c>
      <c r="J50" s="32">
        <f t="shared" si="9"/>
        <v>23123469</v>
      </c>
      <c r="K50" s="32">
        <f t="shared" si="9"/>
        <v>1504548</v>
      </c>
      <c r="L50" s="32">
        <f t="shared" si="9"/>
        <v>0</v>
      </c>
      <c r="M50" s="32">
        <f t="shared" si="9"/>
        <v>0</v>
      </c>
      <c r="N50" s="32">
        <f t="shared" si="9"/>
        <v>0</v>
      </c>
      <c r="O50" s="32">
        <f>SUM(D50:N50)</f>
        <v>49358672</v>
      </c>
      <c r="P50" s="48">
        <f t="shared" si="7"/>
        <v>600.70431311459447</v>
      </c>
      <c r="Q50" s="10"/>
    </row>
    <row r="51" spans="1:17">
      <c r="A51" s="12"/>
      <c r="B51" s="25">
        <v>341.2</v>
      </c>
      <c r="C51" s="20" t="s">
        <v>137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23123469</v>
      </c>
      <c r="K51" s="49">
        <v>0</v>
      </c>
      <c r="L51" s="49">
        <v>0</v>
      </c>
      <c r="M51" s="49">
        <v>0</v>
      </c>
      <c r="N51" s="49">
        <v>0</v>
      </c>
      <c r="O51" s="49">
        <f t="shared" ref="O51:O65" si="10">SUM(D51:N51)</f>
        <v>23123469</v>
      </c>
      <c r="P51" s="50">
        <f t="shared" si="7"/>
        <v>281.41696280790575</v>
      </c>
      <c r="Q51" s="9"/>
    </row>
    <row r="52" spans="1:17">
      <c r="A52" s="12"/>
      <c r="B52" s="25">
        <v>341.3</v>
      </c>
      <c r="C52" s="20" t="s">
        <v>138</v>
      </c>
      <c r="D52" s="49">
        <v>0</v>
      </c>
      <c r="E52" s="49">
        <v>217575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1504548</v>
      </c>
      <c r="L52" s="49">
        <v>0</v>
      </c>
      <c r="M52" s="49">
        <v>0</v>
      </c>
      <c r="N52" s="49">
        <v>0</v>
      </c>
      <c r="O52" s="49">
        <f t="shared" si="10"/>
        <v>1722123</v>
      </c>
      <c r="P52" s="50">
        <f t="shared" si="7"/>
        <v>20.958560510174276</v>
      </c>
      <c r="Q52" s="9"/>
    </row>
    <row r="53" spans="1:17">
      <c r="A53" s="12"/>
      <c r="B53" s="25">
        <v>341.9</v>
      </c>
      <c r="C53" s="20" t="s">
        <v>139</v>
      </c>
      <c r="D53" s="49">
        <v>802588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f t="shared" si="10"/>
        <v>802588</v>
      </c>
      <c r="P53" s="50">
        <f t="shared" si="7"/>
        <v>9.7676467724661666</v>
      </c>
      <c r="Q53" s="9"/>
    </row>
    <row r="54" spans="1:17">
      <c r="A54" s="12"/>
      <c r="B54" s="25">
        <v>342.1</v>
      </c>
      <c r="C54" s="20" t="s">
        <v>50</v>
      </c>
      <c r="D54" s="49">
        <v>3265880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f t="shared" si="10"/>
        <v>3265880</v>
      </c>
      <c r="P54" s="50">
        <f t="shared" si="7"/>
        <v>39.746373284003504</v>
      </c>
      <c r="Q54" s="9"/>
    </row>
    <row r="55" spans="1:17">
      <c r="A55" s="12"/>
      <c r="B55" s="25">
        <v>342.2</v>
      </c>
      <c r="C55" s="20" t="s">
        <v>51</v>
      </c>
      <c r="D55" s="49">
        <v>610056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f t="shared" si="10"/>
        <v>610056</v>
      </c>
      <c r="P55" s="50">
        <f t="shared" si="7"/>
        <v>7.4244961542206216</v>
      </c>
      <c r="Q55" s="9"/>
    </row>
    <row r="56" spans="1:17">
      <c r="A56" s="12"/>
      <c r="B56" s="25">
        <v>342.6</v>
      </c>
      <c r="C56" s="20" t="s">
        <v>53</v>
      </c>
      <c r="D56" s="49">
        <v>4477863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f t="shared" si="10"/>
        <v>4477863</v>
      </c>
      <c r="P56" s="50">
        <f t="shared" si="7"/>
        <v>54.496434134943044</v>
      </c>
      <c r="Q56" s="9"/>
    </row>
    <row r="57" spans="1:17">
      <c r="A57" s="12"/>
      <c r="B57" s="25">
        <v>342.9</v>
      </c>
      <c r="C57" s="20" t="s">
        <v>140</v>
      </c>
      <c r="D57" s="49">
        <v>36580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f t="shared" si="10"/>
        <v>36580</v>
      </c>
      <c r="P57" s="50">
        <f t="shared" si="7"/>
        <v>0.44518547366371336</v>
      </c>
      <c r="Q57" s="9"/>
    </row>
    <row r="58" spans="1:17">
      <c r="A58" s="12"/>
      <c r="B58" s="25">
        <v>343.4</v>
      </c>
      <c r="C58" s="20" t="s">
        <v>55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4893669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f t="shared" si="10"/>
        <v>4893669</v>
      </c>
      <c r="P58" s="50">
        <f t="shared" si="7"/>
        <v>59.556871288092687</v>
      </c>
      <c r="Q58" s="9"/>
    </row>
    <row r="59" spans="1:17">
      <c r="A59" s="12"/>
      <c r="B59" s="25">
        <v>343.8</v>
      </c>
      <c r="C59" s="20" t="s">
        <v>102</v>
      </c>
      <c r="D59" s="49">
        <v>105850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f t="shared" si="10"/>
        <v>105850</v>
      </c>
      <c r="P59" s="50">
        <f t="shared" si="7"/>
        <v>1.2882143900301821</v>
      </c>
      <c r="Q59" s="9"/>
    </row>
    <row r="60" spans="1:17">
      <c r="A60" s="12"/>
      <c r="B60" s="25">
        <v>343.9</v>
      </c>
      <c r="C60" s="20" t="s">
        <v>103</v>
      </c>
      <c r="D60" s="49">
        <v>8211</v>
      </c>
      <c r="E60" s="49">
        <v>0</v>
      </c>
      <c r="F60" s="49">
        <v>0</v>
      </c>
      <c r="G60" s="49">
        <v>0</v>
      </c>
      <c r="H60" s="49">
        <v>0</v>
      </c>
      <c r="I60" s="49">
        <v>6455094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f t="shared" si="10"/>
        <v>6463305</v>
      </c>
      <c r="P60" s="50">
        <f t="shared" si="7"/>
        <v>78.65963635478532</v>
      </c>
      <c r="Q60" s="9"/>
    </row>
    <row r="61" spans="1:17">
      <c r="A61" s="12"/>
      <c r="B61" s="25">
        <v>344.1</v>
      </c>
      <c r="C61" s="20" t="s">
        <v>141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1166170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f t="shared" si="10"/>
        <v>1166170</v>
      </c>
      <c r="P61" s="50">
        <f t="shared" si="7"/>
        <v>14.192508032324019</v>
      </c>
      <c r="Q61" s="9"/>
    </row>
    <row r="62" spans="1:17">
      <c r="A62" s="12"/>
      <c r="B62" s="25">
        <v>344.9</v>
      </c>
      <c r="C62" s="20" t="s">
        <v>142</v>
      </c>
      <c r="D62" s="49">
        <v>284210</v>
      </c>
      <c r="E62" s="49">
        <v>188284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f t="shared" si="10"/>
        <v>472494</v>
      </c>
      <c r="P62" s="50">
        <f t="shared" si="7"/>
        <v>5.7503407652614156</v>
      </c>
      <c r="Q62" s="9"/>
    </row>
    <row r="63" spans="1:17">
      <c r="A63" s="12"/>
      <c r="B63" s="25">
        <v>347.2</v>
      </c>
      <c r="C63" s="20" t="s">
        <v>91</v>
      </c>
      <c r="D63" s="49">
        <v>623630</v>
      </c>
      <c r="E63" s="49">
        <v>1184249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f t="shared" si="10"/>
        <v>1807879</v>
      </c>
      <c r="P63" s="50">
        <f t="shared" si="7"/>
        <v>22.00222714438711</v>
      </c>
      <c r="Q63" s="9"/>
    </row>
    <row r="64" spans="1:17">
      <c r="A64" s="12"/>
      <c r="B64" s="25">
        <v>347.4</v>
      </c>
      <c r="C64" s="20" t="s">
        <v>159</v>
      </c>
      <c r="D64" s="49">
        <v>5864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f t="shared" si="10"/>
        <v>5864</v>
      </c>
      <c r="P64" s="50">
        <f t="shared" si="7"/>
        <v>7.1365981890760391E-2</v>
      </c>
      <c r="Q64" s="9"/>
    </row>
    <row r="65" spans="1:17">
      <c r="A65" s="12"/>
      <c r="B65" s="25">
        <v>347.5</v>
      </c>
      <c r="C65" s="20" t="s">
        <v>160</v>
      </c>
      <c r="D65" s="49">
        <v>404882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49">
        <f t="shared" si="10"/>
        <v>404882</v>
      </c>
      <c r="P65" s="50">
        <f t="shared" si="7"/>
        <v>4.9274900204459158</v>
      </c>
      <c r="Q65" s="9"/>
    </row>
    <row r="66" spans="1:17" ht="15.75">
      <c r="A66" s="29" t="s">
        <v>45</v>
      </c>
      <c r="B66" s="30"/>
      <c r="C66" s="31"/>
      <c r="D66" s="32">
        <f t="shared" ref="D66:N66" si="11">SUM(D67:D70)</f>
        <v>654576</v>
      </c>
      <c r="E66" s="32">
        <f t="shared" si="11"/>
        <v>0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si="11"/>
        <v>0</v>
      </c>
      <c r="O66" s="32">
        <f>SUM(D66:N66)</f>
        <v>654576</v>
      </c>
      <c r="P66" s="48">
        <f t="shared" si="7"/>
        <v>7.9663129198714824</v>
      </c>
      <c r="Q66" s="10"/>
    </row>
    <row r="67" spans="1:17">
      <c r="A67" s="13"/>
      <c r="B67" s="41">
        <v>351.2</v>
      </c>
      <c r="C67" s="21" t="s">
        <v>206</v>
      </c>
      <c r="D67" s="49">
        <v>286120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f t="shared" ref="O67:O70" si="12">SUM(D67:N67)</f>
        <v>286120</v>
      </c>
      <c r="P67" s="50">
        <f t="shared" si="7"/>
        <v>3.4821341641514945</v>
      </c>
      <c r="Q67" s="9"/>
    </row>
    <row r="68" spans="1:17">
      <c r="A68" s="13"/>
      <c r="B68" s="41">
        <v>351.4</v>
      </c>
      <c r="C68" s="21" t="s">
        <v>162</v>
      </c>
      <c r="D68" s="49">
        <v>22841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f t="shared" si="12"/>
        <v>22841</v>
      </c>
      <c r="P68" s="50">
        <f t="shared" si="7"/>
        <v>0.27797926199980527</v>
      </c>
      <c r="Q68" s="9"/>
    </row>
    <row r="69" spans="1:17">
      <c r="A69" s="13"/>
      <c r="B69" s="41">
        <v>354</v>
      </c>
      <c r="C69" s="21" t="s">
        <v>163</v>
      </c>
      <c r="D69" s="49">
        <v>331707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f t="shared" si="12"/>
        <v>331707</v>
      </c>
      <c r="P69" s="50">
        <f t="shared" ref="P69:P86" si="13">(O69/P$88)</f>
        <v>4.0369365202998733</v>
      </c>
      <c r="Q69" s="9"/>
    </row>
    <row r="70" spans="1:17">
      <c r="A70" s="13"/>
      <c r="B70" s="41">
        <v>359</v>
      </c>
      <c r="C70" s="21" t="s">
        <v>61</v>
      </c>
      <c r="D70" s="49">
        <v>13908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>
        <f t="shared" si="12"/>
        <v>13908</v>
      </c>
      <c r="P70" s="50">
        <f t="shared" si="13"/>
        <v>0.1692629734203096</v>
      </c>
      <c r="Q70" s="9"/>
    </row>
    <row r="71" spans="1:17" ht="15.75">
      <c r="A71" s="29" t="s">
        <v>4</v>
      </c>
      <c r="B71" s="30"/>
      <c r="C71" s="31"/>
      <c r="D71" s="32">
        <f t="shared" ref="D71:N71" si="14">SUM(D72:D80)</f>
        <v>865281</v>
      </c>
      <c r="E71" s="32">
        <f t="shared" si="14"/>
        <v>452012</v>
      </c>
      <c r="F71" s="32">
        <f t="shared" si="14"/>
        <v>0</v>
      </c>
      <c r="G71" s="32">
        <f t="shared" si="14"/>
        <v>-33271</v>
      </c>
      <c r="H71" s="32">
        <f t="shared" si="14"/>
        <v>0</v>
      </c>
      <c r="I71" s="32">
        <f t="shared" si="14"/>
        <v>1600239</v>
      </c>
      <c r="J71" s="32">
        <f t="shared" si="14"/>
        <v>684915</v>
      </c>
      <c r="K71" s="32">
        <f t="shared" si="14"/>
        <v>-32004571</v>
      </c>
      <c r="L71" s="32">
        <f t="shared" si="14"/>
        <v>0</v>
      </c>
      <c r="M71" s="32">
        <f t="shared" si="14"/>
        <v>0</v>
      </c>
      <c r="N71" s="32">
        <f t="shared" si="14"/>
        <v>0</v>
      </c>
      <c r="O71" s="32">
        <f>SUM(D71:N71)</f>
        <v>-28435395</v>
      </c>
      <c r="P71" s="48">
        <f t="shared" si="13"/>
        <v>-346.06410037970988</v>
      </c>
      <c r="Q71" s="10"/>
    </row>
    <row r="72" spans="1:17">
      <c r="A72" s="12"/>
      <c r="B72" s="25">
        <v>361.1</v>
      </c>
      <c r="C72" s="20" t="s">
        <v>62</v>
      </c>
      <c r="D72" s="49">
        <v>0</v>
      </c>
      <c r="E72" s="49">
        <v>68110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8343253</v>
      </c>
      <c r="L72" s="49">
        <v>0</v>
      </c>
      <c r="M72" s="49">
        <v>0</v>
      </c>
      <c r="N72" s="49">
        <v>0</v>
      </c>
      <c r="O72" s="49">
        <f>SUM(D72:N72)</f>
        <v>8411363</v>
      </c>
      <c r="P72" s="50">
        <f t="shared" si="13"/>
        <v>102.36786826988609</v>
      </c>
      <c r="Q72" s="9"/>
    </row>
    <row r="73" spans="1:17">
      <c r="A73" s="12"/>
      <c r="B73" s="25">
        <v>361.3</v>
      </c>
      <c r="C73" s="20" t="s">
        <v>121</v>
      </c>
      <c r="D73" s="49">
        <v>-240335</v>
      </c>
      <c r="E73" s="49">
        <v>-149911</v>
      </c>
      <c r="F73" s="49">
        <v>0</v>
      </c>
      <c r="G73" s="49">
        <v>-33271</v>
      </c>
      <c r="H73" s="49">
        <v>0</v>
      </c>
      <c r="I73" s="49">
        <v>-18756</v>
      </c>
      <c r="J73" s="49">
        <v>-51016</v>
      </c>
      <c r="K73" s="49">
        <v>-54716600</v>
      </c>
      <c r="L73" s="49">
        <v>0</v>
      </c>
      <c r="M73" s="49">
        <v>0</v>
      </c>
      <c r="N73" s="49">
        <v>0</v>
      </c>
      <c r="O73" s="49">
        <f t="shared" ref="O73:O85" si="15">SUM(D73:N73)</f>
        <v>-55209889</v>
      </c>
      <c r="P73" s="50">
        <f t="shared" si="13"/>
        <v>-671.91472349333071</v>
      </c>
      <c r="Q73" s="9"/>
    </row>
    <row r="74" spans="1:17">
      <c r="A74" s="12"/>
      <c r="B74" s="25">
        <v>361.4</v>
      </c>
      <c r="C74" s="20" t="s">
        <v>144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4381218</v>
      </c>
      <c r="L74" s="49">
        <v>0</v>
      </c>
      <c r="M74" s="49">
        <v>0</v>
      </c>
      <c r="N74" s="49">
        <v>0</v>
      </c>
      <c r="O74" s="49">
        <f t="shared" si="15"/>
        <v>4381218</v>
      </c>
      <c r="P74" s="50">
        <f t="shared" si="13"/>
        <v>53.320246324603254</v>
      </c>
      <c r="Q74" s="9"/>
    </row>
    <row r="75" spans="1:17">
      <c r="A75" s="12"/>
      <c r="B75" s="25">
        <v>362</v>
      </c>
      <c r="C75" s="20" t="s">
        <v>63</v>
      </c>
      <c r="D75" s="49">
        <v>128228</v>
      </c>
      <c r="E75" s="49">
        <v>64062</v>
      </c>
      <c r="F75" s="49">
        <v>0</v>
      </c>
      <c r="G75" s="49">
        <v>0</v>
      </c>
      <c r="H75" s="49">
        <v>0</v>
      </c>
      <c r="I75" s="49">
        <v>18750</v>
      </c>
      <c r="J75" s="49">
        <v>99321</v>
      </c>
      <c r="K75" s="49">
        <v>0</v>
      </c>
      <c r="L75" s="49">
        <v>0</v>
      </c>
      <c r="M75" s="49">
        <v>0</v>
      </c>
      <c r="N75" s="49">
        <v>0</v>
      </c>
      <c r="O75" s="49">
        <f t="shared" si="15"/>
        <v>310361</v>
      </c>
      <c r="P75" s="50">
        <f t="shared" si="13"/>
        <v>3.7771516892220816</v>
      </c>
      <c r="Q75" s="9"/>
    </row>
    <row r="76" spans="1:17">
      <c r="A76" s="12"/>
      <c r="B76" s="25">
        <v>364</v>
      </c>
      <c r="C76" s="20" t="s">
        <v>145</v>
      </c>
      <c r="D76" s="49">
        <v>548126</v>
      </c>
      <c r="E76" s="49">
        <v>81000</v>
      </c>
      <c r="F76" s="49">
        <v>0</v>
      </c>
      <c r="G76" s="49">
        <v>0</v>
      </c>
      <c r="H76" s="49">
        <v>0</v>
      </c>
      <c r="I76" s="49">
        <v>1597349</v>
      </c>
      <c r="J76" s="49">
        <v>14106</v>
      </c>
      <c r="K76" s="49">
        <v>0</v>
      </c>
      <c r="L76" s="49">
        <v>0</v>
      </c>
      <c r="M76" s="49">
        <v>0</v>
      </c>
      <c r="N76" s="49">
        <v>0</v>
      </c>
      <c r="O76" s="49">
        <f t="shared" si="15"/>
        <v>2240581</v>
      </c>
      <c r="P76" s="50">
        <f t="shared" si="13"/>
        <v>27.268291792425273</v>
      </c>
      <c r="Q76" s="9"/>
    </row>
    <row r="77" spans="1:17">
      <c r="A77" s="12"/>
      <c r="B77" s="25">
        <v>365</v>
      </c>
      <c r="C77" s="20" t="s">
        <v>146</v>
      </c>
      <c r="D77" s="49">
        <v>254</v>
      </c>
      <c r="E77" s="49">
        <v>671</v>
      </c>
      <c r="F77" s="49">
        <v>0</v>
      </c>
      <c r="G77" s="49">
        <v>0</v>
      </c>
      <c r="H77" s="49">
        <v>0</v>
      </c>
      <c r="I77" s="49">
        <v>1266</v>
      </c>
      <c r="J77" s="49">
        <v>0</v>
      </c>
      <c r="K77" s="49">
        <v>0</v>
      </c>
      <c r="L77" s="49">
        <v>0</v>
      </c>
      <c r="M77" s="49">
        <v>0</v>
      </c>
      <c r="N77" s="49">
        <v>0</v>
      </c>
      <c r="O77" s="49">
        <f t="shared" si="15"/>
        <v>2191</v>
      </c>
      <c r="P77" s="50">
        <f t="shared" si="13"/>
        <v>2.6664881705773538E-2</v>
      </c>
      <c r="Q77" s="9"/>
    </row>
    <row r="78" spans="1:17">
      <c r="A78" s="12"/>
      <c r="B78" s="25">
        <v>366</v>
      </c>
      <c r="C78" s="20" t="s">
        <v>66</v>
      </c>
      <c r="D78" s="49">
        <v>47303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v>0</v>
      </c>
      <c r="O78" s="49">
        <f t="shared" si="15"/>
        <v>47303</v>
      </c>
      <c r="P78" s="50">
        <f t="shared" si="13"/>
        <v>0.57568639859799431</v>
      </c>
      <c r="Q78" s="9"/>
    </row>
    <row r="79" spans="1:17">
      <c r="A79" s="12"/>
      <c r="B79" s="25">
        <v>368</v>
      </c>
      <c r="C79" s="20" t="s">
        <v>67</v>
      </c>
      <c r="D79" s="49">
        <v>0</v>
      </c>
      <c r="E79" s="49">
        <v>0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9987558</v>
      </c>
      <c r="L79" s="49">
        <v>0</v>
      </c>
      <c r="M79" s="49">
        <v>0</v>
      </c>
      <c r="N79" s="49">
        <v>0</v>
      </c>
      <c r="O79" s="49">
        <f t="shared" si="15"/>
        <v>9987558</v>
      </c>
      <c r="P79" s="50">
        <f t="shared" si="13"/>
        <v>121.55045759906533</v>
      </c>
      <c r="Q79" s="9"/>
    </row>
    <row r="80" spans="1:17">
      <c r="A80" s="12"/>
      <c r="B80" s="25">
        <v>369.9</v>
      </c>
      <c r="C80" s="20" t="s">
        <v>68</v>
      </c>
      <c r="D80" s="49">
        <v>381705</v>
      </c>
      <c r="E80" s="49">
        <v>388080</v>
      </c>
      <c r="F80" s="49">
        <v>0</v>
      </c>
      <c r="G80" s="49">
        <v>0</v>
      </c>
      <c r="H80" s="49">
        <v>0</v>
      </c>
      <c r="I80" s="49">
        <v>1630</v>
      </c>
      <c r="J80" s="49">
        <v>622504</v>
      </c>
      <c r="K80" s="49">
        <v>0</v>
      </c>
      <c r="L80" s="49">
        <v>0</v>
      </c>
      <c r="M80" s="49">
        <v>0</v>
      </c>
      <c r="N80" s="49">
        <v>0</v>
      </c>
      <c r="O80" s="49">
        <f t="shared" si="15"/>
        <v>1393919</v>
      </c>
      <c r="P80" s="50">
        <f t="shared" si="13"/>
        <v>16.964256158115081</v>
      </c>
      <c r="Q80" s="9"/>
    </row>
    <row r="81" spans="1:120" ht="15.75">
      <c r="A81" s="29" t="s">
        <v>46</v>
      </c>
      <c r="B81" s="30"/>
      <c r="C81" s="31"/>
      <c r="D81" s="32">
        <f t="shared" ref="D81:N81" si="16">SUM(D82:D85)</f>
        <v>5813708</v>
      </c>
      <c r="E81" s="32">
        <f t="shared" si="16"/>
        <v>4868305</v>
      </c>
      <c r="F81" s="32">
        <f t="shared" si="16"/>
        <v>27673354</v>
      </c>
      <c r="G81" s="32">
        <f t="shared" si="16"/>
        <v>6200000</v>
      </c>
      <c r="H81" s="32">
        <f t="shared" si="16"/>
        <v>0</v>
      </c>
      <c r="I81" s="32">
        <f t="shared" si="16"/>
        <v>24000</v>
      </c>
      <c r="J81" s="32">
        <f t="shared" si="16"/>
        <v>30330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 t="shared" si="16"/>
        <v>0</v>
      </c>
      <c r="O81" s="32">
        <f t="shared" si="15"/>
        <v>44609697</v>
      </c>
      <c r="P81" s="48">
        <f t="shared" si="13"/>
        <v>542.90839499561878</v>
      </c>
      <c r="Q81" s="9"/>
    </row>
    <row r="82" spans="1:120">
      <c r="A82" s="12"/>
      <c r="B82" s="25">
        <v>381</v>
      </c>
      <c r="C82" s="20" t="s">
        <v>69</v>
      </c>
      <c r="D82" s="49">
        <v>1381172</v>
      </c>
      <c r="E82" s="49">
        <v>4868305</v>
      </c>
      <c r="F82" s="49">
        <v>7143354</v>
      </c>
      <c r="G82" s="49">
        <v>0</v>
      </c>
      <c r="H82" s="49">
        <v>0</v>
      </c>
      <c r="I82" s="49">
        <v>0</v>
      </c>
      <c r="J82" s="49">
        <v>30330</v>
      </c>
      <c r="K82" s="49">
        <v>0</v>
      </c>
      <c r="L82" s="49">
        <v>0</v>
      </c>
      <c r="M82" s="49">
        <v>0</v>
      </c>
      <c r="N82" s="49">
        <v>0</v>
      </c>
      <c r="O82" s="49">
        <f t="shared" si="15"/>
        <v>13423161</v>
      </c>
      <c r="P82" s="50">
        <f t="shared" si="13"/>
        <v>163.36239168532762</v>
      </c>
      <c r="Q82" s="9"/>
    </row>
    <row r="83" spans="1:120">
      <c r="A83" s="12"/>
      <c r="B83" s="25">
        <v>383.1</v>
      </c>
      <c r="C83" s="20" t="s">
        <v>213</v>
      </c>
      <c r="D83" s="49">
        <v>4432536</v>
      </c>
      <c r="E83" s="49">
        <v>0</v>
      </c>
      <c r="F83" s="49">
        <v>0</v>
      </c>
      <c r="G83" s="49">
        <v>0</v>
      </c>
      <c r="H83" s="49">
        <v>0</v>
      </c>
      <c r="I83" s="49">
        <v>0</v>
      </c>
      <c r="J83" s="49">
        <v>0</v>
      </c>
      <c r="K83" s="49">
        <v>0</v>
      </c>
      <c r="L83" s="49">
        <v>0</v>
      </c>
      <c r="M83" s="49">
        <v>0</v>
      </c>
      <c r="N83" s="49">
        <v>0</v>
      </c>
      <c r="O83" s="49">
        <f t="shared" si="15"/>
        <v>4432536</v>
      </c>
      <c r="P83" s="50">
        <f t="shared" si="13"/>
        <v>53.944796027650668</v>
      </c>
      <c r="Q83" s="9"/>
    </row>
    <row r="84" spans="1:120">
      <c r="A84" s="12"/>
      <c r="B84" s="25">
        <v>384</v>
      </c>
      <c r="C84" s="20" t="s">
        <v>70</v>
      </c>
      <c r="D84" s="49">
        <v>0</v>
      </c>
      <c r="E84" s="49">
        <v>0</v>
      </c>
      <c r="F84" s="49">
        <v>20530000</v>
      </c>
      <c r="G84" s="49">
        <v>6200000</v>
      </c>
      <c r="H84" s="49">
        <v>0</v>
      </c>
      <c r="I84" s="49">
        <v>0</v>
      </c>
      <c r="J84" s="49">
        <v>0</v>
      </c>
      <c r="K84" s="49">
        <v>0</v>
      </c>
      <c r="L84" s="49">
        <v>0</v>
      </c>
      <c r="M84" s="49">
        <v>0</v>
      </c>
      <c r="N84" s="49">
        <v>0</v>
      </c>
      <c r="O84" s="49">
        <f t="shared" si="15"/>
        <v>26730000</v>
      </c>
      <c r="P84" s="50">
        <f t="shared" si="13"/>
        <v>325.30912277285563</v>
      </c>
      <c r="Q84" s="9"/>
    </row>
    <row r="85" spans="1:120" ht="15.75" thickBot="1">
      <c r="A85" s="12"/>
      <c r="B85" s="25">
        <v>389.4</v>
      </c>
      <c r="C85" s="20" t="s">
        <v>73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24000</v>
      </c>
      <c r="J85" s="49">
        <v>0</v>
      </c>
      <c r="K85" s="49">
        <v>0</v>
      </c>
      <c r="L85" s="49">
        <v>0</v>
      </c>
      <c r="M85" s="49">
        <v>0</v>
      </c>
      <c r="N85" s="49">
        <v>0</v>
      </c>
      <c r="O85" s="49">
        <f t="shared" si="15"/>
        <v>24000</v>
      </c>
      <c r="P85" s="50">
        <f t="shared" si="13"/>
        <v>0.29208450978483108</v>
      </c>
      <c r="Q85" s="9"/>
    </row>
    <row r="86" spans="1:120" ht="16.5" thickBot="1">
      <c r="A86" s="14" t="s">
        <v>59</v>
      </c>
      <c r="B86" s="23"/>
      <c r="C86" s="22"/>
      <c r="D86" s="15">
        <f t="shared" ref="D86:N86" si="17">SUM(D5,D17,D24,D50,D66,D71,D81)</f>
        <v>91424579</v>
      </c>
      <c r="E86" s="15">
        <f t="shared" si="17"/>
        <v>39433842</v>
      </c>
      <c r="F86" s="15">
        <f t="shared" si="17"/>
        <v>27673354</v>
      </c>
      <c r="G86" s="15">
        <f t="shared" si="17"/>
        <v>6166729</v>
      </c>
      <c r="H86" s="15">
        <f t="shared" si="17"/>
        <v>0</v>
      </c>
      <c r="I86" s="15">
        <f t="shared" si="17"/>
        <v>18273942</v>
      </c>
      <c r="J86" s="15">
        <f t="shared" si="17"/>
        <v>23838714</v>
      </c>
      <c r="K86" s="15">
        <f t="shared" si="17"/>
        <v>-28831726</v>
      </c>
      <c r="L86" s="15">
        <f t="shared" si="17"/>
        <v>0</v>
      </c>
      <c r="M86" s="15">
        <f t="shared" si="17"/>
        <v>0</v>
      </c>
      <c r="N86" s="15">
        <f t="shared" si="17"/>
        <v>0</v>
      </c>
      <c r="O86" s="15">
        <f>SUM(D86:N86)</f>
        <v>177979434</v>
      </c>
      <c r="P86" s="40">
        <f t="shared" si="13"/>
        <v>2166.0431554863208</v>
      </c>
      <c r="Q86" s="6"/>
      <c r="R86" s="2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</row>
    <row r="87" spans="1:120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9"/>
    </row>
    <row r="88" spans="1:120">
      <c r="A88" s="43"/>
      <c r="B88" s="44"/>
      <c r="C88" s="44"/>
      <c r="D88" s="45"/>
      <c r="E88" s="45"/>
      <c r="F88" s="45"/>
      <c r="G88" s="45"/>
      <c r="H88" s="45"/>
      <c r="I88" s="45"/>
      <c r="J88" s="45"/>
      <c r="K88" s="45"/>
      <c r="L88" s="45"/>
      <c r="M88" s="51" t="s">
        <v>208</v>
      </c>
      <c r="N88" s="51"/>
      <c r="O88" s="51"/>
      <c r="P88" s="46">
        <v>82168</v>
      </c>
    </row>
    <row r="89" spans="1:120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4"/>
    </row>
    <row r="90" spans="1:120" ht="15.75" customHeight="1" thickBot="1">
      <c r="A90" s="55" t="s">
        <v>105</v>
      </c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7"/>
    </row>
  </sheetData>
  <mergeCells count="10">
    <mergeCell ref="M88:O88"/>
    <mergeCell ref="A89:P89"/>
    <mergeCell ref="A90:P9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187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75</v>
      </c>
      <c r="B3" s="65"/>
      <c r="C3" s="66"/>
      <c r="D3" s="70" t="s">
        <v>40</v>
      </c>
      <c r="E3" s="71"/>
      <c r="F3" s="71"/>
      <c r="G3" s="71"/>
      <c r="H3" s="72"/>
      <c r="I3" s="70" t="s">
        <v>41</v>
      </c>
      <c r="J3" s="72"/>
      <c r="K3" s="70" t="s">
        <v>43</v>
      </c>
      <c r="L3" s="71"/>
      <c r="M3" s="72"/>
      <c r="N3" s="36"/>
      <c r="O3" s="37"/>
      <c r="P3" s="73" t="s">
        <v>189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190</v>
      </c>
      <c r="N4" s="35" t="s">
        <v>10</v>
      </c>
      <c r="O4" s="35" t="s">
        <v>191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192</v>
      </c>
      <c r="B5" s="26"/>
      <c r="C5" s="26"/>
      <c r="D5" s="27">
        <f t="shared" ref="D5:N5" si="0">SUM(D6:D17)</f>
        <v>25256108</v>
      </c>
      <c r="E5" s="27">
        <f t="shared" si="0"/>
        <v>11321650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1403308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37981066</v>
      </c>
      <c r="P5" s="33">
        <f t="shared" ref="P5:P36" si="1">(O5/P$84)</f>
        <v>468.90783836837494</v>
      </c>
      <c r="Q5" s="6"/>
    </row>
    <row r="6" spans="1:134">
      <c r="A6" s="12"/>
      <c r="B6" s="25">
        <v>311</v>
      </c>
      <c r="C6" s="20" t="s">
        <v>3</v>
      </c>
      <c r="D6" s="49">
        <v>17738735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f>SUM(D6:N6)</f>
        <v>17738735</v>
      </c>
      <c r="P6" s="50">
        <f t="shared" si="1"/>
        <v>218.99943209175422</v>
      </c>
      <c r="Q6" s="9"/>
    </row>
    <row r="7" spans="1:134">
      <c r="A7" s="12"/>
      <c r="B7" s="25">
        <v>312.43</v>
      </c>
      <c r="C7" s="20" t="s">
        <v>193</v>
      </c>
      <c r="D7" s="49">
        <v>0</v>
      </c>
      <c r="E7" s="49">
        <v>2766883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f t="shared" ref="O7:O16" si="2">SUM(D7:N7)</f>
        <v>2766883</v>
      </c>
      <c r="P7" s="50">
        <f t="shared" si="1"/>
        <v>34.159471104581542</v>
      </c>
      <c r="Q7" s="9"/>
    </row>
    <row r="8" spans="1:134">
      <c r="A8" s="12"/>
      <c r="B8" s="25">
        <v>312.51</v>
      </c>
      <c r="C8" s="20" t="s">
        <v>128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452454</v>
      </c>
      <c r="L8" s="49">
        <v>0</v>
      </c>
      <c r="M8" s="49">
        <v>0</v>
      </c>
      <c r="N8" s="49">
        <v>0</v>
      </c>
      <c r="O8" s="49">
        <f t="shared" si="2"/>
        <v>452454</v>
      </c>
      <c r="P8" s="50">
        <f t="shared" si="1"/>
        <v>5.5859208138372081</v>
      </c>
      <c r="Q8" s="9"/>
    </row>
    <row r="9" spans="1:134">
      <c r="A9" s="12"/>
      <c r="B9" s="25">
        <v>312.52</v>
      </c>
      <c r="C9" s="20" t="s">
        <v>129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950854</v>
      </c>
      <c r="L9" s="49">
        <v>0</v>
      </c>
      <c r="M9" s="49">
        <v>0</v>
      </c>
      <c r="N9" s="49">
        <v>0</v>
      </c>
      <c r="O9" s="49">
        <f t="shared" si="2"/>
        <v>950854</v>
      </c>
      <c r="P9" s="50">
        <f t="shared" si="1"/>
        <v>11.739083198558006</v>
      </c>
      <c r="Q9" s="9"/>
    </row>
    <row r="10" spans="1:134">
      <c r="A10" s="12"/>
      <c r="B10" s="25">
        <v>312.63</v>
      </c>
      <c r="C10" s="20" t="s">
        <v>194</v>
      </c>
      <c r="D10" s="49">
        <v>0</v>
      </c>
      <c r="E10" s="49">
        <v>8554767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f t="shared" si="2"/>
        <v>8554767</v>
      </c>
      <c r="P10" s="50">
        <f t="shared" si="1"/>
        <v>105.61571130507784</v>
      </c>
      <c r="Q10" s="9"/>
    </row>
    <row r="11" spans="1:134">
      <c r="A11" s="12"/>
      <c r="B11" s="25">
        <v>314.10000000000002</v>
      </c>
      <c r="C11" s="20" t="s">
        <v>13</v>
      </c>
      <c r="D11" s="49">
        <v>4491267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f t="shared" si="2"/>
        <v>4491267</v>
      </c>
      <c r="P11" s="50">
        <f t="shared" si="1"/>
        <v>55.448425289201104</v>
      </c>
      <c r="Q11" s="9"/>
    </row>
    <row r="12" spans="1:134">
      <c r="A12" s="12"/>
      <c r="B12" s="25">
        <v>314.3</v>
      </c>
      <c r="C12" s="20" t="s">
        <v>14</v>
      </c>
      <c r="D12" s="49">
        <v>592403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f t="shared" si="2"/>
        <v>592403</v>
      </c>
      <c r="P12" s="50">
        <f t="shared" si="1"/>
        <v>7.313707576636749</v>
      </c>
      <c r="Q12" s="9"/>
    </row>
    <row r="13" spans="1:134">
      <c r="A13" s="12"/>
      <c r="B13" s="25">
        <v>314.39999999999998</v>
      </c>
      <c r="C13" s="20" t="s">
        <v>16</v>
      </c>
      <c r="D13" s="49">
        <v>108369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f t="shared" si="2"/>
        <v>108369</v>
      </c>
      <c r="P13" s="50">
        <f t="shared" si="1"/>
        <v>1.3379054062395832</v>
      </c>
      <c r="Q13" s="9"/>
    </row>
    <row r="14" spans="1:134">
      <c r="A14" s="12"/>
      <c r="B14" s="25">
        <v>314.8</v>
      </c>
      <c r="C14" s="20" t="s">
        <v>17</v>
      </c>
      <c r="D14" s="49">
        <v>123990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f t="shared" si="2"/>
        <v>123990</v>
      </c>
      <c r="P14" s="50">
        <f t="shared" si="1"/>
        <v>1.530759639007889</v>
      </c>
      <c r="Q14" s="9"/>
    </row>
    <row r="15" spans="1:134">
      <c r="A15" s="12"/>
      <c r="B15" s="25">
        <v>315.10000000000002</v>
      </c>
      <c r="C15" s="20" t="s">
        <v>195</v>
      </c>
      <c r="D15" s="49">
        <v>1915524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f t="shared" si="2"/>
        <v>1915524</v>
      </c>
      <c r="P15" s="50">
        <f t="shared" si="1"/>
        <v>23.648736404153137</v>
      </c>
      <c r="Q15" s="9"/>
    </row>
    <row r="16" spans="1:134">
      <c r="A16" s="12"/>
      <c r="B16" s="25">
        <v>316</v>
      </c>
      <c r="C16" s="20" t="s">
        <v>131</v>
      </c>
      <c r="D16" s="49">
        <v>285690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f t="shared" si="2"/>
        <v>285690</v>
      </c>
      <c r="P16" s="50">
        <f t="shared" si="1"/>
        <v>3.5270805812417438</v>
      </c>
      <c r="Q16" s="9"/>
    </row>
    <row r="17" spans="1:17">
      <c r="A17" s="12"/>
      <c r="B17" s="25">
        <v>319.89999999999998</v>
      </c>
      <c r="C17" s="20" t="s">
        <v>19</v>
      </c>
      <c r="D17" s="49">
        <v>130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f>SUM(D17:N17)</f>
        <v>130</v>
      </c>
      <c r="P17" s="50">
        <f t="shared" si="1"/>
        <v>1.6049580859022951E-3</v>
      </c>
      <c r="Q17" s="9"/>
    </row>
    <row r="18" spans="1:17" ht="15.75">
      <c r="A18" s="29" t="s">
        <v>20</v>
      </c>
      <c r="B18" s="30"/>
      <c r="C18" s="31"/>
      <c r="D18" s="32">
        <f t="shared" ref="D18:N18" si="3">SUM(D19:D25)</f>
        <v>200219</v>
      </c>
      <c r="E18" s="32">
        <f t="shared" si="3"/>
        <v>1827260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841805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32">
        <f t="shared" si="3"/>
        <v>0</v>
      </c>
      <c r="O18" s="47">
        <f>SUM(D18:N18)</f>
        <v>2869284</v>
      </c>
      <c r="P18" s="48">
        <f t="shared" si="1"/>
        <v>35.423696588846774</v>
      </c>
      <c r="Q18" s="10"/>
    </row>
    <row r="19" spans="1:17">
      <c r="A19" s="12"/>
      <c r="B19" s="25">
        <v>322</v>
      </c>
      <c r="C19" s="20" t="s">
        <v>196</v>
      </c>
      <c r="D19" s="49">
        <v>0</v>
      </c>
      <c r="E19" s="49">
        <v>494343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f>SUM(D19:N19)</f>
        <v>494343</v>
      </c>
      <c r="P19" s="50">
        <f t="shared" si="1"/>
        <v>6.1030753466092174</v>
      </c>
      <c r="Q19" s="9"/>
    </row>
    <row r="20" spans="1:17">
      <c r="A20" s="12"/>
      <c r="B20" s="25">
        <v>323.39999999999998</v>
      </c>
      <c r="C20" s="20" t="s">
        <v>21</v>
      </c>
      <c r="D20" s="49">
        <v>198219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f t="shared" ref="O20:O25" si="4">SUM(D20:N20)</f>
        <v>198219</v>
      </c>
      <c r="P20" s="50">
        <f t="shared" si="1"/>
        <v>2.4471783602266695</v>
      </c>
      <c r="Q20" s="9"/>
    </row>
    <row r="21" spans="1:17">
      <c r="A21" s="12"/>
      <c r="B21" s="25">
        <v>323.7</v>
      </c>
      <c r="C21" s="20" t="s">
        <v>22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841805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f t="shared" si="4"/>
        <v>841805</v>
      </c>
      <c r="P21" s="50">
        <f t="shared" si="1"/>
        <v>10.392782626946012</v>
      </c>
      <c r="Q21" s="9"/>
    </row>
    <row r="22" spans="1:17">
      <c r="A22" s="12"/>
      <c r="B22" s="25">
        <v>324.31</v>
      </c>
      <c r="C22" s="20" t="s">
        <v>166</v>
      </c>
      <c r="D22" s="49">
        <v>0</v>
      </c>
      <c r="E22" s="49">
        <v>657363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f t="shared" si="4"/>
        <v>657363</v>
      </c>
      <c r="P22" s="50">
        <f t="shared" si="1"/>
        <v>8.1156927863306958</v>
      </c>
      <c r="Q22" s="9"/>
    </row>
    <row r="23" spans="1:17">
      <c r="A23" s="12"/>
      <c r="B23" s="25">
        <v>324.32</v>
      </c>
      <c r="C23" s="20" t="s">
        <v>132</v>
      </c>
      <c r="D23" s="49">
        <v>0</v>
      </c>
      <c r="E23" s="49">
        <v>647771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f t="shared" si="4"/>
        <v>647771</v>
      </c>
      <c r="P23" s="50">
        <f t="shared" si="1"/>
        <v>7.9972715712539664</v>
      </c>
      <c r="Q23" s="9"/>
    </row>
    <row r="24" spans="1:17">
      <c r="A24" s="12"/>
      <c r="B24" s="25">
        <v>325.10000000000002</v>
      </c>
      <c r="C24" s="20" t="s">
        <v>86</v>
      </c>
      <c r="D24" s="49">
        <v>0</v>
      </c>
      <c r="E24" s="49">
        <v>27783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f t="shared" si="4"/>
        <v>27783</v>
      </c>
      <c r="P24" s="50">
        <f t="shared" si="1"/>
        <v>0.34300423462018048</v>
      </c>
      <c r="Q24" s="9"/>
    </row>
    <row r="25" spans="1:17">
      <c r="A25" s="12"/>
      <c r="B25" s="25">
        <v>329.5</v>
      </c>
      <c r="C25" s="20" t="s">
        <v>197</v>
      </c>
      <c r="D25" s="49">
        <v>2000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f t="shared" si="4"/>
        <v>2000</v>
      </c>
      <c r="P25" s="50">
        <f t="shared" si="1"/>
        <v>2.469166286003531E-2</v>
      </c>
      <c r="Q25" s="9"/>
    </row>
    <row r="26" spans="1:17" ht="15.75">
      <c r="A26" s="29" t="s">
        <v>198</v>
      </c>
      <c r="B26" s="30"/>
      <c r="C26" s="31"/>
      <c r="D26" s="32">
        <f t="shared" ref="D26:N26" si="5">SUM(D27:D46)</f>
        <v>38826993</v>
      </c>
      <c r="E26" s="32">
        <f t="shared" si="5"/>
        <v>18491215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1239107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7">
        <f>SUM(D26:N26)</f>
        <v>58557315</v>
      </c>
      <c r="P26" s="48">
        <f t="shared" si="1"/>
        <v>722.93873998444428</v>
      </c>
      <c r="Q26" s="10"/>
    </row>
    <row r="27" spans="1:17">
      <c r="A27" s="12"/>
      <c r="B27" s="25">
        <v>331.1</v>
      </c>
      <c r="C27" s="20" t="s">
        <v>87</v>
      </c>
      <c r="D27" s="49">
        <v>19131</v>
      </c>
      <c r="E27" s="49">
        <v>459195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f>SUM(D27:N27)</f>
        <v>478326</v>
      </c>
      <c r="P27" s="50">
        <f t="shared" si="1"/>
        <v>5.9053321645946246</v>
      </c>
      <c r="Q27" s="9"/>
    </row>
    <row r="28" spans="1:17">
      <c r="A28" s="12"/>
      <c r="B28" s="25">
        <v>331.2</v>
      </c>
      <c r="C28" s="20" t="s">
        <v>25</v>
      </c>
      <c r="D28" s="49">
        <v>0</v>
      </c>
      <c r="E28" s="49">
        <v>167120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f>SUM(D28:N28)</f>
        <v>167120</v>
      </c>
      <c r="P28" s="50">
        <f t="shared" si="1"/>
        <v>2.0632353485845503</v>
      </c>
      <c r="Q28" s="9"/>
    </row>
    <row r="29" spans="1:17">
      <c r="A29" s="12"/>
      <c r="B29" s="25">
        <v>331.49</v>
      </c>
      <c r="C29" s="20" t="s">
        <v>152</v>
      </c>
      <c r="D29" s="49">
        <v>0</v>
      </c>
      <c r="E29" s="49">
        <v>2278156</v>
      </c>
      <c r="F29" s="49">
        <v>0</v>
      </c>
      <c r="G29" s="49">
        <v>0</v>
      </c>
      <c r="H29" s="49">
        <v>0</v>
      </c>
      <c r="I29" s="49">
        <v>818459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f t="shared" ref="O29:O43" si="6">SUM(D29:N29)</f>
        <v>3096615</v>
      </c>
      <c r="P29" s="50">
        <f t="shared" si="1"/>
        <v>38.230286793664121</v>
      </c>
      <c r="Q29" s="9"/>
    </row>
    <row r="30" spans="1:17">
      <c r="A30" s="12"/>
      <c r="B30" s="25">
        <v>331.5</v>
      </c>
      <c r="C30" s="20" t="s">
        <v>109</v>
      </c>
      <c r="D30" s="49">
        <v>343389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f t="shared" si="6"/>
        <v>343389</v>
      </c>
      <c r="P30" s="50">
        <f t="shared" si="1"/>
        <v>4.2394227089223326</v>
      </c>
      <c r="Q30" s="9"/>
    </row>
    <row r="31" spans="1:17">
      <c r="A31" s="12"/>
      <c r="B31" s="25">
        <v>334.1</v>
      </c>
      <c r="C31" s="20" t="s">
        <v>28</v>
      </c>
      <c r="D31" s="49">
        <v>0</v>
      </c>
      <c r="E31" s="49">
        <v>5927848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f t="shared" si="6"/>
        <v>5927848</v>
      </c>
      <c r="P31" s="50">
        <f t="shared" si="1"/>
        <v>73.184212150767294</v>
      </c>
      <c r="Q31" s="9"/>
    </row>
    <row r="32" spans="1:17">
      <c r="A32" s="12"/>
      <c r="B32" s="25">
        <v>334.2</v>
      </c>
      <c r="C32" s="20" t="s">
        <v>100</v>
      </c>
      <c r="D32" s="49">
        <v>0</v>
      </c>
      <c r="E32" s="49">
        <v>38657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f t="shared" si="6"/>
        <v>38657</v>
      </c>
      <c r="P32" s="50">
        <f t="shared" si="1"/>
        <v>0.47725280559019245</v>
      </c>
      <c r="Q32" s="9"/>
    </row>
    <row r="33" spans="1:17">
      <c r="A33" s="12"/>
      <c r="B33" s="25">
        <v>334.36</v>
      </c>
      <c r="C33" s="20" t="s">
        <v>153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163490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f t="shared" si="6"/>
        <v>163490</v>
      </c>
      <c r="P33" s="50">
        <f t="shared" si="1"/>
        <v>2.0184199804935865</v>
      </c>
      <c r="Q33" s="9"/>
    </row>
    <row r="34" spans="1:17">
      <c r="A34" s="12"/>
      <c r="B34" s="25">
        <v>334.41</v>
      </c>
      <c r="C34" s="20" t="s">
        <v>90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257158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f t="shared" si="6"/>
        <v>257158</v>
      </c>
      <c r="P34" s="50">
        <f t="shared" si="1"/>
        <v>3.1748293188804801</v>
      </c>
      <c r="Q34" s="9"/>
    </row>
    <row r="35" spans="1:17">
      <c r="A35" s="12"/>
      <c r="B35" s="25">
        <v>334.49</v>
      </c>
      <c r="C35" s="20" t="s">
        <v>110</v>
      </c>
      <c r="D35" s="49">
        <v>0</v>
      </c>
      <c r="E35" s="49">
        <v>4513574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f t="shared" si="6"/>
        <v>4513574</v>
      </c>
      <c r="P35" s="50">
        <f t="shared" si="1"/>
        <v>55.723823750910505</v>
      </c>
      <c r="Q35" s="9"/>
    </row>
    <row r="36" spans="1:17">
      <c r="A36" s="12"/>
      <c r="B36" s="25">
        <v>334.5</v>
      </c>
      <c r="C36" s="20" t="s">
        <v>111</v>
      </c>
      <c r="D36" s="49">
        <v>29838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f t="shared" si="6"/>
        <v>29838</v>
      </c>
      <c r="P36" s="50">
        <f t="shared" si="1"/>
        <v>0.36837491820886675</v>
      </c>
      <c r="Q36" s="9"/>
    </row>
    <row r="37" spans="1:17">
      <c r="A37" s="12"/>
      <c r="B37" s="25">
        <v>334.7</v>
      </c>
      <c r="C37" s="20" t="s">
        <v>173</v>
      </c>
      <c r="D37" s="49">
        <v>0</v>
      </c>
      <c r="E37" s="49">
        <v>3282242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f t="shared" si="6"/>
        <v>3282242</v>
      </c>
      <c r="P37" s="50">
        <f t="shared" ref="P37:P68" si="7">(O37/P$84)</f>
        <v>40.52200644452401</v>
      </c>
      <c r="Q37" s="9"/>
    </row>
    <row r="38" spans="1:17">
      <c r="A38" s="12"/>
      <c r="B38" s="25">
        <v>335.125</v>
      </c>
      <c r="C38" s="20" t="s">
        <v>199</v>
      </c>
      <c r="D38" s="49">
        <v>3178155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f t="shared" si="6"/>
        <v>3178155</v>
      </c>
      <c r="P38" s="50">
        <f t="shared" si="7"/>
        <v>39.236965888467758</v>
      </c>
      <c r="Q38" s="9"/>
    </row>
    <row r="39" spans="1:17">
      <c r="A39" s="12"/>
      <c r="B39" s="25">
        <v>335.14</v>
      </c>
      <c r="C39" s="20" t="s">
        <v>134</v>
      </c>
      <c r="D39" s="49">
        <v>32005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f t="shared" si="6"/>
        <v>32005</v>
      </c>
      <c r="P39" s="50">
        <f t="shared" si="7"/>
        <v>0.39512833491771504</v>
      </c>
      <c r="Q39" s="9"/>
    </row>
    <row r="40" spans="1:17">
      <c r="A40" s="12"/>
      <c r="B40" s="25">
        <v>335.15</v>
      </c>
      <c r="C40" s="20" t="s">
        <v>135</v>
      </c>
      <c r="D40" s="49">
        <v>82531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f t="shared" si="6"/>
        <v>82531</v>
      </c>
      <c r="P40" s="50">
        <f t="shared" si="7"/>
        <v>1.0189138137507872</v>
      </c>
      <c r="Q40" s="9"/>
    </row>
    <row r="41" spans="1:17">
      <c r="A41" s="12"/>
      <c r="B41" s="25">
        <v>335.18</v>
      </c>
      <c r="C41" s="20" t="s">
        <v>200</v>
      </c>
      <c r="D41" s="49">
        <v>5459729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f t="shared" si="6"/>
        <v>5459729</v>
      </c>
      <c r="P41" s="50">
        <f t="shared" si="7"/>
        <v>67.404893887578865</v>
      </c>
      <c r="Q41" s="9"/>
    </row>
    <row r="42" spans="1:17">
      <c r="A42" s="12"/>
      <c r="B42" s="25">
        <v>335.19</v>
      </c>
      <c r="C42" s="20" t="s">
        <v>185</v>
      </c>
      <c r="D42" s="49">
        <v>747027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f t="shared" si="6"/>
        <v>747027</v>
      </c>
      <c r="P42" s="50">
        <f t="shared" si="7"/>
        <v>9.222669415671799</v>
      </c>
      <c r="Q42" s="9"/>
    </row>
    <row r="43" spans="1:17">
      <c r="A43" s="12"/>
      <c r="B43" s="25">
        <v>335.21</v>
      </c>
      <c r="C43" s="20" t="s">
        <v>33</v>
      </c>
      <c r="D43" s="49">
        <v>28392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f t="shared" si="6"/>
        <v>28392</v>
      </c>
      <c r="P43" s="50">
        <f t="shared" si="7"/>
        <v>0.35052284596106126</v>
      </c>
      <c r="Q43" s="9"/>
    </row>
    <row r="44" spans="1:17">
      <c r="A44" s="12"/>
      <c r="B44" s="25">
        <v>335.48</v>
      </c>
      <c r="C44" s="20" t="s">
        <v>34</v>
      </c>
      <c r="D44" s="49">
        <v>98445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f>SUM(D44:N44)</f>
        <v>98445</v>
      </c>
      <c r="P44" s="50">
        <f t="shared" si="7"/>
        <v>1.2153853751280881</v>
      </c>
      <c r="Q44" s="9"/>
    </row>
    <row r="45" spans="1:17">
      <c r="A45" s="12"/>
      <c r="B45" s="25">
        <v>337.1</v>
      </c>
      <c r="C45" s="20" t="s">
        <v>36</v>
      </c>
      <c r="D45" s="49">
        <v>865314</v>
      </c>
      <c r="E45" s="49">
        <v>1824423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f>SUM(D45:N45)</f>
        <v>2689737</v>
      </c>
      <c r="P45" s="50">
        <f t="shared" si="7"/>
        <v>33.207039593081397</v>
      </c>
      <c r="Q45" s="9"/>
    </row>
    <row r="46" spans="1:17">
      <c r="A46" s="12"/>
      <c r="B46" s="25">
        <v>338</v>
      </c>
      <c r="C46" s="20" t="s">
        <v>39</v>
      </c>
      <c r="D46" s="49">
        <v>27943037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f>SUM(D46:N46)</f>
        <v>27943037</v>
      </c>
      <c r="P46" s="50">
        <f t="shared" si="7"/>
        <v>344.98002444474622</v>
      </c>
      <c r="Q46" s="9"/>
    </row>
    <row r="47" spans="1:17" ht="15.75">
      <c r="A47" s="29" t="s">
        <v>44</v>
      </c>
      <c r="B47" s="30"/>
      <c r="C47" s="31"/>
      <c r="D47" s="32">
        <f t="shared" ref="D47:N47" si="8">SUM(D48:D61)</f>
        <v>9848791</v>
      </c>
      <c r="E47" s="32">
        <f t="shared" si="8"/>
        <v>777686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11911173</v>
      </c>
      <c r="J47" s="32">
        <f t="shared" si="8"/>
        <v>21942268</v>
      </c>
      <c r="K47" s="32">
        <f t="shared" si="8"/>
        <v>1517405</v>
      </c>
      <c r="L47" s="32">
        <f t="shared" si="8"/>
        <v>0</v>
      </c>
      <c r="M47" s="32">
        <f t="shared" si="8"/>
        <v>0</v>
      </c>
      <c r="N47" s="32">
        <f t="shared" si="8"/>
        <v>0</v>
      </c>
      <c r="O47" s="32">
        <f>SUM(D47:N47)</f>
        <v>45997323</v>
      </c>
      <c r="P47" s="48">
        <f t="shared" si="7"/>
        <v>567.87519599007396</v>
      </c>
      <c r="Q47" s="10"/>
    </row>
    <row r="48" spans="1:17">
      <c r="A48" s="12"/>
      <c r="B48" s="25">
        <v>341.2</v>
      </c>
      <c r="C48" s="20" t="s">
        <v>137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21942268</v>
      </c>
      <c r="K48" s="49">
        <v>0</v>
      </c>
      <c r="L48" s="49">
        <v>0</v>
      </c>
      <c r="M48" s="49">
        <v>0</v>
      </c>
      <c r="N48" s="49">
        <v>0</v>
      </c>
      <c r="O48" s="49">
        <f t="shared" ref="O48:O61" si="9">SUM(D48:N48)</f>
        <v>21942268</v>
      </c>
      <c r="P48" s="50">
        <f t="shared" si="7"/>
        <v>270.8955419202706</v>
      </c>
      <c r="Q48" s="9"/>
    </row>
    <row r="49" spans="1:17">
      <c r="A49" s="12"/>
      <c r="B49" s="25">
        <v>341.3</v>
      </c>
      <c r="C49" s="20" t="s">
        <v>138</v>
      </c>
      <c r="D49" s="49">
        <v>685120</v>
      </c>
      <c r="E49" s="49">
        <v>156489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1517405</v>
      </c>
      <c r="L49" s="49">
        <v>0</v>
      </c>
      <c r="M49" s="49">
        <v>0</v>
      </c>
      <c r="N49" s="49">
        <v>0</v>
      </c>
      <c r="O49" s="49">
        <f t="shared" si="9"/>
        <v>2359014</v>
      </c>
      <c r="P49" s="50">
        <f t="shared" si="7"/>
        <v>29.123989185051666</v>
      </c>
      <c r="Q49" s="9"/>
    </row>
    <row r="50" spans="1:17">
      <c r="A50" s="12"/>
      <c r="B50" s="25">
        <v>342.1</v>
      </c>
      <c r="C50" s="20" t="s">
        <v>50</v>
      </c>
      <c r="D50" s="49">
        <v>3544926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f t="shared" si="9"/>
        <v>3544926</v>
      </c>
      <c r="P50" s="50">
        <f t="shared" si="7"/>
        <v>43.765058827886762</v>
      </c>
      <c r="Q50" s="9"/>
    </row>
    <row r="51" spans="1:17">
      <c r="A51" s="12"/>
      <c r="B51" s="25">
        <v>342.2</v>
      </c>
      <c r="C51" s="20" t="s">
        <v>51</v>
      </c>
      <c r="D51" s="49">
        <v>600000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f t="shared" si="9"/>
        <v>600000</v>
      </c>
      <c r="P51" s="50">
        <f t="shared" si="7"/>
        <v>7.4074988580105927</v>
      </c>
      <c r="Q51" s="9"/>
    </row>
    <row r="52" spans="1:17">
      <c r="A52" s="12"/>
      <c r="B52" s="25">
        <v>342.6</v>
      </c>
      <c r="C52" s="20" t="s">
        <v>53</v>
      </c>
      <c r="D52" s="49">
        <v>3762025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f t="shared" si="9"/>
        <v>3762025</v>
      </c>
      <c r="P52" s="50">
        <f t="shared" si="7"/>
        <v>46.445326485512169</v>
      </c>
      <c r="Q52" s="9"/>
    </row>
    <row r="53" spans="1:17">
      <c r="A53" s="12"/>
      <c r="B53" s="25">
        <v>342.9</v>
      </c>
      <c r="C53" s="20" t="s">
        <v>140</v>
      </c>
      <c r="D53" s="49">
        <v>48120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f t="shared" si="9"/>
        <v>48120</v>
      </c>
      <c r="P53" s="50">
        <f t="shared" si="7"/>
        <v>0.5940814084124495</v>
      </c>
      <c r="Q53" s="9"/>
    </row>
    <row r="54" spans="1:17">
      <c r="A54" s="12"/>
      <c r="B54" s="25">
        <v>343.4</v>
      </c>
      <c r="C54" s="20" t="s">
        <v>55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4764654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f t="shared" si="9"/>
        <v>4764654</v>
      </c>
      <c r="P54" s="50">
        <f t="shared" si="7"/>
        <v>58.823615106359341</v>
      </c>
      <c r="Q54" s="9"/>
    </row>
    <row r="55" spans="1:17">
      <c r="A55" s="12"/>
      <c r="B55" s="25">
        <v>343.8</v>
      </c>
      <c r="C55" s="20" t="s">
        <v>102</v>
      </c>
      <c r="D55" s="49">
        <v>104600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f t="shared" si="9"/>
        <v>104600</v>
      </c>
      <c r="P55" s="50">
        <f t="shared" si="7"/>
        <v>1.2913739675798466</v>
      </c>
      <c r="Q55" s="9"/>
    </row>
    <row r="56" spans="1:17">
      <c r="A56" s="12"/>
      <c r="B56" s="25">
        <v>343.9</v>
      </c>
      <c r="C56" s="20" t="s">
        <v>103</v>
      </c>
      <c r="D56" s="49">
        <v>5616</v>
      </c>
      <c r="E56" s="49">
        <v>0</v>
      </c>
      <c r="F56" s="49">
        <v>0</v>
      </c>
      <c r="G56" s="49">
        <v>0</v>
      </c>
      <c r="H56" s="49">
        <v>0</v>
      </c>
      <c r="I56" s="49">
        <v>6191003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f t="shared" si="9"/>
        <v>6196619</v>
      </c>
      <c r="P56" s="50">
        <f t="shared" si="7"/>
        <v>76.50241361004457</v>
      </c>
      <c r="Q56" s="9"/>
    </row>
    <row r="57" spans="1:17">
      <c r="A57" s="12"/>
      <c r="B57" s="25">
        <v>344.1</v>
      </c>
      <c r="C57" s="20" t="s">
        <v>141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955516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f t="shared" si="9"/>
        <v>955516</v>
      </c>
      <c r="P57" s="50">
        <f t="shared" si="7"/>
        <v>11.796639464684748</v>
      </c>
      <c r="Q57" s="9"/>
    </row>
    <row r="58" spans="1:17">
      <c r="A58" s="12"/>
      <c r="B58" s="25">
        <v>344.9</v>
      </c>
      <c r="C58" s="20" t="s">
        <v>142</v>
      </c>
      <c r="D58" s="49">
        <v>321917</v>
      </c>
      <c r="E58" s="49">
        <v>38372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f t="shared" si="9"/>
        <v>360289</v>
      </c>
      <c r="P58" s="50">
        <f t="shared" si="7"/>
        <v>4.4480672600896307</v>
      </c>
      <c r="Q58" s="9"/>
    </row>
    <row r="59" spans="1:17">
      <c r="A59" s="12"/>
      <c r="B59" s="25">
        <v>347.2</v>
      </c>
      <c r="C59" s="20" t="s">
        <v>91</v>
      </c>
      <c r="D59" s="49">
        <v>495331</v>
      </c>
      <c r="E59" s="49">
        <v>582825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f t="shared" si="9"/>
        <v>1078156</v>
      </c>
      <c r="P59" s="50">
        <f t="shared" si="7"/>
        <v>13.310732231262115</v>
      </c>
      <c r="Q59" s="9"/>
    </row>
    <row r="60" spans="1:17">
      <c r="A60" s="12"/>
      <c r="B60" s="25">
        <v>347.4</v>
      </c>
      <c r="C60" s="20" t="s">
        <v>159</v>
      </c>
      <c r="D60" s="49">
        <v>3297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f t="shared" si="9"/>
        <v>3297</v>
      </c>
      <c r="P60" s="50">
        <f t="shared" si="7"/>
        <v>4.0704206224768204E-2</v>
      </c>
      <c r="Q60" s="9"/>
    </row>
    <row r="61" spans="1:17">
      <c r="A61" s="12"/>
      <c r="B61" s="25">
        <v>347.5</v>
      </c>
      <c r="C61" s="20" t="s">
        <v>160</v>
      </c>
      <c r="D61" s="49">
        <v>277839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f t="shared" si="9"/>
        <v>277839</v>
      </c>
      <c r="P61" s="50">
        <f t="shared" si="7"/>
        <v>3.4301534586846749</v>
      </c>
      <c r="Q61" s="9"/>
    </row>
    <row r="62" spans="1:17" ht="15.75">
      <c r="A62" s="29" t="s">
        <v>45</v>
      </c>
      <c r="B62" s="30"/>
      <c r="C62" s="31"/>
      <c r="D62" s="32">
        <f t="shared" ref="D62:N62" si="10">SUM(D63:D66)</f>
        <v>326484</v>
      </c>
      <c r="E62" s="32">
        <f t="shared" si="10"/>
        <v>0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 t="shared" si="10"/>
        <v>0</v>
      </c>
      <c r="O62" s="32">
        <f t="shared" ref="O62:O68" si="11">SUM(D62:N62)</f>
        <v>326484</v>
      </c>
      <c r="P62" s="48">
        <f t="shared" si="7"/>
        <v>4.0307164285978843</v>
      </c>
      <c r="Q62" s="10"/>
    </row>
    <row r="63" spans="1:17">
      <c r="A63" s="13"/>
      <c r="B63" s="41">
        <v>351.1</v>
      </c>
      <c r="C63" s="21" t="s">
        <v>161</v>
      </c>
      <c r="D63" s="49">
        <v>74269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f t="shared" si="11"/>
        <v>74269</v>
      </c>
      <c r="P63" s="50">
        <f t="shared" si="7"/>
        <v>0.91691255447598119</v>
      </c>
      <c r="Q63" s="9"/>
    </row>
    <row r="64" spans="1:17">
      <c r="A64" s="13"/>
      <c r="B64" s="41">
        <v>351.4</v>
      </c>
      <c r="C64" s="21" t="s">
        <v>162</v>
      </c>
      <c r="D64" s="49">
        <v>21433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f t="shared" si="11"/>
        <v>21433</v>
      </c>
      <c r="P64" s="50">
        <f t="shared" si="7"/>
        <v>0.26460820503956839</v>
      </c>
      <c r="Q64" s="9"/>
    </row>
    <row r="65" spans="1:17">
      <c r="A65" s="13"/>
      <c r="B65" s="41">
        <v>354</v>
      </c>
      <c r="C65" s="21" t="s">
        <v>163</v>
      </c>
      <c r="D65" s="49">
        <v>212630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49">
        <f t="shared" si="11"/>
        <v>212630</v>
      </c>
      <c r="P65" s="50">
        <f t="shared" si="7"/>
        <v>2.6250941369646541</v>
      </c>
      <c r="Q65" s="9"/>
    </row>
    <row r="66" spans="1:17">
      <c r="A66" s="13"/>
      <c r="B66" s="41">
        <v>359</v>
      </c>
      <c r="C66" s="21" t="s">
        <v>61</v>
      </c>
      <c r="D66" s="49">
        <v>18152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  <c r="O66" s="49">
        <f t="shared" si="11"/>
        <v>18152</v>
      </c>
      <c r="P66" s="50">
        <f t="shared" si="7"/>
        <v>0.22410153211768047</v>
      </c>
      <c r="Q66" s="9"/>
    </row>
    <row r="67" spans="1:17" ht="15.75">
      <c r="A67" s="29" t="s">
        <v>4</v>
      </c>
      <c r="B67" s="30"/>
      <c r="C67" s="31"/>
      <c r="D67" s="32">
        <f t="shared" ref="D67:N67" si="12">SUM(D68:D76)</f>
        <v>2316184</v>
      </c>
      <c r="E67" s="32">
        <f t="shared" si="12"/>
        <v>268189</v>
      </c>
      <c r="F67" s="32">
        <f t="shared" si="12"/>
        <v>0</v>
      </c>
      <c r="G67" s="32">
        <f t="shared" si="12"/>
        <v>42906</v>
      </c>
      <c r="H67" s="32">
        <f t="shared" si="12"/>
        <v>0</v>
      </c>
      <c r="I67" s="32">
        <f t="shared" si="12"/>
        <v>46676</v>
      </c>
      <c r="J67" s="32">
        <f t="shared" si="12"/>
        <v>251348</v>
      </c>
      <c r="K67" s="32">
        <f t="shared" si="12"/>
        <v>60014095</v>
      </c>
      <c r="L67" s="32">
        <f t="shared" si="12"/>
        <v>0</v>
      </c>
      <c r="M67" s="32">
        <f t="shared" si="12"/>
        <v>0</v>
      </c>
      <c r="N67" s="32">
        <f t="shared" si="12"/>
        <v>0</v>
      </c>
      <c r="O67" s="32">
        <f t="shared" si="11"/>
        <v>62939398</v>
      </c>
      <c r="P67" s="48">
        <f t="shared" si="7"/>
        <v>777.03919801479026</v>
      </c>
      <c r="Q67" s="10"/>
    </row>
    <row r="68" spans="1:17">
      <c r="A68" s="12"/>
      <c r="B68" s="25">
        <v>361.1</v>
      </c>
      <c r="C68" s="20" t="s">
        <v>62</v>
      </c>
      <c r="D68" s="49">
        <v>133786</v>
      </c>
      <c r="E68" s="49">
        <v>-152440</v>
      </c>
      <c r="F68" s="49">
        <v>0</v>
      </c>
      <c r="G68" s="49">
        <v>-34422</v>
      </c>
      <c r="H68" s="49">
        <v>0</v>
      </c>
      <c r="I68" s="49">
        <v>6594</v>
      </c>
      <c r="J68" s="49">
        <v>18654</v>
      </c>
      <c r="K68" s="49">
        <v>6138745</v>
      </c>
      <c r="L68" s="49">
        <v>0</v>
      </c>
      <c r="M68" s="49">
        <v>0</v>
      </c>
      <c r="N68" s="49">
        <v>0</v>
      </c>
      <c r="O68" s="49">
        <f t="shared" si="11"/>
        <v>6110917</v>
      </c>
      <c r="P68" s="50">
        <f t="shared" si="7"/>
        <v>75.4443511648292</v>
      </c>
      <c r="Q68" s="9"/>
    </row>
    <row r="69" spans="1:17">
      <c r="A69" s="12"/>
      <c r="B69" s="25">
        <v>361.3</v>
      </c>
      <c r="C69" s="20" t="s">
        <v>121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29649062</v>
      </c>
      <c r="L69" s="49">
        <v>0</v>
      </c>
      <c r="M69" s="49">
        <v>0</v>
      </c>
      <c r="N69" s="49">
        <v>0</v>
      </c>
      <c r="O69" s="49">
        <f t="shared" ref="O69:O76" si="13">SUM(D69:N69)</f>
        <v>29649062</v>
      </c>
      <c r="P69" s="50">
        <f t="shared" ref="P69:P82" si="14">(O69/P$84)</f>
        <v>366.04232151014207</v>
      </c>
      <c r="Q69" s="9"/>
    </row>
    <row r="70" spans="1:17">
      <c r="A70" s="12"/>
      <c r="B70" s="25">
        <v>361.4</v>
      </c>
      <c r="C70" s="20" t="s">
        <v>144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15562368</v>
      </c>
      <c r="L70" s="49">
        <v>0</v>
      </c>
      <c r="M70" s="49">
        <v>0</v>
      </c>
      <c r="N70" s="49">
        <v>0</v>
      </c>
      <c r="O70" s="49">
        <f t="shared" si="13"/>
        <v>15562368</v>
      </c>
      <c r="P70" s="50">
        <f t="shared" si="14"/>
        <v>192.13037197990099</v>
      </c>
      <c r="Q70" s="9"/>
    </row>
    <row r="71" spans="1:17">
      <c r="A71" s="12"/>
      <c r="B71" s="25">
        <v>362</v>
      </c>
      <c r="C71" s="20" t="s">
        <v>63</v>
      </c>
      <c r="D71" s="49">
        <v>148646</v>
      </c>
      <c r="E71" s="49">
        <v>62196</v>
      </c>
      <c r="F71" s="49">
        <v>0</v>
      </c>
      <c r="G71" s="49">
        <v>0</v>
      </c>
      <c r="H71" s="49">
        <v>0</v>
      </c>
      <c r="I71" s="49">
        <v>0</v>
      </c>
      <c r="J71" s="49">
        <v>102410</v>
      </c>
      <c r="K71" s="49">
        <v>0</v>
      </c>
      <c r="L71" s="49">
        <v>0</v>
      </c>
      <c r="M71" s="49">
        <v>0</v>
      </c>
      <c r="N71" s="49">
        <v>0</v>
      </c>
      <c r="O71" s="49">
        <f t="shared" si="13"/>
        <v>313252</v>
      </c>
      <c r="P71" s="50">
        <f t="shared" si="14"/>
        <v>3.8673563871158905</v>
      </c>
      <c r="Q71" s="9"/>
    </row>
    <row r="72" spans="1:17">
      <c r="A72" s="12"/>
      <c r="B72" s="25">
        <v>364</v>
      </c>
      <c r="C72" s="20" t="s">
        <v>145</v>
      </c>
      <c r="D72" s="49">
        <v>1577425</v>
      </c>
      <c r="E72" s="49">
        <v>77000</v>
      </c>
      <c r="F72" s="49">
        <v>0</v>
      </c>
      <c r="G72" s="49">
        <v>0</v>
      </c>
      <c r="H72" s="49">
        <v>0</v>
      </c>
      <c r="I72" s="49">
        <v>36284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f t="shared" si="13"/>
        <v>1690709</v>
      </c>
      <c r="P72" s="50">
        <f t="shared" si="14"/>
        <v>20.87320831121372</v>
      </c>
      <c r="Q72" s="9"/>
    </row>
    <row r="73" spans="1:17">
      <c r="A73" s="12"/>
      <c r="B73" s="25">
        <v>365</v>
      </c>
      <c r="C73" s="20" t="s">
        <v>146</v>
      </c>
      <c r="D73" s="49">
        <v>521</v>
      </c>
      <c r="E73" s="49">
        <v>876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f t="shared" si="13"/>
        <v>1397</v>
      </c>
      <c r="P73" s="50">
        <f t="shared" si="14"/>
        <v>1.7247126507734665E-2</v>
      </c>
      <c r="Q73" s="9"/>
    </row>
    <row r="74" spans="1:17">
      <c r="A74" s="12"/>
      <c r="B74" s="25">
        <v>366</v>
      </c>
      <c r="C74" s="20" t="s">
        <v>66</v>
      </c>
      <c r="D74" s="49">
        <v>18431</v>
      </c>
      <c r="E74" s="49">
        <v>0</v>
      </c>
      <c r="F74" s="49">
        <v>0</v>
      </c>
      <c r="G74" s="49">
        <v>77328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v>0</v>
      </c>
      <c r="O74" s="49">
        <f t="shared" si="13"/>
        <v>95759</v>
      </c>
      <c r="P74" s="50">
        <f t="shared" si="14"/>
        <v>1.1822244719070605</v>
      </c>
      <c r="Q74" s="9"/>
    </row>
    <row r="75" spans="1:17">
      <c r="A75" s="12"/>
      <c r="B75" s="25">
        <v>368</v>
      </c>
      <c r="C75" s="20" t="s">
        <v>67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8656443</v>
      </c>
      <c r="L75" s="49">
        <v>0</v>
      </c>
      <c r="M75" s="49">
        <v>0</v>
      </c>
      <c r="N75" s="49">
        <v>0</v>
      </c>
      <c r="O75" s="49">
        <f t="shared" si="13"/>
        <v>8656443</v>
      </c>
      <c r="P75" s="50">
        <f t="shared" si="14"/>
        <v>106.87098606155631</v>
      </c>
      <c r="Q75" s="9"/>
    </row>
    <row r="76" spans="1:17">
      <c r="A76" s="12"/>
      <c r="B76" s="25">
        <v>369.9</v>
      </c>
      <c r="C76" s="20" t="s">
        <v>68</v>
      </c>
      <c r="D76" s="49">
        <v>437375</v>
      </c>
      <c r="E76" s="49">
        <v>280557</v>
      </c>
      <c r="F76" s="49">
        <v>0</v>
      </c>
      <c r="G76" s="49">
        <v>0</v>
      </c>
      <c r="H76" s="49">
        <v>0</v>
      </c>
      <c r="I76" s="49">
        <v>3798</v>
      </c>
      <c r="J76" s="49">
        <v>130284</v>
      </c>
      <c r="K76" s="49">
        <v>7477</v>
      </c>
      <c r="L76" s="49">
        <v>0</v>
      </c>
      <c r="M76" s="49">
        <v>0</v>
      </c>
      <c r="N76" s="49">
        <v>0</v>
      </c>
      <c r="O76" s="49">
        <f t="shared" si="13"/>
        <v>859491</v>
      </c>
      <c r="P76" s="50">
        <f t="shared" si="14"/>
        <v>10.611131001617304</v>
      </c>
      <c r="Q76" s="9"/>
    </row>
    <row r="77" spans="1:17" ht="15.75">
      <c r="A77" s="29" t="s">
        <v>46</v>
      </c>
      <c r="B77" s="30"/>
      <c r="C77" s="31"/>
      <c r="D77" s="32">
        <f t="shared" ref="D77:N77" si="15">SUM(D78:D81)</f>
        <v>3103027</v>
      </c>
      <c r="E77" s="32">
        <f t="shared" si="15"/>
        <v>4920744</v>
      </c>
      <c r="F77" s="32">
        <f t="shared" si="15"/>
        <v>6881711</v>
      </c>
      <c r="G77" s="32">
        <f t="shared" si="15"/>
        <v>16350000</v>
      </c>
      <c r="H77" s="32">
        <f t="shared" si="15"/>
        <v>0</v>
      </c>
      <c r="I77" s="32">
        <f t="shared" si="15"/>
        <v>56868</v>
      </c>
      <c r="J77" s="32">
        <f t="shared" si="15"/>
        <v>28741</v>
      </c>
      <c r="K77" s="32">
        <f t="shared" si="15"/>
        <v>0</v>
      </c>
      <c r="L77" s="32">
        <f t="shared" si="15"/>
        <v>0</v>
      </c>
      <c r="M77" s="32">
        <f t="shared" si="15"/>
        <v>0</v>
      </c>
      <c r="N77" s="32">
        <f t="shared" si="15"/>
        <v>0</v>
      </c>
      <c r="O77" s="32">
        <f t="shared" ref="O77:O82" si="16">SUM(D77:N77)</f>
        <v>31341091</v>
      </c>
      <c r="P77" s="48">
        <f t="shared" si="14"/>
        <v>386.93182631884343</v>
      </c>
      <c r="Q77" s="9"/>
    </row>
    <row r="78" spans="1:17">
      <c r="A78" s="12"/>
      <c r="B78" s="25">
        <v>381</v>
      </c>
      <c r="C78" s="20" t="s">
        <v>69</v>
      </c>
      <c r="D78" s="49">
        <v>1518661</v>
      </c>
      <c r="E78" s="49">
        <v>2600289</v>
      </c>
      <c r="F78" s="49">
        <v>6881711</v>
      </c>
      <c r="G78" s="49">
        <v>0</v>
      </c>
      <c r="H78" s="49">
        <v>0</v>
      </c>
      <c r="I78" s="49">
        <v>34636</v>
      </c>
      <c r="J78" s="49">
        <v>28741</v>
      </c>
      <c r="K78" s="49">
        <v>0</v>
      </c>
      <c r="L78" s="49">
        <v>0</v>
      </c>
      <c r="M78" s="49">
        <v>0</v>
      </c>
      <c r="N78" s="49">
        <v>0</v>
      </c>
      <c r="O78" s="49">
        <f t="shared" si="16"/>
        <v>11064038</v>
      </c>
      <c r="P78" s="50">
        <f t="shared" si="14"/>
        <v>136.59474808330967</v>
      </c>
      <c r="Q78" s="9"/>
    </row>
    <row r="79" spans="1:17">
      <c r="A79" s="12"/>
      <c r="B79" s="25">
        <v>383</v>
      </c>
      <c r="C79" s="20" t="s">
        <v>147</v>
      </c>
      <c r="D79" s="49">
        <v>1584366</v>
      </c>
      <c r="E79" s="49">
        <v>2320455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49">
        <v>0</v>
      </c>
      <c r="O79" s="49">
        <f t="shared" si="16"/>
        <v>3904821</v>
      </c>
      <c r="P79" s="50">
        <f t="shared" si="14"/>
        <v>48.208261830392971</v>
      </c>
      <c r="Q79" s="9"/>
    </row>
    <row r="80" spans="1:17">
      <c r="A80" s="12"/>
      <c r="B80" s="25">
        <v>384</v>
      </c>
      <c r="C80" s="20" t="s">
        <v>70</v>
      </c>
      <c r="D80" s="49">
        <v>0</v>
      </c>
      <c r="E80" s="49">
        <v>0</v>
      </c>
      <c r="F80" s="49">
        <v>0</v>
      </c>
      <c r="G80" s="49">
        <v>16350000</v>
      </c>
      <c r="H80" s="49">
        <v>0</v>
      </c>
      <c r="I80" s="49">
        <v>0</v>
      </c>
      <c r="J80" s="49">
        <v>0</v>
      </c>
      <c r="K80" s="49">
        <v>0</v>
      </c>
      <c r="L80" s="49">
        <v>0</v>
      </c>
      <c r="M80" s="49">
        <v>0</v>
      </c>
      <c r="N80" s="49">
        <v>0</v>
      </c>
      <c r="O80" s="49">
        <f t="shared" si="16"/>
        <v>16350000</v>
      </c>
      <c r="P80" s="50">
        <f t="shared" si="14"/>
        <v>201.85434388078866</v>
      </c>
      <c r="Q80" s="9"/>
    </row>
    <row r="81" spans="1:120" ht="15.75" thickBot="1">
      <c r="A81" s="12"/>
      <c r="B81" s="25">
        <v>389.4</v>
      </c>
      <c r="C81" s="20" t="s">
        <v>73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22232</v>
      </c>
      <c r="J81" s="49">
        <v>0</v>
      </c>
      <c r="K81" s="49">
        <v>0</v>
      </c>
      <c r="L81" s="49">
        <v>0</v>
      </c>
      <c r="M81" s="49">
        <v>0</v>
      </c>
      <c r="N81" s="49">
        <v>0</v>
      </c>
      <c r="O81" s="49">
        <f t="shared" si="16"/>
        <v>22232</v>
      </c>
      <c r="P81" s="50">
        <f t="shared" si="14"/>
        <v>0.27447252435215247</v>
      </c>
      <c r="Q81" s="9"/>
    </row>
    <row r="82" spans="1:120" ht="16.5" thickBot="1">
      <c r="A82" s="14" t="s">
        <v>59</v>
      </c>
      <c r="B82" s="23"/>
      <c r="C82" s="22"/>
      <c r="D82" s="15">
        <f t="shared" ref="D82:N82" si="17">SUM(D5,D18,D26,D47,D62,D67,D77)</f>
        <v>79877806</v>
      </c>
      <c r="E82" s="15">
        <f t="shared" si="17"/>
        <v>37606744</v>
      </c>
      <c r="F82" s="15">
        <f t="shared" si="17"/>
        <v>6881711</v>
      </c>
      <c r="G82" s="15">
        <f t="shared" si="17"/>
        <v>16392906</v>
      </c>
      <c r="H82" s="15">
        <f t="shared" si="17"/>
        <v>0</v>
      </c>
      <c r="I82" s="15">
        <f t="shared" si="17"/>
        <v>14095629</v>
      </c>
      <c r="J82" s="15">
        <f t="shared" si="17"/>
        <v>22222357</v>
      </c>
      <c r="K82" s="15">
        <f t="shared" si="17"/>
        <v>62934808</v>
      </c>
      <c r="L82" s="15">
        <f t="shared" si="17"/>
        <v>0</v>
      </c>
      <c r="M82" s="15">
        <f t="shared" si="17"/>
        <v>0</v>
      </c>
      <c r="N82" s="15">
        <f t="shared" si="17"/>
        <v>0</v>
      </c>
      <c r="O82" s="15">
        <f t="shared" si="16"/>
        <v>240011961</v>
      </c>
      <c r="P82" s="40">
        <f t="shared" si="14"/>
        <v>2963.1472116939717</v>
      </c>
      <c r="Q82" s="6"/>
      <c r="R82" s="2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</row>
    <row r="83" spans="1:120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9"/>
    </row>
    <row r="84" spans="1:120">
      <c r="A84" s="43"/>
      <c r="B84" s="44"/>
      <c r="C84" s="44"/>
      <c r="D84" s="45"/>
      <c r="E84" s="45"/>
      <c r="F84" s="45"/>
      <c r="G84" s="45"/>
      <c r="H84" s="45"/>
      <c r="I84" s="45"/>
      <c r="J84" s="45"/>
      <c r="K84" s="45"/>
      <c r="L84" s="45"/>
      <c r="M84" s="51" t="s">
        <v>188</v>
      </c>
      <c r="N84" s="51"/>
      <c r="O84" s="51"/>
      <c r="P84" s="46">
        <v>80999</v>
      </c>
    </row>
    <row r="85" spans="1:120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4"/>
    </row>
    <row r="86" spans="1:120" ht="15.75" customHeight="1" thickBot="1">
      <c r="A86" s="55" t="s">
        <v>105</v>
      </c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7"/>
    </row>
  </sheetData>
  <mergeCells count="10">
    <mergeCell ref="M84:O84"/>
    <mergeCell ref="A85:P85"/>
    <mergeCell ref="A86:P8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183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75</v>
      </c>
      <c r="B3" s="65"/>
      <c r="C3" s="66"/>
      <c r="D3" s="70" t="s">
        <v>40</v>
      </c>
      <c r="E3" s="71"/>
      <c r="F3" s="71"/>
      <c r="G3" s="71"/>
      <c r="H3" s="72"/>
      <c r="I3" s="70" t="s">
        <v>41</v>
      </c>
      <c r="J3" s="72"/>
      <c r="K3" s="70" t="s">
        <v>43</v>
      </c>
      <c r="L3" s="72"/>
      <c r="M3" s="36"/>
      <c r="N3" s="37"/>
      <c r="O3" s="73" t="s">
        <v>80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23793518</v>
      </c>
      <c r="E5" s="27">
        <f t="shared" si="0"/>
        <v>9572849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1481506</v>
      </c>
      <c r="L5" s="27">
        <f t="shared" si="0"/>
        <v>0</v>
      </c>
      <c r="M5" s="27">
        <f t="shared" si="0"/>
        <v>0</v>
      </c>
      <c r="N5" s="28">
        <f>SUM(D5:M5)</f>
        <v>34847873</v>
      </c>
      <c r="O5" s="33">
        <f t="shared" ref="O5:O36" si="1">(N5/O$81)</f>
        <v>460.68257892232032</v>
      </c>
      <c r="P5" s="6"/>
    </row>
    <row r="6" spans="1:133">
      <c r="A6" s="12"/>
      <c r="B6" s="25">
        <v>311</v>
      </c>
      <c r="C6" s="20" t="s">
        <v>3</v>
      </c>
      <c r="D6" s="49">
        <v>16382264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16382264</v>
      </c>
      <c r="O6" s="50">
        <f t="shared" si="1"/>
        <v>216.57056739463803</v>
      </c>
      <c r="P6" s="9"/>
    </row>
    <row r="7" spans="1:133">
      <c r="A7" s="12"/>
      <c r="B7" s="25">
        <v>312.42</v>
      </c>
      <c r="C7" s="20" t="s">
        <v>171</v>
      </c>
      <c r="D7" s="49">
        <v>0</v>
      </c>
      <c r="E7" s="49">
        <v>2525092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7" si="2">SUM(D7:M7)</f>
        <v>2525092</v>
      </c>
      <c r="O7" s="50">
        <f t="shared" si="1"/>
        <v>33.381259584368884</v>
      </c>
      <c r="P7" s="9"/>
    </row>
    <row r="8" spans="1:133">
      <c r="A8" s="12"/>
      <c r="B8" s="25">
        <v>312.51</v>
      </c>
      <c r="C8" s="20" t="s">
        <v>128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400751</v>
      </c>
      <c r="L8" s="49">
        <v>0</v>
      </c>
      <c r="M8" s="49">
        <v>0</v>
      </c>
      <c r="N8" s="49">
        <f>SUM(D8:M8)</f>
        <v>400751</v>
      </c>
      <c r="O8" s="50">
        <f t="shared" si="1"/>
        <v>5.2978557453334041</v>
      </c>
      <c r="P8" s="9"/>
    </row>
    <row r="9" spans="1:133">
      <c r="A9" s="12"/>
      <c r="B9" s="25">
        <v>312.52</v>
      </c>
      <c r="C9" s="20" t="s">
        <v>129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1080755</v>
      </c>
      <c r="L9" s="49">
        <v>0</v>
      </c>
      <c r="M9" s="49">
        <v>0</v>
      </c>
      <c r="N9" s="49">
        <f>SUM(D9:M9)</f>
        <v>1080755</v>
      </c>
      <c r="O9" s="50">
        <f t="shared" si="1"/>
        <v>14.287385648564328</v>
      </c>
      <c r="P9" s="9"/>
    </row>
    <row r="10" spans="1:133">
      <c r="A10" s="12"/>
      <c r="B10" s="25">
        <v>312.60000000000002</v>
      </c>
      <c r="C10" s="20" t="s">
        <v>12</v>
      </c>
      <c r="D10" s="49">
        <v>0</v>
      </c>
      <c r="E10" s="49">
        <v>7047757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7047757</v>
      </c>
      <c r="O10" s="50">
        <f t="shared" si="1"/>
        <v>93.17007297340173</v>
      </c>
      <c r="P10" s="9"/>
    </row>
    <row r="11" spans="1:133">
      <c r="A11" s="12"/>
      <c r="B11" s="25">
        <v>314.10000000000002</v>
      </c>
      <c r="C11" s="20" t="s">
        <v>13</v>
      </c>
      <c r="D11" s="49">
        <v>4496222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4496222</v>
      </c>
      <c r="O11" s="50">
        <f t="shared" si="1"/>
        <v>59.439241711173388</v>
      </c>
      <c r="P11" s="9"/>
    </row>
    <row r="12" spans="1:133">
      <c r="A12" s="12"/>
      <c r="B12" s="25">
        <v>314.3</v>
      </c>
      <c r="C12" s="20" t="s">
        <v>14</v>
      </c>
      <c r="D12" s="49">
        <v>584943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584943</v>
      </c>
      <c r="O12" s="50">
        <f t="shared" si="1"/>
        <v>7.7328406747395695</v>
      </c>
      <c r="P12" s="9"/>
    </row>
    <row r="13" spans="1:133">
      <c r="A13" s="12"/>
      <c r="B13" s="25">
        <v>314.39999999999998</v>
      </c>
      <c r="C13" s="20" t="s">
        <v>16</v>
      </c>
      <c r="D13" s="49">
        <v>99610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99610</v>
      </c>
      <c r="O13" s="50">
        <f t="shared" si="1"/>
        <v>1.3168261858177781</v>
      </c>
      <c r="P13" s="9"/>
    </row>
    <row r="14" spans="1:133">
      <c r="A14" s="12"/>
      <c r="B14" s="25">
        <v>314.8</v>
      </c>
      <c r="C14" s="20" t="s">
        <v>17</v>
      </c>
      <c r="D14" s="49">
        <v>101390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101390</v>
      </c>
      <c r="O14" s="50">
        <f t="shared" si="1"/>
        <v>1.3403574639098936</v>
      </c>
      <c r="P14" s="9"/>
    </row>
    <row r="15" spans="1:133">
      <c r="A15" s="12"/>
      <c r="B15" s="25">
        <v>315</v>
      </c>
      <c r="C15" s="20" t="s">
        <v>130</v>
      </c>
      <c r="D15" s="49">
        <v>1859239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1859239</v>
      </c>
      <c r="O15" s="50">
        <f t="shared" si="1"/>
        <v>24.578803341970282</v>
      </c>
      <c r="P15" s="9"/>
    </row>
    <row r="16" spans="1:133">
      <c r="A16" s="12"/>
      <c r="B16" s="25">
        <v>316</v>
      </c>
      <c r="C16" s="20" t="s">
        <v>131</v>
      </c>
      <c r="D16" s="49">
        <v>269650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2"/>
        <v>269650</v>
      </c>
      <c r="O16" s="50">
        <f t="shared" si="1"/>
        <v>3.5647242345724712</v>
      </c>
      <c r="P16" s="9"/>
    </row>
    <row r="17" spans="1:16">
      <c r="A17" s="12"/>
      <c r="B17" s="25">
        <v>319</v>
      </c>
      <c r="C17" s="20" t="s">
        <v>19</v>
      </c>
      <c r="D17" s="49">
        <v>200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2"/>
        <v>200</v>
      </c>
      <c r="O17" s="50">
        <f t="shared" si="1"/>
        <v>2.6439638305747978E-3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SUM(D19:D26)</f>
        <v>178764</v>
      </c>
      <c r="E18" s="32">
        <f t="shared" si="3"/>
        <v>3033755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922306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7">
        <f>SUM(D18:M18)</f>
        <v>4134825</v>
      </c>
      <c r="O18" s="48">
        <f t="shared" si="1"/>
        <v>54.661638728782194</v>
      </c>
      <c r="P18" s="10"/>
    </row>
    <row r="19" spans="1:16">
      <c r="A19" s="12"/>
      <c r="B19" s="25">
        <v>322</v>
      </c>
      <c r="C19" s="20" t="s">
        <v>0</v>
      </c>
      <c r="D19" s="49">
        <v>0</v>
      </c>
      <c r="E19" s="49">
        <v>1294884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>SUM(D19:M19)</f>
        <v>1294884</v>
      </c>
      <c r="O19" s="50">
        <f t="shared" si="1"/>
        <v>17.11813230395008</v>
      </c>
      <c r="P19" s="9"/>
    </row>
    <row r="20" spans="1:16">
      <c r="A20" s="12"/>
      <c r="B20" s="25">
        <v>323.39999999999998</v>
      </c>
      <c r="C20" s="20" t="s">
        <v>21</v>
      </c>
      <c r="D20" s="49">
        <v>176514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ref="N20:N25" si="4">SUM(D20:M20)</f>
        <v>176514</v>
      </c>
      <c r="O20" s="50">
        <f t="shared" si="1"/>
        <v>2.3334831579503992</v>
      </c>
      <c r="P20" s="9"/>
    </row>
    <row r="21" spans="1:16">
      <c r="A21" s="12"/>
      <c r="B21" s="25">
        <v>323.7</v>
      </c>
      <c r="C21" s="20" t="s">
        <v>22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922306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922306</v>
      </c>
      <c r="O21" s="50">
        <f t="shared" si="1"/>
        <v>12.192718523610598</v>
      </c>
      <c r="P21" s="9"/>
    </row>
    <row r="22" spans="1:16">
      <c r="A22" s="12"/>
      <c r="B22" s="25">
        <v>324.31</v>
      </c>
      <c r="C22" s="20" t="s">
        <v>166</v>
      </c>
      <c r="D22" s="49">
        <v>0</v>
      </c>
      <c r="E22" s="49">
        <v>731290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731290</v>
      </c>
      <c r="O22" s="50">
        <f t="shared" si="1"/>
        <v>9.6675215483052188</v>
      </c>
      <c r="P22" s="9"/>
    </row>
    <row r="23" spans="1:16">
      <c r="A23" s="12"/>
      <c r="B23" s="25">
        <v>324.32</v>
      </c>
      <c r="C23" s="20" t="s">
        <v>132</v>
      </c>
      <c r="D23" s="49">
        <v>0</v>
      </c>
      <c r="E23" s="49">
        <v>663627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663627</v>
      </c>
      <c r="O23" s="50">
        <f t="shared" si="1"/>
        <v>8.7730289249643061</v>
      </c>
      <c r="P23" s="9"/>
    </row>
    <row r="24" spans="1:16">
      <c r="A24" s="12"/>
      <c r="B24" s="25">
        <v>324.61</v>
      </c>
      <c r="C24" s="20" t="s">
        <v>184</v>
      </c>
      <c r="D24" s="49">
        <v>0</v>
      </c>
      <c r="E24" s="49">
        <v>317859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317859</v>
      </c>
      <c r="O24" s="50">
        <f t="shared" si="1"/>
        <v>4.2020384961133734</v>
      </c>
      <c r="P24" s="9"/>
    </row>
    <row r="25" spans="1:16">
      <c r="A25" s="12"/>
      <c r="B25" s="25">
        <v>325.10000000000002</v>
      </c>
      <c r="C25" s="20" t="s">
        <v>86</v>
      </c>
      <c r="D25" s="49">
        <v>0</v>
      </c>
      <c r="E25" s="49">
        <v>26095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26095</v>
      </c>
      <c r="O25" s="50">
        <f t="shared" si="1"/>
        <v>0.34497118079424671</v>
      </c>
      <c r="P25" s="9"/>
    </row>
    <row r="26" spans="1:16">
      <c r="A26" s="12"/>
      <c r="B26" s="25">
        <v>329</v>
      </c>
      <c r="C26" s="20" t="s">
        <v>24</v>
      </c>
      <c r="D26" s="49">
        <v>2250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ref="N26:N33" si="5">SUM(D26:M26)</f>
        <v>2250</v>
      </c>
      <c r="O26" s="50">
        <f t="shared" si="1"/>
        <v>2.9744593093966473E-2</v>
      </c>
      <c r="P26" s="9"/>
    </row>
    <row r="27" spans="1:16" ht="15.75">
      <c r="A27" s="29" t="s">
        <v>26</v>
      </c>
      <c r="B27" s="30"/>
      <c r="C27" s="31"/>
      <c r="D27" s="32">
        <f t="shared" ref="D27:M27" si="6">SUM(D28:D46)</f>
        <v>36297002</v>
      </c>
      <c r="E27" s="32">
        <f t="shared" si="6"/>
        <v>11243101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673516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7">
        <f t="shared" si="5"/>
        <v>48213619</v>
      </c>
      <c r="O27" s="48">
        <f t="shared" si="1"/>
        <v>637.37532388556929</v>
      </c>
      <c r="P27" s="10"/>
    </row>
    <row r="28" spans="1:16">
      <c r="A28" s="12"/>
      <c r="B28" s="25">
        <v>331.1</v>
      </c>
      <c r="C28" s="20" t="s">
        <v>87</v>
      </c>
      <c r="D28" s="49">
        <v>40646</v>
      </c>
      <c r="E28" s="49">
        <v>368144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5"/>
        <v>408790</v>
      </c>
      <c r="O28" s="50">
        <f t="shared" si="1"/>
        <v>5.4041298715033577</v>
      </c>
      <c r="P28" s="9"/>
    </row>
    <row r="29" spans="1:16">
      <c r="A29" s="12"/>
      <c r="B29" s="25">
        <v>331.39</v>
      </c>
      <c r="C29" s="20" t="s">
        <v>88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464334</v>
      </c>
      <c r="J29" s="49">
        <v>0</v>
      </c>
      <c r="K29" s="49">
        <v>0</v>
      </c>
      <c r="L29" s="49">
        <v>0</v>
      </c>
      <c r="M29" s="49">
        <v>0</v>
      </c>
      <c r="N29" s="49">
        <f t="shared" si="5"/>
        <v>464334</v>
      </c>
      <c r="O29" s="50">
        <f t="shared" si="1"/>
        <v>6.1384115065305904</v>
      </c>
      <c r="P29" s="9"/>
    </row>
    <row r="30" spans="1:16">
      <c r="A30" s="12"/>
      <c r="B30" s="25">
        <v>331.49</v>
      </c>
      <c r="C30" s="20" t="s">
        <v>152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194118</v>
      </c>
      <c r="J30" s="49">
        <v>0</v>
      </c>
      <c r="K30" s="49">
        <v>0</v>
      </c>
      <c r="L30" s="49">
        <v>0</v>
      </c>
      <c r="M30" s="49">
        <v>0</v>
      </c>
      <c r="N30" s="49">
        <f t="shared" si="5"/>
        <v>194118</v>
      </c>
      <c r="O30" s="50">
        <f t="shared" si="1"/>
        <v>2.566204854317593</v>
      </c>
      <c r="P30" s="9"/>
    </row>
    <row r="31" spans="1:16">
      <c r="A31" s="12"/>
      <c r="B31" s="25">
        <v>331.5</v>
      </c>
      <c r="C31" s="20" t="s">
        <v>109</v>
      </c>
      <c r="D31" s="49">
        <v>524125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5"/>
        <v>524125</v>
      </c>
      <c r="O31" s="50">
        <f t="shared" si="1"/>
        <v>6.9288377135000792</v>
      </c>
      <c r="P31" s="9"/>
    </row>
    <row r="32" spans="1:16">
      <c r="A32" s="12"/>
      <c r="B32" s="25">
        <v>334.1</v>
      </c>
      <c r="C32" s="20" t="s">
        <v>28</v>
      </c>
      <c r="D32" s="49">
        <v>0</v>
      </c>
      <c r="E32" s="49">
        <v>5750531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5"/>
        <v>5750531</v>
      </c>
      <c r="O32" s="50">
        <f t="shared" si="1"/>
        <v>76.020979852995609</v>
      </c>
      <c r="P32" s="9"/>
    </row>
    <row r="33" spans="1:16">
      <c r="A33" s="12"/>
      <c r="B33" s="25">
        <v>334.2</v>
      </c>
      <c r="C33" s="20" t="s">
        <v>100</v>
      </c>
      <c r="D33" s="49">
        <v>0</v>
      </c>
      <c r="E33" s="49">
        <v>34398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5"/>
        <v>34398</v>
      </c>
      <c r="O33" s="50">
        <f t="shared" si="1"/>
        <v>0.45473533922055948</v>
      </c>
      <c r="P33" s="9"/>
    </row>
    <row r="34" spans="1:16">
      <c r="A34" s="12"/>
      <c r="B34" s="25">
        <v>334.41</v>
      </c>
      <c r="C34" s="20" t="s">
        <v>90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15064</v>
      </c>
      <c r="J34" s="49">
        <v>0</v>
      </c>
      <c r="K34" s="49">
        <v>0</v>
      </c>
      <c r="L34" s="49">
        <v>0</v>
      </c>
      <c r="M34" s="49">
        <v>0</v>
      </c>
      <c r="N34" s="49">
        <f t="shared" ref="N34:N44" si="7">SUM(D34:M34)</f>
        <v>15064</v>
      </c>
      <c r="O34" s="50">
        <f t="shared" si="1"/>
        <v>0.19914335571889377</v>
      </c>
      <c r="P34" s="9"/>
    </row>
    <row r="35" spans="1:16">
      <c r="A35" s="12"/>
      <c r="B35" s="25">
        <v>334.49</v>
      </c>
      <c r="C35" s="20" t="s">
        <v>110</v>
      </c>
      <c r="D35" s="49">
        <v>0</v>
      </c>
      <c r="E35" s="49">
        <v>3347580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7"/>
        <v>3347580</v>
      </c>
      <c r="O35" s="50">
        <f t="shared" si="1"/>
        <v>44.254402199777907</v>
      </c>
      <c r="P35" s="9"/>
    </row>
    <row r="36" spans="1:16">
      <c r="A36" s="12"/>
      <c r="B36" s="25">
        <v>334.5</v>
      </c>
      <c r="C36" s="20" t="s">
        <v>111</v>
      </c>
      <c r="D36" s="49">
        <v>20854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20854</v>
      </c>
      <c r="O36" s="50">
        <f t="shared" si="1"/>
        <v>0.27568610861403414</v>
      </c>
      <c r="P36" s="9"/>
    </row>
    <row r="37" spans="1:16">
      <c r="A37" s="12"/>
      <c r="B37" s="25">
        <v>335.12</v>
      </c>
      <c r="C37" s="20" t="s">
        <v>133</v>
      </c>
      <c r="D37" s="49">
        <v>2653947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7"/>
        <v>2653947</v>
      </c>
      <c r="O37" s="50">
        <f t="shared" ref="O37:O68" si="8">(N37/O$81)</f>
        <v>35.084699381312461</v>
      </c>
      <c r="P37" s="9"/>
    </row>
    <row r="38" spans="1:16">
      <c r="A38" s="12"/>
      <c r="B38" s="25">
        <v>335.14</v>
      </c>
      <c r="C38" s="20" t="s">
        <v>134</v>
      </c>
      <c r="D38" s="49">
        <v>23297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7"/>
        <v>23297</v>
      </c>
      <c r="O38" s="50">
        <f t="shared" si="8"/>
        <v>0.30798212680450532</v>
      </c>
      <c r="P38" s="9"/>
    </row>
    <row r="39" spans="1:16">
      <c r="A39" s="12"/>
      <c r="B39" s="25">
        <v>335.15</v>
      </c>
      <c r="C39" s="20" t="s">
        <v>135</v>
      </c>
      <c r="D39" s="49">
        <v>88309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7"/>
        <v>88309</v>
      </c>
      <c r="O39" s="50">
        <f t="shared" si="8"/>
        <v>1.167429009571149</v>
      </c>
      <c r="P39" s="9"/>
    </row>
    <row r="40" spans="1:16">
      <c r="A40" s="12"/>
      <c r="B40" s="25">
        <v>335.18</v>
      </c>
      <c r="C40" s="20" t="s">
        <v>136</v>
      </c>
      <c r="D40" s="49">
        <v>4567499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7"/>
        <v>4567499</v>
      </c>
      <c r="O40" s="50">
        <f t="shared" si="8"/>
        <v>60.381510760932791</v>
      </c>
      <c r="P40" s="9"/>
    </row>
    <row r="41" spans="1:16">
      <c r="A41" s="12"/>
      <c r="B41" s="25">
        <v>335.19</v>
      </c>
      <c r="C41" s="20" t="s">
        <v>185</v>
      </c>
      <c r="D41" s="49">
        <v>413104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7"/>
        <v>413104</v>
      </c>
      <c r="O41" s="50">
        <f t="shared" si="8"/>
        <v>5.4611601713288564</v>
      </c>
      <c r="P41" s="9"/>
    </row>
    <row r="42" spans="1:16">
      <c r="A42" s="12"/>
      <c r="B42" s="25">
        <v>335.21</v>
      </c>
      <c r="C42" s="20" t="s">
        <v>33</v>
      </c>
      <c r="D42" s="49">
        <v>21591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7"/>
        <v>21591</v>
      </c>
      <c r="O42" s="50">
        <f t="shared" si="8"/>
        <v>0.28542911532970228</v>
      </c>
      <c r="P42" s="9"/>
    </row>
    <row r="43" spans="1:16">
      <c r="A43" s="12"/>
      <c r="B43" s="25">
        <v>335.49</v>
      </c>
      <c r="C43" s="20" t="s">
        <v>34</v>
      </c>
      <c r="D43" s="49">
        <v>91656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7"/>
        <v>91656</v>
      </c>
      <c r="O43" s="50">
        <f t="shared" si="8"/>
        <v>1.2116757442758184</v>
      </c>
      <c r="P43" s="9"/>
    </row>
    <row r="44" spans="1:16">
      <c r="A44" s="12"/>
      <c r="B44" s="25">
        <v>335.5</v>
      </c>
      <c r="C44" s="20" t="s">
        <v>154</v>
      </c>
      <c r="D44" s="49">
        <v>0</v>
      </c>
      <c r="E44" s="49">
        <v>139683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7"/>
        <v>139683</v>
      </c>
      <c r="O44" s="50">
        <f t="shared" si="8"/>
        <v>1.8465839987308974</v>
      </c>
      <c r="P44" s="9"/>
    </row>
    <row r="45" spans="1:16">
      <c r="A45" s="12"/>
      <c r="B45" s="25">
        <v>337.1</v>
      </c>
      <c r="C45" s="20" t="s">
        <v>36</v>
      </c>
      <c r="D45" s="49">
        <v>659807</v>
      </c>
      <c r="E45" s="49">
        <v>1602765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>SUM(D45:M45)</f>
        <v>2262572</v>
      </c>
      <c r="O45" s="50">
        <f t="shared" si="8"/>
        <v>29.910792660356407</v>
      </c>
      <c r="P45" s="9"/>
    </row>
    <row r="46" spans="1:16">
      <c r="A46" s="12"/>
      <c r="B46" s="25">
        <v>338</v>
      </c>
      <c r="C46" s="20" t="s">
        <v>39</v>
      </c>
      <c r="D46" s="49">
        <v>27192167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>SUM(D46:M46)</f>
        <v>27192167</v>
      </c>
      <c r="O46" s="50">
        <f t="shared" si="8"/>
        <v>359.47553011474804</v>
      </c>
      <c r="P46" s="9"/>
    </row>
    <row r="47" spans="1:16" ht="15.75">
      <c r="A47" s="29" t="s">
        <v>44</v>
      </c>
      <c r="B47" s="30"/>
      <c r="C47" s="31"/>
      <c r="D47" s="32">
        <f t="shared" ref="D47:M47" si="9">SUM(D48:D62)</f>
        <v>8782237</v>
      </c>
      <c r="E47" s="32">
        <f t="shared" si="9"/>
        <v>89683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11536566</v>
      </c>
      <c r="J47" s="32">
        <f t="shared" si="9"/>
        <v>20416156</v>
      </c>
      <c r="K47" s="32">
        <f t="shared" si="9"/>
        <v>1435254</v>
      </c>
      <c r="L47" s="32">
        <f t="shared" si="9"/>
        <v>0</v>
      </c>
      <c r="M47" s="32">
        <f t="shared" si="9"/>
        <v>0</v>
      </c>
      <c r="N47" s="32">
        <f>SUM(D47:M47)</f>
        <v>42259896</v>
      </c>
      <c r="O47" s="48">
        <f t="shared" si="8"/>
        <v>558.66818253926283</v>
      </c>
      <c r="P47" s="10"/>
    </row>
    <row r="48" spans="1:16">
      <c r="A48" s="12"/>
      <c r="B48" s="25">
        <v>341.2</v>
      </c>
      <c r="C48" s="20" t="s">
        <v>137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20416156</v>
      </c>
      <c r="K48" s="49">
        <v>0</v>
      </c>
      <c r="L48" s="49">
        <v>0</v>
      </c>
      <c r="M48" s="49">
        <v>0</v>
      </c>
      <c r="N48" s="49">
        <f t="shared" ref="N48:N62" si="10">SUM(D48:M48)</f>
        <v>20416156</v>
      </c>
      <c r="O48" s="50">
        <f t="shared" si="8"/>
        <v>269.89789011686321</v>
      </c>
      <c r="P48" s="9"/>
    </row>
    <row r="49" spans="1:16">
      <c r="A49" s="12"/>
      <c r="B49" s="25">
        <v>341.3</v>
      </c>
      <c r="C49" s="20" t="s">
        <v>138</v>
      </c>
      <c r="D49" s="49">
        <v>634118</v>
      </c>
      <c r="E49" s="49">
        <v>51966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1435254</v>
      </c>
      <c r="L49" s="49">
        <v>0</v>
      </c>
      <c r="M49" s="49">
        <v>0</v>
      </c>
      <c r="N49" s="49">
        <f t="shared" si="10"/>
        <v>2121338</v>
      </c>
      <c r="O49" s="50">
        <f t="shared" si="8"/>
        <v>28.043704722119401</v>
      </c>
      <c r="P49" s="9"/>
    </row>
    <row r="50" spans="1:16">
      <c r="A50" s="12"/>
      <c r="B50" s="25">
        <v>342.1</v>
      </c>
      <c r="C50" s="20" t="s">
        <v>50</v>
      </c>
      <c r="D50" s="49">
        <v>3031108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0"/>
        <v>3031108</v>
      </c>
      <c r="O50" s="50">
        <f t="shared" si="8"/>
        <v>40.07069959282957</v>
      </c>
      <c r="P50" s="9"/>
    </row>
    <row r="51" spans="1:16">
      <c r="A51" s="12"/>
      <c r="B51" s="25">
        <v>342.2</v>
      </c>
      <c r="C51" s="20" t="s">
        <v>51</v>
      </c>
      <c r="D51" s="49">
        <v>600000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0"/>
        <v>600000</v>
      </c>
      <c r="O51" s="50">
        <f t="shared" si="8"/>
        <v>7.931891491724393</v>
      </c>
      <c r="P51" s="9"/>
    </row>
    <row r="52" spans="1:16">
      <c r="A52" s="12"/>
      <c r="B52" s="25">
        <v>342.6</v>
      </c>
      <c r="C52" s="20" t="s">
        <v>53</v>
      </c>
      <c r="D52" s="49">
        <v>3702179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0"/>
        <v>3702179</v>
      </c>
      <c r="O52" s="50">
        <f t="shared" si="8"/>
        <v>48.942136851567874</v>
      </c>
      <c r="P52" s="9"/>
    </row>
    <row r="53" spans="1:16">
      <c r="A53" s="12"/>
      <c r="B53" s="25">
        <v>342.9</v>
      </c>
      <c r="C53" s="20" t="s">
        <v>140</v>
      </c>
      <c r="D53" s="49">
        <v>27813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0"/>
        <v>27813</v>
      </c>
      <c r="O53" s="50">
        <f t="shared" si="8"/>
        <v>0.36768283009888425</v>
      </c>
      <c r="P53" s="9"/>
    </row>
    <row r="54" spans="1:16">
      <c r="A54" s="12"/>
      <c r="B54" s="25">
        <v>343.4</v>
      </c>
      <c r="C54" s="20" t="s">
        <v>55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4544668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0"/>
        <v>4544668</v>
      </c>
      <c r="O54" s="50">
        <f t="shared" si="8"/>
        <v>60.079689069853522</v>
      </c>
      <c r="P54" s="9"/>
    </row>
    <row r="55" spans="1:16">
      <c r="A55" s="12"/>
      <c r="B55" s="25">
        <v>343.8</v>
      </c>
      <c r="C55" s="20" t="s">
        <v>102</v>
      </c>
      <c r="D55" s="49">
        <v>59150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0"/>
        <v>59150</v>
      </c>
      <c r="O55" s="50">
        <f t="shared" si="8"/>
        <v>0.7819523028924964</v>
      </c>
      <c r="P55" s="9"/>
    </row>
    <row r="56" spans="1:16">
      <c r="A56" s="12"/>
      <c r="B56" s="25">
        <v>343.9</v>
      </c>
      <c r="C56" s="20" t="s">
        <v>103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6163793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0"/>
        <v>6163793</v>
      </c>
      <c r="O56" s="50">
        <f t="shared" si="8"/>
        <v>81.484228755750621</v>
      </c>
      <c r="P56" s="9"/>
    </row>
    <row r="57" spans="1:16">
      <c r="A57" s="12"/>
      <c r="B57" s="25">
        <v>344.1</v>
      </c>
      <c r="C57" s="20" t="s">
        <v>141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828105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0"/>
        <v>828105</v>
      </c>
      <c r="O57" s="50">
        <f t="shared" si="8"/>
        <v>10.947398339590714</v>
      </c>
      <c r="P57" s="9"/>
    </row>
    <row r="58" spans="1:16">
      <c r="A58" s="12"/>
      <c r="B58" s="25">
        <v>344.9</v>
      </c>
      <c r="C58" s="20" t="s">
        <v>142</v>
      </c>
      <c r="D58" s="49">
        <v>309677</v>
      </c>
      <c r="E58" s="49">
        <v>37717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0"/>
        <v>347394</v>
      </c>
      <c r="O58" s="50">
        <f t="shared" si="8"/>
        <v>4.5924858547935061</v>
      </c>
      <c r="P58" s="9"/>
    </row>
    <row r="59" spans="1:16">
      <c r="A59" s="12"/>
      <c r="B59" s="25">
        <v>347.2</v>
      </c>
      <c r="C59" s="20" t="s">
        <v>91</v>
      </c>
      <c r="D59" s="49">
        <v>236128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0"/>
        <v>236128</v>
      </c>
      <c r="O59" s="50">
        <f t="shared" si="8"/>
        <v>3.1215694569298291</v>
      </c>
      <c r="P59" s="9"/>
    </row>
    <row r="60" spans="1:16">
      <c r="A60" s="12"/>
      <c r="B60" s="25">
        <v>347.4</v>
      </c>
      <c r="C60" s="20" t="s">
        <v>159</v>
      </c>
      <c r="D60" s="49">
        <v>8754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0"/>
        <v>8754</v>
      </c>
      <c r="O60" s="50">
        <f t="shared" si="8"/>
        <v>0.11572629686425889</v>
      </c>
      <c r="P60" s="9"/>
    </row>
    <row r="61" spans="1:16">
      <c r="A61" s="12"/>
      <c r="B61" s="25">
        <v>347.5</v>
      </c>
      <c r="C61" s="20" t="s">
        <v>160</v>
      </c>
      <c r="D61" s="49">
        <v>172965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0"/>
        <v>172965</v>
      </c>
      <c r="O61" s="50">
        <f t="shared" si="8"/>
        <v>2.2865660197768496</v>
      </c>
      <c r="P61" s="9"/>
    </row>
    <row r="62" spans="1:16">
      <c r="A62" s="12"/>
      <c r="B62" s="25">
        <v>347.9</v>
      </c>
      <c r="C62" s="20" t="s">
        <v>58</v>
      </c>
      <c r="D62" s="49">
        <v>345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0"/>
        <v>345</v>
      </c>
      <c r="O62" s="50">
        <f t="shared" si="8"/>
        <v>4.5608376077415263E-3</v>
      </c>
      <c r="P62" s="9"/>
    </row>
    <row r="63" spans="1:16" ht="15.75">
      <c r="A63" s="29" t="s">
        <v>45</v>
      </c>
      <c r="B63" s="30"/>
      <c r="C63" s="31"/>
      <c r="D63" s="32">
        <f t="shared" ref="D63:M63" si="11">SUM(D64:D67)</f>
        <v>403428</v>
      </c>
      <c r="E63" s="32">
        <f t="shared" si="11"/>
        <v>0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0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ref="N63:N69" si="12">SUM(D63:M63)</f>
        <v>403428</v>
      </c>
      <c r="O63" s="48">
        <f t="shared" si="8"/>
        <v>5.3332452012056475</v>
      </c>
      <c r="P63" s="10"/>
    </row>
    <row r="64" spans="1:16">
      <c r="A64" s="13"/>
      <c r="B64" s="41">
        <v>351.1</v>
      </c>
      <c r="C64" s="21" t="s">
        <v>161</v>
      </c>
      <c r="D64" s="49">
        <v>29421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2"/>
        <v>29421</v>
      </c>
      <c r="O64" s="50">
        <f t="shared" si="8"/>
        <v>0.38894029929670559</v>
      </c>
      <c r="P64" s="9"/>
    </row>
    <row r="65" spans="1:119">
      <c r="A65" s="13"/>
      <c r="B65" s="41">
        <v>351.4</v>
      </c>
      <c r="C65" s="21" t="s">
        <v>162</v>
      </c>
      <c r="D65" s="49">
        <v>14596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2"/>
        <v>14596</v>
      </c>
      <c r="O65" s="50">
        <f t="shared" si="8"/>
        <v>0.19295648035534874</v>
      </c>
      <c r="P65" s="9"/>
    </row>
    <row r="66" spans="1:119">
      <c r="A66" s="13"/>
      <c r="B66" s="41">
        <v>354</v>
      </c>
      <c r="C66" s="21" t="s">
        <v>163</v>
      </c>
      <c r="D66" s="49">
        <v>342184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f t="shared" si="12"/>
        <v>342184</v>
      </c>
      <c r="O66" s="50">
        <f t="shared" si="8"/>
        <v>4.5236105970070328</v>
      </c>
      <c r="P66" s="9"/>
    </row>
    <row r="67" spans="1:119">
      <c r="A67" s="13"/>
      <c r="B67" s="41">
        <v>359</v>
      </c>
      <c r="C67" s="21" t="s">
        <v>61</v>
      </c>
      <c r="D67" s="49">
        <v>17227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f t="shared" si="12"/>
        <v>17227</v>
      </c>
      <c r="O67" s="50">
        <f t="shared" si="8"/>
        <v>0.22773782454656019</v>
      </c>
      <c r="P67" s="9"/>
    </row>
    <row r="68" spans="1:119" ht="15.75">
      <c r="A68" s="29" t="s">
        <v>4</v>
      </c>
      <c r="B68" s="30"/>
      <c r="C68" s="31"/>
      <c r="D68" s="32">
        <f t="shared" ref="D68:M68" si="13">SUM(D69:D75)</f>
        <v>3990660</v>
      </c>
      <c r="E68" s="32">
        <f t="shared" si="13"/>
        <v>958863</v>
      </c>
      <c r="F68" s="32">
        <f t="shared" si="13"/>
        <v>0</v>
      </c>
      <c r="G68" s="32">
        <f t="shared" si="13"/>
        <v>75725</v>
      </c>
      <c r="H68" s="32">
        <f t="shared" si="13"/>
        <v>0</v>
      </c>
      <c r="I68" s="32">
        <f t="shared" si="13"/>
        <v>116723</v>
      </c>
      <c r="J68" s="32">
        <f t="shared" si="13"/>
        <v>961055</v>
      </c>
      <c r="K68" s="32">
        <f t="shared" si="13"/>
        <v>29766268</v>
      </c>
      <c r="L68" s="32">
        <f t="shared" si="13"/>
        <v>0</v>
      </c>
      <c r="M68" s="32">
        <f t="shared" si="13"/>
        <v>0</v>
      </c>
      <c r="N68" s="32">
        <f t="shared" si="12"/>
        <v>35869294</v>
      </c>
      <c r="O68" s="48">
        <f t="shared" si="8"/>
        <v>474.18557982126805</v>
      </c>
      <c r="P68" s="10"/>
    </row>
    <row r="69" spans="1:119">
      <c r="A69" s="12"/>
      <c r="B69" s="25">
        <v>361.1</v>
      </c>
      <c r="C69" s="20" t="s">
        <v>62</v>
      </c>
      <c r="D69" s="49">
        <v>837170</v>
      </c>
      <c r="E69" s="49">
        <v>757357</v>
      </c>
      <c r="F69" s="49">
        <v>0</v>
      </c>
      <c r="G69" s="49">
        <v>75725</v>
      </c>
      <c r="H69" s="49">
        <v>0</v>
      </c>
      <c r="I69" s="49">
        <v>104502</v>
      </c>
      <c r="J69" s="49">
        <v>751346</v>
      </c>
      <c r="K69" s="49">
        <v>21429291</v>
      </c>
      <c r="L69" s="49">
        <v>0</v>
      </c>
      <c r="M69" s="49">
        <v>0</v>
      </c>
      <c r="N69" s="49">
        <f t="shared" si="12"/>
        <v>23955391</v>
      </c>
      <c r="O69" s="50">
        <f t="shared" ref="O69:O79" si="14">(N69/O$81)</f>
        <v>316.68593675638516</v>
      </c>
      <c r="P69" s="9"/>
    </row>
    <row r="70" spans="1:119">
      <c r="A70" s="12"/>
      <c r="B70" s="25">
        <v>362</v>
      </c>
      <c r="C70" s="20" t="s">
        <v>63</v>
      </c>
      <c r="D70" s="49">
        <v>138243</v>
      </c>
      <c r="E70" s="49">
        <v>60384</v>
      </c>
      <c r="F70" s="49">
        <v>0</v>
      </c>
      <c r="G70" s="49">
        <v>0</v>
      </c>
      <c r="H70" s="49">
        <v>0</v>
      </c>
      <c r="I70" s="49">
        <v>0</v>
      </c>
      <c r="J70" s="49">
        <v>94368</v>
      </c>
      <c r="K70" s="49">
        <v>0</v>
      </c>
      <c r="L70" s="49">
        <v>0</v>
      </c>
      <c r="M70" s="49">
        <v>0</v>
      </c>
      <c r="N70" s="49">
        <f t="shared" ref="N70:N75" si="15">SUM(D70:M70)</f>
        <v>292995</v>
      </c>
      <c r="O70" s="50">
        <f t="shared" si="14"/>
        <v>3.8733409126963143</v>
      </c>
      <c r="P70" s="9"/>
    </row>
    <row r="71" spans="1:119">
      <c r="A71" s="12"/>
      <c r="B71" s="25">
        <v>364</v>
      </c>
      <c r="C71" s="20" t="s">
        <v>145</v>
      </c>
      <c r="D71" s="49">
        <v>2539753</v>
      </c>
      <c r="E71" s="49">
        <v>40200</v>
      </c>
      <c r="F71" s="49">
        <v>0</v>
      </c>
      <c r="G71" s="49">
        <v>0</v>
      </c>
      <c r="H71" s="49">
        <v>0</v>
      </c>
      <c r="I71" s="49">
        <v>5748</v>
      </c>
      <c r="J71" s="49">
        <v>4897</v>
      </c>
      <c r="K71" s="49">
        <v>0</v>
      </c>
      <c r="L71" s="49">
        <v>0</v>
      </c>
      <c r="M71" s="49">
        <v>0</v>
      </c>
      <c r="N71" s="49">
        <f t="shared" si="15"/>
        <v>2590598</v>
      </c>
      <c r="O71" s="50">
        <f t="shared" si="14"/>
        <v>34.247237057797051</v>
      </c>
      <c r="P71" s="9"/>
    </row>
    <row r="72" spans="1:119">
      <c r="A72" s="12"/>
      <c r="B72" s="25">
        <v>365</v>
      </c>
      <c r="C72" s="20" t="s">
        <v>146</v>
      </c>
      <c r="D72" s="49">
        <v>0</v>
      </c>
      <c r="E72" s="49">
        <v>219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f t="shared" si="15"/>
        <v>219</v>
      </c>
      <c r="O72" s="50">
        <f t="shared" si="14"/>
        <v>2.8951403944794036E-3</v>
      </c>
      <c r="P72" s="9"/>
    </row>
    <row r="73" spans="1:119">
      <c r="A73" s="12"/>
      <c r="B73" s="25">
        <v>366</v>
      </c>
      <c r="C73" s="20" t="s">
        <v>66</v>
      </c>
      <c r="D73" s="49">
        <v>107760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f t="shared" si="15"/>
        <v>107760</v>
      </c>
      <c r="O73" s="50">
        <f t="shared" si="14"/>
        <v>1.424567711913701</v>
      </c>
      <c r="P73" s="9"/>
    </row>
    <row r="74" spans="1:119">
      <c r="A74" s="12"/>
      <c r="B74" s="25">
        <v>368</v>
      </c>
      <c r="C74" s="20" t="s">
        <v>67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8336977</v>
      </c>
      <c r="L74" s="49">
        <v>0</v>
      </c>
      <c r="M74" s="49">
        <v>0</v>
      </c>
      <c r="N74" s="49">
        <f t="shared" si="15"/>
        <v>8336977</v>
      </c>
      <c r="O74" s="50">
        <f t="shared" si="14"/>
        <v>110.21332822166993</v>
      </c>
      <c r="P74" s="9"/>
    </row>
    <row r="75" spans="1:119">
      <c r="A75" s="12"/>
      <c r="B75" s="25">
        <v>369.9</v>
      </c>
      <c r="C75" s="20" t="s">
        <v>68</v>
      </c>
      <c r="D75" s="49">
        <v>367734</v>
      </c>
      <c r="E75" s="49">
        <v>100703</v>
      </c>
      <c r="F75" s="49">
        <v>0</v>
      </c>
      <c r="G75" s="49">
        <v>0</v>
      </c>
      <c r="H75" s="49">
        <v>0</v>
      </c>
      <c r="I75" s="49">
        <v>6473</v>
      </c>
      <c r="J75" s="49">
        <v>110444</v>
      </c>
      <c r="K75" s="49">
        <v>0</v>
      </c>
      <c r="L75" s="49">
        <v>0</v>
      </c>
      <c r="M75" s="49">
        <v>0</v>
      </c>
      <c r="N75" s="49">
        <f t="shared" si="15"/>
        <v>585354</v>
      </c>
      <c r="O75" s="50">
        <f t="shared" si="14"/>
        <v>7.7382740204114011</v>
      </c>
      <c r="P75" s="9"/>
    </row>
    <row r="76" spans="1:119" ht="15.75">
      <c r="A76" s="29" t="s">
        <v>46</v>
      </c>
      <c r="B76" s="30"/>
      <c r="C76" s="31"/>
      <c r="D76" s="32">
        <f t="shared" ref="D76:M76" si="16">SUM(D77:D78)</f>
        <v>1493062</v>
      </c>
      <c r="E76" s="32">
        <f t="shared" si="16"/>
        <v>2302220</v>
      </c>
      <c r="F76" s="32">
        <f t="shared" si="16"/>
        <v>6962495</v>
      </c>
      <c r="G76" s="32">
        <f t="shared" si="16"/>
        <v>38037</v>
      </c>
      <c r="H76" s="32">
        <f t="shared" si="16"/>
        <v>0</v>
      </c>
      <c r="I76" s="32">
        <f t="shared" si="16"/>
        <v>63494</v>
      </c>
      <c r="J76" s="32">
        <f t="shared" si="16"/>
        <v>0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>SUM(D76:M76)</f>
        <v>10859308</v>
      </c>
      <c r="O76" s="48">
        <f t="shared" si="14"/>
        <v>143.55808788535774</v>
      </c>
      <c r="P76" s="9"/>
    </row>
    <row r="77" spans="1:119">
      <c r="A77" s="12"/>
      <c r="B77" s="25">
        <v>381</v>
      </c>
      <c r="C77" s="20" t="s">
        <v>69</v>
      </c>
      <c r="D77" s="49">
        <v>1493062</v>
      </c>
      <c r="E77" s="49">
        <v>2302220</v>
      </c>
      <c r="F77" s="49">
        <v>6962495</v>
      </c>
      <c r="G77" s="49">
        <v>38037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f>SUM(D77:M77)</f>
        <v>10795814</v>
      </c>
      <c r="O77" s="50">
        <f t="shared" si="14"/>
        <v>142.71870868806513</v>
      </c>
      <c r="P77" s="9"/>
    </row>
    <row r="78" spans="1:119" ht="15.75" thickBot="1">
      <c r="A78" s="12"/>
      <c r="B78" s="25">
        <v>389.4</v>
      </c>
      <c r="C78" s="20" t="s">
        <v>156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63494</v>
      </c>
      <c r="J78" s="49">
        <v>0</v>
      </c>
      <c r="K78" s="49">
        <v>0</v>
      </c>
      <c r="L78" s="49">
        <v>0</v>
      </c>
      <c r="M78" s="49">
        <v>0</v>
      </c>
      <c r="N78" s="49">
        <f>SUM(D78:M78)</f>
        <v>63494</v>
      </c>
      <c r="O78" s="50">
        <f t="shared" si="14"/>
        <v>0.83937919729258104</v>
      </c>
      <c r="P78" s="9"/>
    </row>
    <row r="79" spans="1:119" ht="16.5" thickBot="1">
      <c r="A79" s="14" t="s">
        <v>59</v>
      </c>
      <c r="B79" s="23"/>
      <c r="C79" s="22"/>
      <c r="D79" s="15">
        <f t="shared" ref="D79:M79" si="17">SUM(D5,D18,D27,D47,D63,D68,D76)</f>
        <v>74938671</v>
      </c>
      <c r="E79" s="15">
        <f t="shared" si="17"/>
        <v>27200471</v>
      </c>
      <c r="F79" s="15">
        <f t="shared" si="17"/>
        <v>6962495</v>
      </c>
      <c r="G79" s="15">
        <f t="shared" si="17"/>
        <v>113762</v>
      </c>
      <c r="H79" s="15">
        <f t="shared" si="17"/>
        <v>0</v>
      </c>
      <c r="I79" s="15">
        <f t="shared" si="17"/>
        <v>13312605</v>
      </c>
      <c r="J79" s="15">
        <f t="shared" si="17"/>
        <v>21377211</v>
      </c>
      <c r="K79" s="15">
        <f t="shared" si="17"/>
        <v>32683028</v>
      </c>
      <c r="L79" s="15">
        <f t="shared" si="17"/>
        <v>0</v>
      </c>
      <c r="M79" s="15">
        <f t="shared" si="17"/>
        <v>0</v>
      </c>
      <c r="N79" s="15">
        <f>SUM(D79:M79)</f>
        <v>176588243</v>
      </c>
      <c r="O79" s="40">
        <f t="shared" si="14"/>
        <v>2334.464636983766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3"/>
      <c r="B81" s="44"/>
      <c r="C81" s="44"/>
      <c r="D81" s="45"/>
      <c r="E81" s="45"/>
      <c r="F81" s="45"/>
      <c r="G81" s="45"/>
      <c r="H81" s="45"/>
      <c r="I81" s="45"/>
      <c r="J81" s="45"/>
      <c r="K81" s="45"/>
      <c r="L81" s="51" t="s">
        <v>186</v>
      </c>
      <c r="M81" s="51"/>
      <c r="N81" s="51"/>
      <c r="O81" s="46">
        <v>75644</v>
      </c>
    </row>
    <row r="82" spans="1:15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  <row r="83" spans="1:15" ht="15.75" customHeight="1" thickBot="1">
      <c r="A83" s="55" t="s">
        <v>105</v>
      </c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7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75</v>
      </c>
      <c r="B3" s="65"/>
      <c r="C3" s="66"/>
      <c r="D3" s="70" t="s">
        <v>40</v>
      </c>
      <c r="E3" s="71"/>
      <c r="F3" s="71"/>
      <c r="G3" s="71"/>
      <c r="H3" s="72"/>
      <c r="I3" s="70" t="s">
        <v>41</v>
      </c>
      <c r="J3" s="72"/>
      <c r="K3" s="70" t="s">
        <v>43</v>
      </c>
      <c r="L3" s="72"/>
      <c r="M3" s="36"/>
      <c r="N3" s="37"/>
      <c r="O3" s="73" t="s">
        <v>80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21898024</v>
      </c>
      <c r="E5" s="27">
        <f t="shared" si="0"/>
        <v>10975101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1166973</v>
      </c>
      <c r="L5" s="27">
        <f t="shared" si="0"/>
        <v>0</v>
      </c>
      <c r="M5" s="27">
        <f t="shared" si="0"/>
        <v>0</v>
      </c>
      <c r="N5" s="28">
        <f>SUM(D5:M5)</f>
        <v>34040098</v>
      </c>
      <c r="O5" s="33">
        <f t="shared" ref="O5:O36" si="1">(N5/O$82)</f>
        <v>455.08152406417111</v>
      </c>
      <c r="P5" s="6"/>
    </row>
    <row r="6" spans="1:133">
      <c r="A6" s="12"/>
      <c r="B6" s="25">
        <v>311</v>
      </c>
      <c r="C6" s="20" t="s">
        <v>3</v>
      </c>
      <c r="D6" s="49">
        <v>14608225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14608225</v>
      </c>
      <c r="O6" s="50">
        <f t="shared" si="1"/>
        <v>195.29712566844921</v>
      </c>
      <c r="P6" s="9"/>
    </row>
    <row r="7" spans="1:133">
      <c r="A7" s="12"/>
      <c r="B7" s="25">
        <v>312.42</v>
      </c>
      <c r="C7" s="20" t="s">
        <v>171</v>
      </c>
      <c r="D7" s="49">
        <v>0</v>
      </c>
      <c r="E7" s="49">
        <v>2830860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7" si="2">SUM(D7:M7)</f>
        <v>2830860</v>
      </c>
      <c r="O7" s="50">
        <f t="shared" si="1"/>
        <v>37.845721925133688</v>
      </c>
      <c r="P7" s="9"/>
    </row>
    <row r="8" spans="1:133">
      <c r="A8" s="12"/>
      <c r="B8" s="25">
        <v>312.51</v>
      </c>
      <c r="C8" s="20" t="s">
        <v>128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367888</v>
      </c>
      <c r="L8" s="49">
        <v>0</v>
      </c>
      <c r="M8" s="49">
        <v>0</v>
      </c>
      <c r="N8" s="49">
        <f>SUM(D8:M8)</f>
        <v>367888</v>
      </c>
      <c r="O8" s="50">
        <f t="shared" si="1"/>
        <v>4.9182887700534756</v>
      </c>
      <c r="P8" s="9"/>
    </row>
    <row r="9" spans="1:133">
      <c r="A9" s="12"/>
      <c r="B9" s="25">
        <v>312.52</v>
      </c>
      <c r="C9" s="20" t="s">
        <v>129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799085</v>
      </c>
      <c r="L9" s="49">
        <v>0</v>
      </c>
      <c r="M9" s="49">
        <v>0</v>
      </c>
      <c r="N9" s="49">
        <f>SUM(D9:M9)</f>
        <v>799085</v>
      </c>
      <c r="O9" s="50">
        <f t="shared" si="1"/>
        <v>10.682954545454546</v>
      </c>
      <c r="P9" s="9"/>
    </row>
    <row r="10" spans="1:133">
      <c r="A10" s="12"/>
      <c r="B10" s="25">
        <v>312.60000000000002</v>
      </c>
      <c r="C10" s="20" t="s">
        <v>12</v>
      </c>
      <c r="D10" s="49">
        <v>0</v>
      </c>
      <c r="E10" s="49">
        <v>8144241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8144241</v>
      </c>
      <c r="O10" s="50">
        <f t="shared" si="1"/>
        <v>108.88022727272727</v>
      </c>
      <c r="P10" s="9"/>
    </row>
    <row r="11" spans="1:133">
      <c r="A11" s="12"/>
      <c r="B11" s="25">
        <v>314.10000000000002</v>
      </c>
      <c r="C11" s="20" t="s">
        <v>13</v>
      </c>
      <c r="D11" s="49">
        <v>4443016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4443016</v>
      </c>
      <c r="O11" s="50">
        <f t="shared" si="1"/>
        <v>59.398609625668449</v>
      </c>
      <c r="P11" s="9"/>
    </row>
    <row r="12" spans="1:133">
      <c r="A12" s="12"/>
      <c r="B12" s="25">
        <v>314.3</v>
      </c>
      <c r="C12" s="20" t="s">
        <v>14</v>
      </c>
      <c r="D12" s="49">
        <v>559694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559694</v>
      </c>
      <c r="O12" s="50">
        <f t="shared" si="1"/>
        <v>7.4825401069518716</v>
      </c>
      <c r="P12" s="9"/>
    </row>
    <row r="13" spans="1:133">
      <c r="A13" s="12"/>
      <c r="B13" s="25">
        <v>314.39999999999998</v>
      </c>
      <c r="C13" s="20" t="s">
        <v>16</v>
      </c>
      <c r="D13" s="49">
        <v>97681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97681</v>
      </c>
      <c r="O13" s="50">
        <f t="shared" si="1"/>
        <v>1.3058957219251337</v>
      </c>
      <c r="P13" s="9"/>
    </row>
    <row r="14" spans="1:133">
      <c r="A14" s="12"/>
      <c r="B14" s="25">
        <v>314.8</v>
      </c>
      <c r="C14" s="20" t="s">
        <v>17</v>
      </c>
      <c r="D14" s="49">
        <v>125307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125307</v>
      </c>
      <c r="O14" s="50">
        <f t="shared" si="1"/>
        <v>1.6752272727272728</v>
      </c>
      <c r="P14" s="9"/>
    </row>
    <row r="15" spans="1:133">
      <c r="A15" s="12"/>
      <c r="B15" s="25">
        <v>315</v>
      </c>
      <c r="C15" s="20" t="s">
        <v>130</v>
      </c>
      <c r="D15" s="49">
        <v>1798128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1798128</v>
      </c>
      <c r="O15" s="50">
        <f t="shared" si="1"/>
        <v>24.039144385026738</v>
      </c>
      <c r="P15" s="9"/>
    </row>
    <row r="16" spans="1:133">
      <c r="A16" s="12"/>
      <c r="B16" s="25">
        <v>316</v>
      </c>
      <c r="C16" s="20" t="s">
        <v>131</v>
      </c>
      <c r="D16" s="49">
        <v>265643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2"/>
        <v>265643</v>
      </c>
      <c r="O16" s="50">
        <f t="shared" si="1"/>
        <v>3.5513770053475935</v>
      </c>
      <c r="P16" s="9"/>
    </row>
    <row r="17" spans="1:16">
      <c r="A17" s="12"/>
      <c r="B17" s="25">
        <v>319</v>
      </c>
      <c r="C17" s="20" t="s">
        <v>19</v>
      </c>
      <c r="D17" s="49">
        <v>330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2"/>
        <v>330</v>
      </c>
      <c r="O17" s="50">
        <f t="shared" si="1"/>
        <v>4.4117647058823529E-3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SUM(D19:D25)</f>
        <v>188031</v>
      </c>
      <c r="E18" s="32">
        <f t="shared" si="3"/>
        <v>4154291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833061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7">
        <f t="shared" ref="N18:N33" si="4">SUM(D18:M18)</f>
        <v>5175383</v>
      </c>
      <c r="O18" s="48">
        <f t="shared" si="1"/>
        <v>69.189612299465239</v>
      </c>
      <c r="P18" s="10"/>
    </row>
    <row r="19" spans="1:16">
      <c r="A19" s="12"/>
      <c r="B19" s="25">
        <v>322</v>
      </c>
      <c r="C19" s="20" t="s">
        <v>0</v>
      </c>
      <c r="D19" s="49">
        <v>0</v>
      </c>
      <c r="E19" s="49">
        <v>2625898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2625898</v>
      </c>
      <c r="O19" s="50">
        <f t="shared" si="1"/>
        <v>35.105588235294121</v>
      </c>
      <c r="P19" s="9"/>
    </row>
    <row r="20" spans="1:16">
      <c r="A20" s="12"/>
      <c r="B20" s="25">
        <v>323.39999999999998</v>
      </c>
      <c r="C20" s="20" t="s">
        <v>21</v>
      </c>
      <c r="D20" s="49">
        <v>184281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184281</v>
      </c>
      <c r="O20" s="50">
        <f t="shared" si="1"/>
        <v>2.4636497326203211</v>
      </c>
      <c r="P20" s="9"/>
    </row>
    <row r="21" spans="1:16">
      <c r="A21" s="12"/>
      <c r="B21" s="25">
        <v>323.7</v>
      </c>
      <c r="C21" s="20" t="s">
        <v>22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833061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833061</v>
      </c>
      <c r="O21" s="50">
        <f t="shared" si="1"/>
        <v>11.137179144385026</v>
      </c>
      <c r="P21" s="9"/>
    </row>
    <row r="22" spans="1:16">
      <c r="A22" s="12"/>
      <c r="B22" s="25">
        <v>324.31</v>
      </c>
      <c r="C22" s="20" t="s">
        <v>166</v>
      </c>
      <c r="D22" s="49">
        <v>0</v>
      </c>
      <c r="E22" s="49">
        <v>187583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187583</v>
      </c>
      <c r="O22" s="50">
        <f t="shared" si="1"/>
        <v>2.5077941176470588</v>
      </c>
      <c r="P22" s="9"/>
    </row>
    <row r="23" spans="1:16">
      <c r="A23" s="12"/>
      <c r="B23" s="25">
        <v>324.32</v>
      </c>
      <c r="C23" s="20" t="s">
        <v>132</v>
      </c>
      <c r="D23" s="49">
        <v>0</v>
      </c>
      <c r="E23" s="49">
        <v>1313529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1313529</v>
      </c>
      <c r="O23" s="50">
        <f t="shared" si="1"/>
        <v>17.560548128342248</v>
      </c>
      <c r="P23" s="9"/>
    </row>
    <row r="24" spans="1:16">
      <c r="A24" s="12"/>
      <c r="B24" s="25">
        <v>325.10000000000002</v>
      </c>
      <c r="C24" s="20" t="s">
        <v>86</v>
      </c>
      <c r="D24" s="49">
        <v>0</v>
      </c>
      <c r="E24" s="49">
        <v>27281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27281</v>
      </c>
      <c r="O24" s="50">
        <f t="shared" si="1"/>
        <v>0.36471925133689842</v>
      </c>
      <c r="P24" s="9"/>
    </row>
    <row r="25" spans="1:16">
      <c r="A25" s="12"/>
      <c r="B25" s="25">
        <v>329</v>
      </c>
      <c r="C25" s="20" t="s">
        <v>24</v>
      </c>
      <c r="D25" s="49">
        <v>3750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3750</v>
      </c>
      <c r="O25" s="50">
        <f t="shared" si="1"/>
        <v>5.0133689839572192E-2</v>
      </c>
      <c r="P25" s="9"/>
    </row>
    <row r="26" spans="1:16" ht="15.75">
      <c r="A26" s="29" t="s">
        <v>26</v>
      </c>
      <c r="B26" s="30"/>
      <c r="C26" s="31"/>
      <c r="D26" s="32">
        <f t="shared" ref="D26:M26" si="5">SUM(D27:D46)</f>
        <v>36841823</v>
      </c>
      <c r="E26" s="32">
        <f t="shared" si="5"/>
        <v>10987751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2018055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7">
        <f t="shared" si="4"/>
        <v>49847629</v>
      </c>
      <c r="O26" s="48">
        <f t="shared" si="1"/>
        <v>666.41215240641714</v>
      </c>
      <c r="P26" s="10"/>
    </row>
    <row r="27" spans="1:16">
      <c r="A27" s="12"/>
      <c r="B27" s="25">
        <v>331.1</v>
      </c>
      <c r="C27" s="20" t="s">
        <v>87</v>
      </c>
      <c r="D27" s="49">
        <v>22791</v>
      </c>
      <c r="E27" s="49">
        <v>395209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418000</v>
      </c>
      <c r="O27" s="50">
        <f t="shared" si="1"/>
        <v>5.5882352941176467</v>
      </c>
      <c r="P27" s="9"/>
    </row>
    <row r="28" spans="1:16">
      <c r="A28" s="12"/>
      <c r="B28" s="25">
        <v>331.2</v>
      </c>
      <c r="C28" s="20" t="s">
        <v>25</v>
      </c>
      <c r="D28" s="49">
        <v>0</v>
      </c>
      <c r="E28" s="49">
        <v>34833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34833</v>
      </c>
      <c r="O28" s="50">
        <f t="shared" si="1"/>
        <v>0.4656818181818182</v>
      </c>
      <c r="P28" s="9"/>
    </row>
    <row r="29" spans="1:16">
      <c r="A29" s="12"/>
      <c r="B29" s="25">
        <v>331.39</v>
      </c>
      <c r="C29" s="20" t="s">
        <v>88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1982280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1982280</v>
      </c>
      <c r="O29" s="50">
        <f t="shared" si="1"/>
        <v>26.501069518716577</v>
      </c>
      <c r="P29" s="9"/>
    </row>
    <row r="30" spans="1:16">
      <c r="A30" s="12"/>
      <c r="B30" s="25">
        <v>331.49</v>
      </c>
      <c r="C30" s="20" t="s">
        <v>152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377651</v>
      </c>
      <c r="J30" s="49">
        <v>0</v>
      </c>
      <c r="K30" s="49">
        <v>0</v>
      </c>
      <c r="L30" s="49">
        <v>0</v>
      </c>
      <c r="M30" s="49">
        <v>0</v>
      </c>
      <c r="N30" s="49">
        <f t="shared" si="4"/>
        <v>377651</v>
      </c>
      <c r="O30" s="50">
        <f t="shared" si="1"/>
        <v>5.0488101604278075</v>
      </c>
      <c r="P30" s="9"/>
    </row>
    <row r="31" spans="1:16">
      <c r="A31" s="12"/>
      <c r="B31" s="25">
        <v>331.5</v>
      </c>
      <c r="C31" s="20" t="s">
        <v>109</v>
      </c>
      <c r="D31" s="49">
        <v>272635</v>
      </c>
      <c r="E31" s="49">
        <v>600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4"/>
        <v>273235</v>
      </c>
      <c r="O31" s="50">
        <f t="shared" si="1"/>
        <v>3.6528743315508021</v>
      </c>
      <c r="P31" s="9"/>
    </row>
    <row r="32" spans="1:16">
      <c r="A32" s="12"/>
      <c r="B32" s="25">
        <v>334.1</v>
      </c>
      <c r="C32" s="20" t="s">
        <v>28</v>
      </c>
      <c r="D32" s="49">
        <v>56643</v>
      </c>
      <c r="E32" s="49">
        <v>5945855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4"/>
        <v>6002498</v>
      </c>
      <c r="O32" s="50">
        <f t="shared" si="1"/>
        <v>80.247299465240644</v>
      </c>
      <c r="P32" s="9"/>
    </row>
    <row r="33" spans="1:16">
      <c r="A33" s="12"/>
      <c r="B33" s="25">
        <v>334.2</v>
      </c>
      <c r="C33" s="20" t="s">
        <v>100</v>
      </c>
      <c r="D33" s="49">
        <v>0</v>
      </c>
      <c r="E33" s="49">
        <v>51720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4"/>
        <v>51720</v>
      </c>
      <c r="O33" s="50">
        <f t="shared" si="1"/>
        <v>0.69144385026737964</v>
      </c>
      <c r="P33" s="9"/>
    </row>
    <row r="34" spans="1:16">
      <c r="A34" s="12"/>
      <c r="B34" s="25">
        <v>334.41</v>
      </c>
      <c r="C34" s="20" t="s">
        <v>90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-341876</v>
      </c>
      <c r="J34" s="49">
        <v>0</v>
      </c>
      <c r="K34" s="49">
        <v>0</v>
      </c>
      <c r="L34" s="49">
        <v>0</v>
      </c>
      <c r="M34" s="49">
        <v>0</v>
      </c>
      <c r="N34" s="49">
        <f t="shared" ref="N34:N44" si="6">SUM(D34:M34)</f>
        <v>-341876</v>
      </c>
      <c r="O34" s="50">
        <f t="shared" si="1"/>
        <v>-4.5705347593582886</v>
      </c>
      <c r="P34" s="9"/>
    </row>
    <row r="35" spans="1:16">
      <c r="A35" s="12"/>
      <c r="B35" s="25">
        <v>334.49</v>
      </c>
      <c r="C35" s="20" t="s">
        <v>110</v>
      </c>
      <c r="D35" s="49">
        <v>0</v>
      </c>
      <c r="E35" s="49">
        <v>3064443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3064443</v>
      </c>
      <c r="O35" s="50">
        <f t="shared" si="1"/>
        <v>40.968489304812834</v>
      </c>
      <c r="P35" s="9"/>
    </row>
    <row r="36" spans="1:16">
      <c r="A36" s="12"/>
      <c r="B36" s="25">
        <v>334.5</v>
      </c>
      <c r="C36" s="20" t="s">
        <v>111</v>
      </c>
      <c r="D36" s="49">
        <v>4272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4272</v>
      </c>
      <c r="O36" s="50">
        <f t="shared" si="1"/>
        <v>5.7112299465240643E-2</v>
      </c>
      <c r="P36" s="9"/>
    </row>
    <row r="37" spans="1:16">
      <c r="A37" s="12"/>
      <c r="B37" s="25">
        <v>335.12</v>
      </c>
      <c r="C37" s="20" t="s">
        <v>133</v>
      </c>
      <c r="D37" s="49">
        <v>2913908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2913908</v>
      </c>
      <c r="O37" s="50">
        <f t="shared" ref="O37:O68" si="7">(N37/O$82)</f>
        <v>38.955989304812832</v>
      </c>
      <c r="P37" s="9"/>
    </row>
    <row r="38" spans="1:16">
      <c r="A38" s="12"/>
      <c r="B38" s="25">
        <v>335.14</v>
      </c>
      <c r="C38" s="20" t="s">
        <v>134</v>
      </c>
      <c r="D38" s="49">
        <v>26515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6"/>
        <v>26515</v>
      </c>
      <c r="O38" s="50">
        <f t="shared" si="7"/>
        <v>0.35447860962566846</v>
      </c>
      <c r="P38" s="9"/>
    </row>
    <row r="39" spans="1:16">
      <c r="A39" s="12"/>
      <c r="B39" s="25">
        <v>335.15</v>
      </c>
      <c r="C39" s="20" t="s">
        <v>135</v>
      </c>
      <c r="D39" s="49">
        <v>77388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6"/>
        <v>77388</v>
      </c>
      <c r="O39" s="50">
        <f t="shared" si="7"/>
        <v>1.0345989304812835</v>
      </c>
      <c r="P39" s="9"/>
    </row>
    <row r="40" spans="1:16">
      <c r="A40" s="12"/>
      <c r="B40" s="25">
        <v>335.17</v>
      </c>
      <c r="C40" s="20" t="s">
        <v>174</v>
      </c>
      <c r="D40" s="49">
        <v>163035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6"/>
        <v>163035</v>
      </c>
      <c r="O40" s="50">
        <f t="shared" si="7"/>
        <v>2.1796122994652407</v>
      </c>
      <c r="P40" s="9"/>
    </row>
    <row r="41" spans="1:16">
      <c r="A41" s="12"/>
      <c r="B41" s="25">
        <v>335.18</v>
      </c>
      <c r="C41" s="20" t="s">
        <v>136</v>
      </c>
      <c r="D41" s="49">
        <v>5434175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6"/>
        <v>5434175</v>
      </c>
      <c r="O41" s="50">
        <f t="shared" si="7"/>
        <v>72.649398395721931</v>
      </c>
      <c r="P41" s="9"/>
    </row>
    <row r="42" spans="1:16">
      <c r="A42" s="12"/>
      <c r="B42" s="25">
        <v>335.21</v>
      </c>
      <c r="C42" s="20" t="s">
        <v>33</v>
      </c>
      <c r="D42" s="49">
        <v>27261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6"/>
        <v>27261</v>
      </c>
      <c r="O42" s="50">
        <f t="shared" si="7"/>
        <v>0.364451871657754</v>
      </c>
      <c r="P42" s="9"/>
    </row>
    <row r="43" spans="1:16">
      <c r="A43" s="12"/>
      <c r="B43" s="25">
        <v>335.49</v>
      </c>
      <c r="C43" s="20" t="s">
        <v>34</v>
      </c>
      <c r="D43" s="49">
        <v>95528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6"/>
        <v>95528</v>
      </c>
      <c r="O43" s="50">
        <f t="shared" si="7"/>
        <v>1.2771122994652406</v>
      </c>
      <c r="P43" s="9"/>
    </row>
    <row r="44" spans="1:16">
      <c r="A44" s="12"/>
      <c r="B44" s="25">
        <v>335.5</v>
      </c>
      <c r="C44" s="20" t="s">
        <v>154</v>
      </c>
      <c r="D44" s="49">
        <v>0</v>
      </c>
      <c r="E44" s="49">
        <v>114224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6"/>
        <v>114224</v>
      </c>
      <c r="O44" s="50">
        <f t="shared" si="7"/>
        <v>1.5270588235294118</v>
      </c>
      <c r="P44" s="9"/>
    </row>
    <row r="45" spans="1:16">
      <c r="A45" s="12"/>
      <c r="B45" s="25">
        <v>337.1</v>
      </c>
      <c r="C45" s="20" t="s">
        <v>36</v>
      </c>
      <c r="D45" s="49">
        <v>674847</v>
      </c>
      <c r="E45" s="49">
        <v>1380867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>SUM(D45:M45)</f>
        <v>2055714</v>
      </c>
      <c r="O45" s="50">
        <f t="shared" si="7"/>
        <v>27.482807486631017</v>
      </c>
      <c r="P45" s="9"/>
    </row>
    <row r="46" spans="1:16">
      <c r="A46" s="12"/>
      <c r="B46" s="25">
        <v>338</v>
      </c>
      <c r="C46" s="20" t="s">
        <v>39</v>
      </c>
      <c r="D46" s="49">
        <v>27072825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>SUM(D46:M46)</f>
        <v>27072825</v>
      </c>
      <c r="O46" s="50">
        <f t="shared" si="7"/>
        <v>361.93616310160428</v>
      </c>
      <c r="P46" s="9"/>
    </row>
    <row r="47" spans="1:16" ht="15.75">
      <c r="A47" s="29" t="s">
        <v>44</v>
      </c>
      <c r="B47" s="30"/>
      <c r="C47" s="31"/>
      <c r="D47" s="32">
        <f t="shared" ref="D47:M47" si="8">SUM(D48:D62)</f>
        <v>9965110</v>
      </c>
      <c r="E47" s="32">
        <f t="shared" si="8"/>
        <v>949507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10964722</v>
      </c>
      <c r="J47" s="32">
        <f t="shared" si="8"/>
        <v>18787650</v>
      </c>
      <c r="K47" s="32">
        <f t="shared" si="8"/>
        <v>1639052</v>
      </c>
      <c r="L47" s="32">
        <f t="shared" si="8"/>
        <v>0</v>
      </c>
      <c r="M47" s="32">
        <f t="shared" si="8"/>
        <v>0</v>
      </c>
      <c r="N47" s="32">
        <f>SUM(D47:M47)</f>
        <v>42306041</v>
      </c>
      <c r="O47" s="48">
        <f t="shared" si="7"/>
        <v>565.58878342245987</v>
      </c>
      <c r="P47" s="10"/>
    </row>
    <row r="48" spans="1:16">
      <c r="A48" s="12"/>
      <c r="B48" s="25">
        <v>341.2</v>
      </c>
      <c r="C48" s="20" t="s">
        <v>137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18787650</v>
      </c>
      <c r="K48" s="49">
        <v>0</v>
      </c>
      <c r="L48" s="49">
        <v>0</v>
      </c>
      <c r="M48" s="49">
        <v>0</v>
      </c>
      <c r="N48" s="49">
        <f t="shared" ref="N48:N62" si="9">SUM(D48:M48)</f>
        <v>18787650</v>
      </c>
      <c r="O48" s="50">
        <f t="shared" si="7"/>
        <v>251.17179144385025</v>
      </c>
      <c r="P48" s="9"/>
    </row>
    <row r="49" spans="1:16">
      <c r="A49" s="12"/>
      <c r="B49" s="25">
        <v>341.3</v>
      </c>
      <c r="C49" s="20" t="s">
        <v>138</v>
      </c>
      <c r="D49" s="49">
        <v>560538</v>
      </c>
      <c r="E49" s="49">
        <v>96419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1639052</v>
      </c>
      <c r="L49" s="49">
        <v>0</v>
      </c>
      <c r="M49" s="49">
        <v>0</v>
      </c>
      <c r="N49" s="49">
        <f t="shared" si="9"/>
        <v>2296009</v>
      </c>
      <c r="O49" s="50">
        <f t="shared" si="7"/>
        <v>30.695307486631016</v>
      </c>
      <c r="P49" s="9"/>
    </row>
    <row r="50" spans="1:16">
      <c r="A50" s="12"/>
      <c r="B50" s="25">
        <v>342.1</v>
      </c>
      <c r="C50" s="20" t="s">
        <v>50</v>
      </c>
      <c r="D50" s="49">
        <v>2882762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2882762</v>
      </c>
      <c r="O50" s="50">
        <f t="shared" si="7"/>
        <v>38.539598930481283</v>
      </c>
      <c r="P50" s="9"/>
    </row>
    <row r="51" spans="1:16">
      <c r="A51" s="12"/>
      <c r="B51" s="25">
        <v>342.2</v>
      </c>
      <c r="C51" s="20" t="s">
        <v>51</v>
      </c>
      <c r="D51" s="49">
        <v>600000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600000</v>
      </c>
      <c r="O51" s="50">
        <f t="shared" si="7"/>
        <v>8.0213903743315509</v>
      </c>
      <c r="P51" s="9"/>
    </row>
    <row r="52" spans="1:16">
      <c r="A52" s="12"/>
      <c r="B52" s="25">
        <v>342.6</v>
      </c>
      <c r="C52" s="20" t="s">
        <v>53</v>
      </c>
      <c r="D52" s="49">
        <v>3980627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3980627</v>
      </c>
      <c r="O52" s="50">
        <f t="shared" si="7"/>
        <v>53.216938502673798</v>
      </c>
      <c r="P52" s="9"/>
    </row>
    <row r="53" spans="1:16">
      <c r="A53" s="12"/>
      <c r="B53" s="25">
        <v>342.9</v>
      </c>
      <c r="C53" s="20" t="s">
        <v>140</v>
      </c>
      <c r="D53" s="49">
        <v>41520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9"/>
        <v>41520</v>
      </c>
      <c r="O53" s="50">
        <f t="shared" si="7"/>
        <v>0.55508021390374329</v>
      </c>
      <c r="P53" s="9"/>
    </row>
    <row r="54" spans="1:16">
      <c r="A54" s="12"/>
      <c r="B54" s="25">
        <v>343.4</v>
      </c>
      <c r="C54" s="20" t="s">
        <v>55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4079903</v>
      </c>
      <c r="J54" s="49">
        <v>0</v>
      </c>
      <c r="K54" s="49">
        <v>0</v>
      </c>
      <c r="L54" s="49">
        <v>0</v>
      </c>
      <c r="M54" s="49">
        <v>0</v>
      </c>
      <c r="N54" s="49">
        <f t="shared" si="9"/>
        <v>4079903</v>
      </c>
      <c r="O54" s="50">
        <f t="shared" si="7"/>
        <v>54.544157754010698</v>
      </c>
      <c r="P54" s="9"/>
    </row>
    <row r="55" spans="1:16">
      <c r="A55" s="12"/>
      <c r="B55" s="25">
        <v>343.8</v>
      </c>
      <c r="C55" s="20" t="s">
        <v>102</v>
      </c>
      <c r="D55" s="49">
        <v>59900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9"/>
        <v>59900</v>
      </c>
      <c r="O55" s="50">
        <f t="shared" si="7"/>
        <v>0.80080213903743314</v>
      </c>
      <c r="P55" s="9"/>
    </row>
    <row r="56" spans="1:16">
      <c r="A56" s="12"/>
      <c r="B56" s="25">
        <v>343.9</v>
      </c>
      <c r="C56" s="20" t="s">
        <v>103</v>
      </c>
      <c r="D56" s="49">
        <v>458</v>
      </c>
      <c r="E56" s="49">
        <v>0</v>
      </c>
      <c r="F56" s="49">
        <v>0</v>
      </c>
      <c r="G56" s="49">
        <v>0</v>
      </c>
      <c r="H56" s="49">
        <v>0</v>
      </c>
      <c r="I56" s="49">
        <v>6009866</v>
      </c>
      <c r="J56" s="49">
        <v>0</v>
      </c>
      <c r="K56" s="49">
        <v>0</v>
      </c>
      <c r="L56" s="49">
        <v>0</v>
      </c>
      <c r="M56" s="49">
        <v>0</v>
      </c>
      <c r="N56" s="49">
        <f t="shared" si="9"/>
        <v>6010324</v>
      </c>
      <c r="O56" s="50">
        <f t="shared" si="7"/>
        <v>80.351925133689846</v>
      </c>
      <c r="P56" s="9"/>
    </row>
    <row r="57" spans="1:16">
      <c r="A57" s="12"/>
      <c r="B57" s="25">
        <v>344.1</v>
      </c>
      <c r="C57" s="20" t="s">
        <v>141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874953</v>
      </c>
      <c r="J57" s="49">
        <v>0</v>
      </c>
      <c r="K57" s="49">
        <v>0</v>
      </c>
      <c r="L57" s="49">
        <v>0</v>
      </c>
      <c r="M57" s="49">
        <v>0</v>
      </c>
      <c r="N57" s="49">
        <f t="shared" si="9"/>
        <v>874953</v>
      </c>
      <c r="O57" s="50">
        <f t="shared" si="7"/>
        <v>11.697232620320856</v>
      </c>
      <c r="P57" s="9"/>
    </row>
    <row r="58" spans="1:16">
      <c r="A58" s="12"/>
      <c r="B58" s="25">
        <v>344.9</v>
      </c>
      <c r="C58" s="20" t="s">
        <v>142</v>
      </c>
      <c r="D58" s="49">
        <v>771965</v>
      </c>
      <c r="E58" s="49">
        <v>28089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9"/>
        <v>800054</v>
      </c>
      <c r="O58" s="50">
        <f t="shared" si="7"/>
        <v>10.69590909090909</v>
      </c>
      <c r="P58" s="9"/>
    </row>
    <row r="59" spans="1:16">
      <c r="A59" s="12"/>
      <c r="B59" s="25">
        <v>347.2</v>
      </c>
      <c r="C59" s="20" t="s">
        <v>91</v>
      </c>
      <c r="D59" s="49">
        <v>677268</v>
      </c>
      <c r="E59" s="49">
        <v>824999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9"/>
        <v>1502267</v>
      </c>
      <c r="O59" s="50">
        <f t="shared" si="7"/>
        <v>20.083783422459891</v>
      </c>
      <c r="P59" s="9"/>
    </row>
    <row r="60" spans="1:16">
      <c r="A60" s="12"/>
      <c r="B60" s="25">
        <v>347.4</v>
      </c>
      <c r="C60" s="20" t="s">
        <v>159</v>
      </c>
      <c r="D60" s="49">
        <v>15380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9"/>
        <v>15380</v>
      </c>
      <c r="O60" s="50">
        <f t="shared" si="7"/>
        <v>0.2056149732620321</v>
      </c>
      <c r="P60" s="9"/>
    </row>
    <row r="61" spans="1:16">
      <c r="A61" s="12"/>
      <c r="B61" s="25">
        <v>347.5</v>
      </c>
      <c r="C61" s="20" t="s">
        <v>160</v>
      </c>
      <c r="D61" s="49">
        <v>374163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9"/>
        <v>374163</v>
      </c>
      <c r="O61" s="50">
        <f t="shared" si="7"/>
        <v>5.0021791443850265</v>
      </c>
      <c r="P61" s="9"/>
    </row>
    <row r="62" spans="1:16">
      <c r="A62" s="12"/>
      <c r="B62" s="25">
        <v>347.9</v>
      </c>
      <c r="C62" s="20" t="s">
        <v>58</v>
      </c>
      <c r="D62" s="49">
        <v>529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9"/>
        <v>529</v>
      </c>
      <c r="O62" s="50">
        <f t="shared" si="7"/>
        <v>7.0721925133689842E-3</v>
      </c>
      <c r="P62" s="9"/>
    </row>
    <row r="63" spans="1:16" ht="15.75">
      <c r="A63" s="29" t="s">
        <v>45</v>
      </c>
      <c r="B63" s="30"/>
      <c r="C63" s="31"/>
      <c r="D63" s="32">
        <f t="shared" ref="D63:M63" si="10">SUM(D64:D67)</f>
        <v>922535</v>
      </c>
      <c r="E63" s="32">
        <f t="shared" si="10"/>
        <v>0</v>
      </c>
      <c r="F63" s="32">
        <f t="shared" si="10"/>
        <v>0</v>
      </c>
      <c r="G63" s="32">
        <f t="shared" si="10"/>
        <v>0</v>
      </c>
      <c r="H63" s="32">
        <f t="shared" si="10"/>
        <v>0</v>
      </c>
      <c r="I63" s="32">
        <f t="shared" si="10"/>
        <v>0</v>
      </c>
      <c r="J63" s="32">
        <f t="shared" si="10"/>
        <v>0</v>
      </c>
      <c r="K63" s="32">
        <f t="shared" si="10"/>
        <v>0</v>
      </c>
      <c r="L63" s="32">
        <f t="shared" si="10"/>
        <v>0</v>
      </c>
      <c r="M63" s="32">
        <f t="shared" si="10"/>
        <v>0</v>
      </c>
      <c r="N63" s="32">
        <f t="shared" ref="N63:N69" si="11">SUM(D63:M63)</f>
        <v>922535</v>
      </c>
      <c r="O63" s="48">
        <f t="shared" si="7"/>
        <v>12.333355614973263</v>
      </c>
      <c r="P63" s="10"/>
    </row>
    <row r="64" spans="1:16">
      <c r="A64" s="13"/>
      <c r="B64" s="41">
        <v>351.1</v>
      </c>
      <c r="C64" s="21" t="s">
        <v>161</v>
      </c>
      <c r="D64" s="49">
        <v>91396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1"/>
        <v>91396</v>
      </c>
      <c r="O64" s="50">
        <f t="shared" si="7"/>
        <v>1.2218716577540107</v>
      </c>
      <c r="P64" s="9"/>
    </row>
    <row r="65" spans="1:119">
      <c r="A65" s="13"/>
      <c r="B65" s="41">
        <v>351.4</v>
      </c>
      <c r="C65" s="21" t="s">
        <v>162</v>
      </c>
      <c r="D65" s="49">
        <v>17179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1"/>
        <v>17179</v>
      </c>
      <c r="O65" s="50">
        <f t="shared" si="7"/>
        <v>0.22966577540106953</v>
      </c>
      <c r="P65" s="9"/>
    </row>
    <row r="66" spans="1:119">
      <c r="A66" s="13"/>
      <c r="B66" s="41">
        <v>354</v>
      </c>
      <c r="C66" s="21" t="s">
        <v>163</v>
      </c>
      <c r="D66" s="49">
        <v>798674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f t="shared" si="11"/>
        <v>798674</v>
      </c>
      <c r="O66" s="50">
        <f t="shared" si="7"/>
        <v>10.677459893048129</v>
      </c>
      <c r="P66" s="9"/>
    </row>
    <row r="67" spans="1:119">
      <c r="A67" s="13"/>
      <c r="B67" s="41">
        <v>359</v>
      </c>
      <c r="C67" s="21" t="s">
        <v>61</v>
      </c>
      <c r="D67" s="49">
        <v>15286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f t="shared" si="11"/>
        <v>15286</v>
      </c>
      <c r="O67" s="50">
        <f t="shared" si="7"/>
        <v>0.20435828877005346</v>
      </c>
      <c r="P67" s="9"/>
    </row>
    <row r="68" spans="1:119" ht="15.75">
      <c r="A68" s="29" t="s">
        <v>4</v>
      </c>
      <c r="B68" s="30"/>
      <c r="C68" s="31"/>
      <c r="D68" s="32">
        <f t="shared" ref="D68:M68" si="12">SUM(D69:D75)</f>
        <v>1722061</v>
      </c>
      <c r="E68" s="32">
        <f t="shared" si="12"/>
        <v>2612847</v>
      </c>
      <c r="F68" s="32">
        <f t="shared" si="12"/>
        <v>0</v>
      </c>
      <c r="G68" s="32">
        <f t="shared" si="12"/>
        <v>1228837</v>
      </c>
      <c r="H68" s="32">
        <f t="shared" si="12"/>
        <v>0</v>
      </c>
      <c r="I68" s="32">
        <f t="shared" si="12"/>
        <v>359617</v>
      </c>
      <c r="J68" s="32">
        <f t="shared" si="12"/>
        <v>896228</v>
      </c>
      <c r="K68" s="32">
        <f t="shared" si="12"/>
        <v>17248132</v>
      </c>
      <c r="L68" s="32">
        <f t="shared" si="12"/>
        <v>0</v>
      </c>
      <c r="M68" s="32">
        <f t="shared" si="12"/>
        <v>0</v>
      </c>
      <c r="N68" s="32">
        <f t="shared" si="11"/>
        <v>24067722</v>
      </c>
      <c r="O68" s="48">
        <f t="shared" si="7"/>
        <v>321.76098930481282</v>
      </c>
      <c r="P68" s="10"/>
    </row>
    <row r="69" spans="1:119">
      <c r="A69" s="12"/>
      <c r="B69" s="25">
        <v>361.1</v>
      </c>
      <c r="C69" s="20" t="s">
        <v>62</v>
      </c>
      <c r="D69" s="49">
        <v>906181</v>
      </c>
      <c r="E69" s="49">
        <v>1973945</v>
      </c>
      <c r="F69" s="49">
        <v>0</v>
      </c>
      <c r="G69" s="49">
        <v>563901</v>
      </c>
      <c r="H69" s="49">
        <v>0</v>
      </c>
      <c r="I69" s="49">
        <v>143329</v>
      </c>
      <c r="J69" s="49">
        <v>673266</v>
      </c>
      <c r="K69" s="49">
        <v>9362540</v>
      </c>
      <c r="L69" s="49">
        <v>0</v>
      </c>
      <c r="M69" s="49">
        <v>0</v>
      </c>
      <c r="N69" s="49">
        <f t="shared" si="11"/>
        <v>13623162</v>
      </c>
      <c r="O69" s="50">
        <f t="shared" ref="O69:O80" si="13">(N69/O$82)</f>
        <v>182.12783422459893</v>
      </c>
      <c r="P69" s="9"/>
    </row>
    <row r="70" spans="1:119">
      <c r="A70" s="12"/>
      <c r="B70" s="25">
        <v>362</v>
      </c>
      <c r="C70" s="20" t="s">
        <v>63</v>
      </c>
      <c r="D70" s="49">
        <v>58958</v>
      </c>
      <c r="E70" s="49">
        <v>57626</v>
      </c>
      <c r="F70" s="49">
        <v>0</v>
      </c>
      <c r="G70" s="49">
        <v>0</v>
      </c>
      <c r="H70" s="49">
        <v>0</v>
      </c>
      <c r="I70" s="49">
        <v>0</v>
      </c>
      <c r="J70" s="49">
        <v>94368</v>
      </c>
      <c r="K70" s="49">
        <v>0</v>
      </c>
      <c r="L70" s="49">
        <v>0</v>
      </c>
      <c r="M70" s="49">
        <v>0</v>
      </c>
      <c r="N70" s="49">
        <f t="shared" ref="N70:N75" si="14">SUM(D70:M70)</f>
        <v>210952</v>
      </c>
      <c r="O70" s="50">
        <f t="shared" si="13"/>
        <v>2.8202139037433156</v>
      </c>
      <c r="P70" s="9"/>
    </row>
    <row r="71" spans="1:119">
      <c r="A71" s="12"/>
      <c r="B71" s="25">
        <v>364</v>
      </c>
      <c r="C71" s="20" t="s">
        <v>145</v>
      </c>
      <c r="D71" s="49">
        <v>403836</v>
      </c>
      <c r="E71" s="49">
        <v>40000</v>
      </c>
      <c r="F71" s="49">
        <v>0</v>
      </c>
      <c r="G71" s="49">
        <v>0</v>
      </c>
      <c r="H71" s="49">
        <v>0</v>
      </c>
      <c r="I71" s="49">
        <v>167674</v>
      </c>
      <c r="J71" s="49">
        <v>0</v>
      </c>
      <c r="K71" s="49">
        <v>0</v>
      </c>
      <c r="L71" s="49">
        <v>0</v>
      </c>
      <c r="M71" s="49">
        <v>0</v>
      </c>
      <c r="N71" s="49">
        <f t="shared" si="14"/>
        <v>611510</v>
      </c>
      <c r="O71" s="50">
        <f t="shared" si="13"/>
        <v>8.1752673796791449</v>
      </c>
      <c r="P71" s="9"/>
    </row>
    <row r="72" spans="1:119">
      <c r="A72" s="12"/>
      <c r="B72" s="25">
        <v>365</v>
      </c>
      <c r="C72" s="20" t="s">
        <v>146</v>
      </c>
      <c r="D72" s="49">
        <v>189</v>
      </c>
      <c r="E72" s="49">
        <v>137</v>
      </c>
      <c r="F72" s="49">
        <v>0</v>
      </c>
      <c r="G72" s="49">
        <v>0</v>
      </c>
      <c r="H72" s="49">
        <v>0</v>
      </c>
      <c r="I72" s="49">
        <v>1100</v>
      </c>
      <c r="J72" s="49">
        <v>610</v>
      </c>
      <c r="K72" s="49">
        <v>0</v>
      </c>
      <c r="L72" s="49">
        <v>0</v>
      </c>
      <c r="M72" s="49">
        <v>0</v>
      </c>
      <c r="N72" s="49">
        <f t="shared" si="14"/>
        <v>2036</v>
      </c>
      <c r="O72" s="50">
        <f t="shared" si="13"/>
        <v>2.7219251336898394E-2</v>
      </c>
      <c r="P72" s="9"/>
    </row>
    <row r="73" spans="1:119">
      <c r="A73" s="12"/>
      <c r="B73" s="25">
        <v>366</v>
      </c>
      <c r="C73" s="20" t="s">
        <v>66</v>
      </c>
      <c r="D73" s="49">
        <v>69217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f t="shared" si="14"/>
        <v>69217</v>
      </c>
      <c r="O73" s="50">
        <f t="shared" si="13"/>
        <v>0.92536096256684497</v>
      </c>
      <c r="P73" s="9"/>
    </row>
    <row r="74" spans="1:119">
      <c r="A74" s="12"/>
      <c r="B74" s="25">
        <v>368</v>
      </c>
      <c r="C74" s="20" t="s">
        <v>67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7885592</v>
      </c>
      <c r="L74" s="49">
        <v>0</v>
      </c>
      <c r="M74" s="49">
        <v>0</v>
      </c>
      <c r="N74" s="49">
        <f t="shared" si="14"/>
        <v>7885592</v>
      </c>
      <c r="O74" s="50">
        <f t="shared" si="13"/>
        <v>105.42235294117647</v>
      </c>
      <c r="P74" s="9"/>
    </row>
    <row r="75" spans="1:119">
      <c r="A75" s="12"/>
      <c r="B75" s="25">
        <v>369.9</v>
      </c>
      <c r="C75" s="20" t="s">
        <v>68</v>
      </c>
      <c r="D75" s="49">
        <v>283680</v>
      </c>
      <c r="E75" s="49">
        <v>541139</v>
      </c>
      <c r="F75" s="49">
        <v>0</v>
      </c>
      <c r="G75" s="49">
        <v>664936</v>
      </c>
      <c r="H75" s="49">
        <v>0</v>
      </c>
      <c r="I75" s="49">
        <v>47514</v>
      </c>
      <c r="J75" s="49">
        <v>127984</v>
      </c>
      <c r="K75" s="49">
        <v>0</v>
      </c>
      <c r="L75" s="49">
        <v>0</v>
      </c>
      <c r="M75" s="49">
        <v>0</v>
      </c>
      <c r="N75" s="49">
        <f t="shared" si="14"/>
        <v>1665253</v>
      </c>
      <c r="O75" s="50">
        <f t="shared" si="13"/>
        <v>22.262740641711229</v>
      </c>
      <c r="P75" s="9"/>
    </row>
    <row r="76" spans="1:119" ht="15.75">
      <c r="A76" s="29" t="s">
        <v>46</v>
      </c>
      <c r="B76" s="30"/>
      <c r="C76" s="31"/>
      <c r="D76" s="32">
        <f t="shared" ref="D76:M76" si="15">SUM(D77:D79)</f>
        <v>1392018</v>
      </c>
      <c r="E76" s="32">
        <f t="shared" si="15"/>
        <v>2467388</v>
      </c>
      <c r="F76" s="32">
        <f t="shared" si="15"/>
        <v>7038969</v>
      </c>
      <c r="G76" s="32">
        <f t="shared" si="15"/>
        <v>5409862</v>
      </c>
      <c r="H76" s="32">
        <f t="shared" si="15"/>
        <v>0</v>
      </c>
      <c r="I76" s="32">
        <f t="shared" si="15"/>
        <v>3997</v>
      </c>
      <c r="J76" s="32">
        <f t="shared" si="15"/>
        <v>0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>SUM(D76:M76)</f>
        <v>16312234</v>
      </c>
      <c r="O76" s="48">
        <f t="shared" si="13"/>
        <v>218.0779946524064</v>
      </c>
      <c r="P76" s="9"/>
    </row>
    <row r="77" spans="1:119">
      <c r="A77" s="12"/>
      <c r="B77" s="25">
        <v>381</v>
      </c>
      <c r="C77" s="20" t="s">
        <v>69</v>
      </c>
      <c r="D77" s="49">
        <v>1392018</v>
      </c>
      <c r="E77" s="49">
        <v>2467388</v>
      </c>
      <c r="F77" s="49">
        <v>7038969</v>
      </c>
      <c r="G77" s="49">
        <v>9862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f>SUM(D77:M77)</f>
        <v>10908237</v>
      </c>
      <c r="O77" s="50">
        <f t="shared" si="13"/>
        <v>145.83204545454547</v>
      </c>
      <c r="P77" s="9"/>
    </row>
    <row r="78" spans="1:119">
      <c r="A78" s="12"/>
      <c r="B78" s="25">
        <v>384</v>
      </c>
      <c r="C78" s="20" t="s">
        <v>70</v>
      </c>
      <c r="D78" s="49">
        <v>0</v>
      </c>
      <c r="E78" s="49">
        <v>0</v>
      </c>
      <c r="F78" s="49">
        <v>0</v>
      </c>
      <c r="G78" s="49">
        <v>5400000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f>SUM(D78:M78)</f>
        <v>5400000</v>
      </c>
      <c r="O78" s="50">
        <f t="shared" si="13"/>
        <v>72.192513368983953</v>
      </c>
      <c r="P78" s="9"/>
    </row>
    <row r="79" spans="1:119" ht="15.75" thickBot="1">
      <c r="A79" s="12"/>
      <c r="B79" s="25">
        <v>389.4</v>
      </c>
      <c r="C79" s="20" t="s">
        <v>156</v>
      </c>
      <c r="D79" s="49">
        <v>0</v>
      </c>
      <c r="E79" s="49">
        <v>0</v>
      </c>
      <c r="F79" s="49">
        <v>0</v>
      </c>
      <c r="G79" s="49">
        <v>0</v>
      </c>
      <c r="H79" s="49">
        <v>0</v>
      </c>
      <c r="I79" s="49">
        <v>3997</v>
      </c>
      <c r="J79" s="49">
        <v>0</v>
      </c>
      <c r="K79" s="49">
        <v>0</v>
      </c>
      <c r="L79" s="49">
        <v>0</v>
      </c>
      <c r="M79" s="49">
        <v>0</v>
      </c>
      <c r="N79" s="49">
        <f>SUM(D79:M79)</f>
        <v>3997</v>
      </c>
      <c r="O79" s="50">
        <f t="shared" si="13"/>
        <v>5.3435828877005348E-2</v>
      </c>
      <c r="P79" s="9"/>
    </row>
    <row r="80" spans="1:119" ht="16.5" thickBot="1">
      <c r="A80" s="14" t="s">
        <v>59</v>
      </c>
      <c r="B80" s="23"/>
      <c r="C80" s="22"/>
      <c r="D80" s="15">
        <f t="shared" ref="D80:M80" si="16">SUM(D5,D18,D26,D47,D63,D68,D76)</f>
        <v>72929602</v>
      </c>
      <c r="E80" s="15">
        <f t="shared" si="16"/>
        <v>32146885</v>
      </c>
      <c r="F80" s="15">
        <f t="shared" si="16"/>
        <v>7038969</v>
      </c>
      <c r="G80" s="15">
        <f t="shared" si="16"/>
        <v>6638699</v>
      </c>
      <c r="H80" s="15">
        <f t="shared" si="16"/>
        <v>0</v>
      </c>
      <c r="I80" s="15">
        <f t="shared" si="16"/>
        <v>14179452</v>
      </c>
      <c r="J80" s="15">
        <f t="shared" si="16"/>
        <v>19683878</v>
      </c>
      <c r="K80" s="15">
        <f t="shared" si="16"/>
        <v>20054157</v>
      </c>
      <c r="L80" s="15">
        <f t="shared" si="16"/>
        <v>0</v>
      </c>
      <c r="M80" s="15">
        <f t="shared" si="16"/>
        <v>0</v>
      </c>
      <c r="N80" s="15">
        <f>SUM(D80:M80)</f>
        <v>172671642</v>
      </c>
      <c r="O80" s="40">
        <f t="shared" si="13"/>
        <v>2308.4444117647058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3"/>
      <c r="B82" s="44"/>
      <c r="C82" s="44"/>
      <c r="D82" s="45"/>
      <c r="E82" s="45"/>
      <c r="F82" s="45"/>
      <c r="G82" s="45"/>
      <c r="H82" s="45"/>
      <c r="I82" s="45"/>
      <c r="J82" s="45"/>
      <c r="K82" s="45"/>
      <c r="L82" s="51" t="s">
        <v>182</v>
      </c>
      <c r="M82" s="51"/>
      <c r="N82" s="51"/>
      <c r="O82" s="46">
        <v>74800</v>
      </c>
    </row>
    <row r="83" spans="1:15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  <row r="84" spans="1:15" ht="15.75" customHeight="1" thickBot="1">
      <c r="A84" s="55" t="s">
        <v>105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7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179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75</v>
      </c>
      <c r="B3" s="65"/>
      <c r="C3" s="66"/>
      <c r="D3" s="70" t="s">
        <v>40</v>
      </c>
      <c r="E3" s="71"/>
      <c r="F3" s="71"/>
      <c r="G3" s="71"/>
      <c r="H3" s="72"/>
      <c r="I3" s="70" t="s">
        <v>41</v>
      </c>
      <c r="J3" s="72"/>
      <c r="K3" s="70" t="s">
        <v>43</v>
      </c>
      <c r="L3" s="72"/>
      <c r="M3" s="36"/>
      <c r="N3" s="37"/>
      <c r="O3" s="73" t="s">
        <v>80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17729545</v>
      </c>
      <c r="E5" s="27">
        <f t="shared" si="0"/>
        <v>13545261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1124493</v>
      </c>
      <c r="L5" s="27">
        <f t="shared" si="0"/>
        <v>0</v>
      </c>
      <c r="M5" s="27">
        <f t="shared" si="0"/>
        <v>0</v>
      </c>
      <c r="N5" s="28">
        <f>SUM(D5:M5)</f>
        <v>32399299</v>
      </c>
      <c r="O5" s="33">
        <f t="shared" ref="O5:O36" si="1">(N5/O$81)</f>
        <v>447.69582279705401</v>
      </c>
      <c r="P5" s="6"/>
    </row>
    <row r="6" spans="1:133">
      <c r="A6" s="12"/>
      <c r="B6" s="25">
        <v>311</v>
      </c>
      <c r="C6" s="20" t="s">
        <v>3</v>
      </c>
      <c r="D6" s="49">
        <v>13228003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13228003</v>
      </c>
      <c r="O6" s="50">
        <f t="shared" si="1"/>
        <v>182.78548826154847</v>
      </c>
      <c r="P6" s="9"/>
    </row>
    <row r="7" spans="1:133">
      <c r="A7" s="12"/>
      <c r="B7" s="25">
        <v>312.42</v>
      </c>
      <c r="C7" s="20" t="s">
        <v>171</v>
      </c>
      <c r="D7" s="49">
        <v>0</v>
      </c>
      <c r="E7" s="49">
        <v>2810722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7" si="2">SUM(D7:M7)</f>
        <v>2810722</v>
      </c>
      <c r="O7" s="50">
        <f t="shared" si="1"/>
        <v>38.838756926308228</v>
      </c>
      <c r="P7" s="9"/>
    </row>
    <row r="8" spans="1:133">
      <c r="A8" s="12"/>
      <c r="B8" s="25">
        <v>312.51</v>
      </c>
      <c r="C8" s="20" t="s">
        <v>128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377080</v>
      </c>
      <c r="L8" s="49">
        <v>0</v>
      </c>
      <c r="M8" s="49">
        <v>0</v>
      </c>
      <c r="N8" s="49">
        <f>SUM(D8:M8)</f>
        <v>377080</v>
      </c>
      <c r="O8" s="50">
        <f t="shared" si="1"/>
        <v>5.2105183158534736</v>
      </c>
      <c r="P8" s="9"/>
    </row>
    <row r="9" spans="1:133">
      <c r="A9" s="12"/>
      <c r="B9" s="25">
        <v>312.52</v>
      </c>
      <c r="C9" s="20" t="s">
        <v>129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746620</v>
      </c>
      <c r="L9" s="49">
        <v>0</v>
      </c>
      <c r="M9" s="49">
        <v>0</v>
      </c>
      <c r="N9" s="49">
        <f>SUM(D9:M9)</f>
        <v>746620</v>
      </c>
      <c r="O9" s="50">
        <f t="shared" si="1"/>
        <v>10.316848374303914</v>
      </c>
      <c r="P9" s="9"/>
    </row>
    <row r="10" spans="1:133">
      <c r="A10" s="12"/>
      <c r="B10" s="25">
        <v>312.60000000000002</v>
      </c>
      <c r="C10" s="20" t="s">
        <v>12</v>
      </c>
      <c r="D10" s="49">
        <v>0</v>
      </c>
      <c r="E10" s="49">
        <v>7985751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7985751</v>
      </c>
      <c r="O10" s="50">
        <f t="shared" si="1"/>
        <v>110.34767649131534</v>
      </c>
      <c r="P10" s="9"/>
    </row>
    <row r="11" spans="1:133">
      <c r="A11" s="12"/>
      <c r="B11" s="25">
        <v>314.10000000000002</v>
      </c>
      <c r="C11" s="20" t="s">
        <v>13</v>
      </c>
      <c r="D11" s="49">
        <v>4230310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4230310</v>
      </c>
      <c r="O11" s="50">
        <f t="shared" si="1"/>
        <v>58.454725089472014</v>
      </c>
      <c r="P11" s="9"/>
    </row>
    <row r="12" spans="1:133">
      <c r="A12" s="12"/>
      <c r="B12" s="25">
        <v>314.3</v>
      </c>
      <c r="C12" s="20" t="s">
        <v>14</v>
      </c>
      <c r="D12" s="49">
        <v>0</v>
      </c>
      <c r="E12" s="49">
        <v>589289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589289</v>
      </c>
      <c r="O12" s="50">
        <f t="shared" si="1"/>
        <v>8.1428374027553225</v>
      </c>
      <c r="P12" s="9"/>
    </row>
    <row r="13" spans="1:133">
      <c r="A13" s="12"/>
      <c r="B13" s="25">
        <v>314.39999999999998</v>
      </c>
      <c r="C13" s="20" t="s">
        <v>16</v>
      </c>
      <c r="D13" s="49">
        <v>0</v>
      </c>
      <c r="E13" s="49">
        <v>96498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96498</v>
      </c>
      <c r="O13" s="50">
        <f t="shared" si="1"/>
        <v>1.333416241760975</v>
      </c>
      <c r="P13" s="9"/>
    </row>
    <row r="14" spans="1:133">
      <c r="A14" s="12"/>
      <c r="B14" s="25">
        <v>314.8</v>
      </c>
      <c r="C14" s="20" t="s">
        <v>17</v>
      </c>
      <c r="D14" s="49">
        <v>0</v>
      </c>
      <c r="E14" s="49">
        <v>128150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128150</v>
      </c>
      <c r="O14" s="50">
        <f t="shared" si="1"/>
        <v>1.7707858337133302</v>
      </c>
      <c r="P14" s="9"/>
    </row>
    <row r="15" spans="1:133">
      <c r="A15" s="12"/>
      <c r="B15" s="25">
        <v>315</v>
      </c>
      <c r="C15" s="20" t="s">
        <v>130</v>
      </c>
      <c r="D15" s="49">
        <v>0</v>
      </c>
      <c r="E15" s="49">
        <v>1934851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1934851</v>
      </c>
      <c r="O15" s="50">
        <f t="shared" si="1"/>
        <v>26.735909021818735</v>
      </c>
      <c r="P15" s="9"/>
    </row>
    <row r="16" spans="1:133">
      <c r="A16" s="12"/>
      <c r="B16" s="25">
        <v>316</v>
      </c>
      <c r="C16" s="20" t="s">
        <v>131</v>
      </c>
      <c r="D16" s="49">
        <v>271232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2"/>
        <v>271232</v>
      </c>
      <c r="O16" s="50">
        <f t="shared" si="1"/>
        <v>3.7479031076842295</v>
      </c>
      <c r="P16" s="9"/>
    </row>
    <row r="17" spans="1:16">
      <c r="A17" s="12"/>
      <c r="B17" s="25">
        <v>319</v>
      </c>
      <c r="C17" s="20" t="s">
        <v>19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793</v>
      </c>
      <c r="L17" s="49">
        <v>0</v>
      </c>
      <c r="M17" s="49">
        <v>0</v>
      </c>
      <c r="N17" s="49">
        <f t="shared" si="2"/>
        <v>793</v>
      </c>
      <c r="O17" s="50">
        <f t="shared" si="1"/>
        <v>1.0957730519974023E-2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SUM(D19:D25)</f>
        <v>180847</v>
      </c>
      <c r="E18" s="32">
        <f t="shared" si="3"/>
        <v>4739919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800686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7">
        <f t="shared" ref="N18:N32" si="4">SUM(D18:M18)</f>
        <v>5721452</v>
      </c>
      <c r="O18" s="48">
        <f t="shared" si="1"/>
        <v>79.059431524547804</v>
      </c>
      <c r="P18" s="10"/>
    </row>
    <row r="19" spans="1:16">
      <c r="A19" s="12"/>
      <c r="B19" s="25">
        <v>322</v>
      </c>
      <c r="C19" s="20" t="s">
        <v>0</v>
      </c>
      <c r="D19" s="49">
        <v>0</v>
      </c>
      <c r="E19" s="49">
        <v>2854846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2854846</v>
      </c>
      <c r="O19" s="50">
        <f t="shared" si="1"/>
        <v>39.448465503185062</v>
      </c>
      <c r="P19" s="9"/>
    </row>
    <row r="20" spans="1:16">
      <c r="A20" s="12"/>
      <c r="B20" s="25">
        <v>323.39999999999998</v>
      </c>
      <c r="C20" s="20" t="s">
        <v>21</v>
      </c>
      <c r="D20" s="49">
        <v>178597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178597</v>
      </c>
      <c r="O20" s="50">
        <f t="shared" si="1"/>
        <v>2.467866075253216</v>
      </c>
      <c r="P20" s="9"/>
    </row>
    <row r="21" spans="1:16">
      <c r="A21" s="12"/>
      <c r="B21" s="25">
        <v>323.7</v>
      </c>
      <c r="C21" s="20" t="s">
        <v>22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800686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800686</v>
      </c>
      <c r="O21" s="50">
        <f t="shared" si="1"/>
        <v>11.063936215783</v>
      </c>
      <c r="P21" s="9"/>
    </row>
    <row r="22" spans="1:16">
      <c r="A22" s="12"/>
      <c r="B22" s="25">
        <v>324.31</v>
      </c>
      <c r="C22" s="20" t="s">
        <v>166</v>
      </c>
      <c r="D22" s="49">
        <v>0</v>
      </c>
      <c r="E22" s="49">
        <v>160825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160825</v>
      </c>
      <c r="O22" s="50">
        <f t="shared" si="1"/>
        <v>2.2222913125785904</v>
      </c>
      <c r="P22" s="9"/>
    </row>
    <row r="23" spans="1:16">
      <c r="A23" s="12"/>
      <c r="B23" s="25">
        <v>324.32</v>
      </c>
      <c r="C23" s="20" t="s">
        <v>132</v>
      </c>
      <c r="D23" s="49">
        <v>0</v>
      </c>
      <c r="E23" s="49">
        <v>1695588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1695588</v>
      </c>
      <c r="O23" s="50">
        <f t="shared" si="1"/>
        <v>23.429755834680595</v>
      </c>
      <c r="P23" s="9"/>
    </row>
    <row r="24" spans="1:16">
      <c r="A24" s="12"/>
      <c r="B24" s="25">
        <v>325.10000000000002</v>
      </c>
      <c r="C24" s="20" t="s">
        <v>86</v>
      </c>
      <c r="D24" s="49">
        <v>0</v>
      </c>
      <c r="E24" s="49">
        <v>28660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28660</v>
      </c>
      <c r="O24" s="50">
        <f t="shared" si="1"/>
        <v>0.39602592270170928</v>
      </c>
      <c r="P24" s="9"/>
    </row>
    <row r="25" spans="1:16">
      <c r="A25" s="12"/>
      <c r="B25" s="25">
        <v>329</v>
      </c>
      <c r="C25" s="20" t="s">
        <v>24</v>
      </c>
      <c r="D25" s="49">
        <v>2250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2250</v>
      </c>
      <c r="O25" s="50">
        <f t="shared" si="1"/>
        <v>3.1090660365626167E-2</v>
      </c>
      <c r="P25" s="9"/>
    </row>
    <row r="26" spans="1:16" ht="15.75">
      <c r="A26" s="29" t="s">
        <v>26</v>
      </c>
      <c r="B26" s="30"/>
      <c r="C26" s="31"/>
      <c r="D26" s="32">
        <f t="shared" ref="D26:M26" si="5">SUM(D27:D44)</f>
        <v>34841211</v>
      </c>
      <c r="E26" s="32">
        <f t="shared" si="5"/>
        <v>9894990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2580712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7">
        <f t="shared" si="4"/>
        <v>47316913</v>
      </c>
      <c r="O26" s="48">
        <f t="shared" si="1"/>
        <v>653.8284762812807</v>
      </c>
      <c r="P26" s="10"/>
    </row>
    <row r="27" spans="1:16">
      <c r="A27" s="12"/>
      <c r="B27" s="25">
        <v>331.1</v>
      </c>
      <c r="C27" s="20" t="s">
        <v>87</v>
      </c>
      <c r="D27" s="49">
        <v>107078</v>
      </c>
      <c r="E27" s="49">
        <v>1147834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1254912</v>
      </c>
      <c r="O27" s="50">
        <f t="shared" si="1"/>
        <v>17.340463458110516</v>
      </c>
      <c r="P27" s="9"/>
    </row>
    <row r="28" spans="1:16">
      <c r="A28" s="12"/>
      <c r="B28" s="25">
        <v>331.2</v>
      </c>
      <c r="C28" s="20" t="s">
        <v>25</v>
      </c>
      <c r="D28" s="49">
        <v>0</v>
      </c>
      <c r="E28" s="49">
        <v>39953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39953</v>
      </c>
      <c r="O28" s="50">
        <f t="shared" si="1"/>
        <v>0.55207340159460538</v>
      </c>
      <c r="P28" s="9"/>
    </row>
    <row r="29" spans="1:16">
      <c r="A29" s="12"/>
      <c r="B29" s="25">
        <v>331.49</v>
      </c>
      <c r="C29" s="20" t="s">
        <v>152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1928555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1928555</v>
      </c>
      <c r="O29" s="50">
        <f t="shared" si="1"/>
        <v>26.648910445080077</v>
      </c>
      <c r="P29" s="9"/>
    </row>
    <row r="30" spans="1:16">
      <c r="A30" s="12"/>
      <c r="B30" s="25">
        <v>331.5</v>
      </c>
      <c r="C30" s="20" t="s">
        <v>109</v>
      </c>
      <c r="D30" s="49">
        <v>0</v>
      </c>
      <c r="E30" s="49">
        <v>234586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4"/>
        <v>234586</v>
      </c>
      <c r="O30" s="50">
        <f t="shared" si="1"/>
        <v>3.2415260677914577</v>
      </c>
      <c r="P30" s="9"/>
    </row>
    <row r="31" spans="1:16">
      <c r="A31" s="12"/>
      <c r="B31" s="25">
        <v>334.1</v>
      </c>
      <c r="C31" s="20" t="s">
        <v>28</v>
      </c>
      <c r="D31" s="49">
        <v>163798</v>
      </c>
      <c r="E31" s="49">
        <v>5469429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4"/>
        <v>5633227</v>
      </c>
      <c r="O31" s="50">
        <f t="shared" si="1"/>
        <v>77.840332186433415</v>
      </c>
      <c r="P31" s="9"/>
    </row>
    <row r="32" spans="1:16">
      <c r="A32" s="12"/>
      <c r="B32" s="25">
        <v>334.2</v>
      </c>
      <c r="C32" s="20" t="s">
        <v>100</v>
      </c>
      <c r="D32" s="49">
        <v>16461</v>
      </c>
      <c r="E32" s="49">
        <v>57276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4"/>
        <v>73737</v>
      </c>
      <c r="O32" s="50">
        <f t="shared" si="1"/>
        <v>1.0189031215023008</v>
      </c>
      <c r="P32" s="9"/>
    </row>
    <row r="33" spans="1:16">
      <c r="A33" s="12"/>
      <c r="B33" s="25">
        <v>334.41</v>
      </c>
      <c r="C33" s="20" t="s">
        <v>90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652157</v>
      </c>
      <c r="J33" s="49">
        <v>0</v>
      </c>
      <c r="K33" s="49">
        <v>0</v>
      </c>
      <c r="L33" s="49">
        <v>0</v>
      </c>
      <c r="M33" s="49">
        <v>0</v>
      </c>
      <c r="N33" s="49">
        <f t="shared" ref="N33:N42" si="6">SUM(D33:M33)</f>
        <v>652157</v>
      </c>
      <c r="O33" s="50">
        <f t="shared" si="1"/>
        <v>9.0115519075847388</v>
      </c>
      <c r="P33" s="9"/>
    </row>
    <row r="34" spans="1:16">
      <c r="A34" s="12"/>
      <c r="B34" s="25">
        <v>334.49</v>
      </c>
      <c r="C34" s="20" t="s">
        <v>110</v>
      </c>
      <c r="D34" s="49">
        <v>0</v>
      </c>
      <c r="E34" s="49">
        <v>1642057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1642057</v>
      </c>
      <c r="O34" s="50">
        <f t="shared" si="1"/>
        <v>22.69006066133289</v>
      </c>
      <c r="P34" s="9"/>
    </row>
    <row r="35" spans="1:16">
      <c r="A35" s="12"/>
      <c r="B35" s="25">
        <v>335.12</v>
      </c>
      <c r="C35" s="20" t="s">
        <v>133</v>
      </c>
      <c r="D35" s="49">
        <v>2735420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2735420</v>
      </c>
      <c r="O35" s="50">
        <f t="shared" si="1"/>
        <v>37.798228523262722</v>
      </c>
      <c r="P35" s="9"/>
    </row>
    <row r="36" spans="1:16">
      <c r="A36" s="12"/>
      <c r="B36" s="25">
        <v>335.14</v>
      </c>
      <c r="C36" s="20" t="s">
        <v>134</v>
      </c>
      <c r="D36" s="49">
        <v>23494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23494</v>
      </c>
      <c r="O36" s="50">
        <f t="shared" si="1"/>
        <v>0.32464176650223164</v>
      </c>
      <c r="P36" s="9"/>
    </row>
    <row r="37" spans="1:16">
      <c r="A37" s="12"/>
      <c r="B37" s="25">
        <v>335.15</v>
      </c>
      <c r="C37" s="20" t="s">
        <v>135</v>
      </c>
      <c r="D37" s="49">
        <v>79755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79755</v>
      </c>
      <c r="O37" s="50">
        <f t="shared" ref="O37:O68" si="7">(N37/O$81)</f>
        <v>1.1020602744268955</v>
      </c>
      <c r="P37" s="9"/>
    </row>
    <row r="38" spans="1:16">
      <c r="A38" s="12"/>
      <c r="B38" s="25">
        <v>335.17</v>
      </c>
      <c r="C38" s="20" t="s">
        <v>174</v>
      </c>
      <c r="D38" s="49">
        <v>168424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6"/>
        <v>168424</v>
      </c>
      <c r="O38" s="50">
        <f t="shared" si="7"/>
        <v>2.3272948361867649</v>
      </c>
      <c r="P38" s="9"/>
    </row>
    <row r="39" spans="1:16">
      <c r="A39" s="12"/>
      <c r="B39" s="25">
        <v>335.18</v>
      </c>
      <c r="C39" s="20" t="s">
        <v>136</v>
      </c>
      <c r="D39" s="49">
        <v>5318315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6"/>
        <v>5318315</v>
      </c>
      <c r="O39" s="50">
        <f t="shared" si="7"/>
        <v>73.488855725517837</v>
      </c>
      <c r="P39" s="9"/>
    </row>
    <row r="40" spans="1:16">
      <c r="A40" s="12"/>
      <c r="B40" s="25">
        <v>335.21</v>
      </c>
      <c r="C40" s="20" t="s">
        <v>33</v>
      </c>
      <c r="D40" s="49">
        <v>23979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6"/>
        <v>23979</v>
      </c>
      <c r="O40" s="50">
        <f t="shared" si="7"/>
        <v>0.33134353106993325</v>
      </c>
      <c r="P40" s="9"/>
    </row>
    <row r="41" spans="1:16">
      <c r="A41" s="12"/>
      <c r="B41" s="25">
        <v>335.49</v>
      </c>
      <c r="C41" s="20" t="s">
        <v>34</v>
      </c>
      <c r="D41" s="49">
        <v>86617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6"/>
        <v>86617</v>
      </c>
      <c r="O41" s="50">
        <f t="shared" si="7"/>
        <v>1.1968798795064184</v>
      </c>
      <c r="P41" s="9"/>
    </row>
    <row r="42" spans="1:16">
      <c r="A42" s="12"/>
      <c r="B42" s="25">
        <v>335.5</v>
      </c>
      <c r="C42" s="20" t="s">
        <v>154</v>
      </c>
      <c r="D42" s="49">
        <v>0</v>
      </c>
      <c r="E42" s="49">
        <v>297380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6"/>
        <v>297380</v>
      </c>
      <c r="O42" s="50">
        <f t="shared" si="7"/>
        <v>4.1092180353466263</v>
      </c>
      <c r="P42" s="9"/>
    </row>
    <row r="43" spans="1:16">
      <c r="A43" s="12"/>
      <c r="B43" s="25">
        <v>337.1</v>
      </c>
      <c r="C43" s="20" t="s">
        <v>36</v>
      </c>
      <c r="D43" s="49">
        <v>262690</v>
      </c>
      <c r="E43" s="49">
        <v>1006475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>SUM(D43:M43)</f>
        <v>1269165</v>
      </c>
      <c r="O43" s="50">
        <f t="shared" si="7"/>
        <v>17.537412427973305</v>
      </c>
      <c r="P43" s="9"/>
    </row>
    <row r="44" spans="1:16">
      <c r="A44" s="12"/>
      <c r="B44" s="25">
        <v>338</v>
      </c>
      <c r="C44" s="20" t="s">
        <v>39</v>
      </c>
      <c r="D44" s="49">
        <v>25855180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>SUM(D44:M44)</f>
        <v>25855180</v>
      </c>
      <c r="O44" s="50">
        <f t="shared" si="7"/>
        <v>357.2687200320579</v>
      </c>
      <c r="P44" s="9"/>
    </row>
    <row r="45" spans="1:16" ht="15.75">
      <c r="A45" s="29" t="s">
        <v>44</v>
      </c>
      <c r="B45" s="30"/>
      <c r="C45" s="31"/>
      <c r="D45" s="32">
        <f t="shared" ref="D45:M45" si="8">SUM(D46:D60)</f>
        <v>9637185</v>
      </c>
      <c r="E45" s="32">
        <f t="shared" si="8"/>
        <v>997399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10329559</v>
      </c>
      <c r="J45" s="32">
        <f t="shared" si="8"/>
        <v>16443244</v>
      </c>
      <c r="K45" s="32">
        <f t="shared" si="8"/>
        <v>1531624</v>
      </c>
      <c r="L45" s="32">
        <f t="shared" si="8"/>
        <v>0</v>
      </c>
      <c r="M45" s="32">
        <f t="shared" si="8"/>
        <v>0</v>
      </c>
      <c r="N45" s="32">
        <f>SUM(D45:M45)</f>
        <v>38939011</v>
      </c>
      <c r="O45" s="48">
        <f t="shared" si="7"/>
        <v>538.06202932194719</v>
      </c>
      <c r="P45" s="10"/>
    </row>
    <row r="46" spans="1:16">
      <c r="A46" s="12"/>
      <c r="B46" s="25">
        <v>341.2</v>
      </c>
      <c r="C46" s="20" t="s">
        <v>137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16443244</v>
      </c>
      <c r="K46" s="49">
        <v>0</v>
      </c>
      <c r="L46" s="49">
        <v>0</v>
      </c>
      <c r="M46" s="49">
        <v>0</v>
      </c>
      <c r="N46" s="49">
        <f t="shared" ref="N46:N60" si="9">SUM(D46:M46)</f>
        <v>16443244</v>
      </c>
      <c r="O46" s="50">
        <f t="shared" si="7"/>
        <v>227.21391756138678</v>
      </c>
      <c r="P46" s="9"/>
    </row>
    <row r="47" spans="1:16">
      <c r="A47" s="12"/>
      <c r="B47" s="25">
        <v>341.3</v>
      </c>
      <c r="C47" s="20" t="s">
        <v>138</v>
      </c>
      <c r="D47" s="49">
        <v>679069</v>
      </c>
      <c r="E47" s="49">
        <v>143791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1531624</v>
      </c>
      <c r="L47" s="49">
        <v>0</v>
      </c>
      <c r="M47" s="49">
        <v>0</v>
      </c>
      <c r="N47" s="49">
        <f t="shared" si="9"/>
        <v>2354484</v>
      </c>
      <c r="O47" s="50">
        <f t="shared" si="7"/>
        <v>32.534427724578201</v>
      </c>
      <c r="P47" s="9"/>
    </row>
    <row r="48" spans="1:16">
      <c r="A48" s="12"/>
      <c r="B48" s="25">
        <v>342.1</v>
      </c>
      <c r="C48" s="20" t="s">
        <v>50</v>
      </c>
      <c r="D48" s="49">
        <v>2403760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2403760</v>
      </c>
      <c r="O48" s="50">
        <f t="shared" si="7"/>
        <v>33.215327004656693</v>
      </c>
      <c r="P48" s="9"/>
    </row>
    <row r="49" spans="1:16">
      <c r="A49" s="12"/>
      <c r="B49" s="25">
        <v>342.2</v>
      </c>
      <c r="C49" s="20" t="s">
        <v>51</v>
      </c>
      <c r="D49" s="49">
        <v>600000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600000</v>
      </c>
      <c r="O49" s="50">
        <f t="shared" si="7"/>
        <v>8.2908427641669782</v>
      </c>
      <c r="P49" s="9"/>
    </row>
    <row r="50" spans="1:16">
      <c r="A50" s="12"/>
      <c r="B50" s="25">
        <v>342.6</v>
      </c>
      <c r="C50" s="20" t="s">
        <v>53</v>
      </c>
      <c r="D50" s="49">
        <v>3925270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3925270</v>
      </c>
      <c r="O50" s="50">
        <f t="shared" si="7"/>
        <v>54.239660628169517</v>
      </c>
      <c r="P50" s="9"/>
    </row>
    <row r="51" spans="1:16">
      <c r="A51" s="12"/>
      <c r="B51" s="25">
        <v>342.9</v>
      </c>
      <c r="C51" s="20" t="s">
        <v>140</v>
      </c>
      <c r="D51" s="49">
        <v>35438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35438</v>
      </c>
      <c r="O51" s="50">
        <f t="shared" si="7"/>
        <v>0.48968480979424894</v>
      </c>
      <c r="P51" s="9"/>
    </row>
    <row r="52" spans="1:16">
      <c r="A52" s="12"/>
      <c r="B52" s="25">
        <v>343.4</v>
      </c>
      <c r="C52" s="20" t="s">
        <v>55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3776302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3776302</v>
      </c>
      <c r="O52" s="50">
        <f t="shared" si="7"/>
        <v>52.181210186682144</v>
      </c>
      <c r="P52" s="9"/>
    </row>
    <row r="53" spans="1:16">
      <c r="A53" s="12"/>
      <c r="B53" s="25">
        <v>343.8</v>
      </c>
      <c r="C53" s="20" t="s">
        <v>102</v>
      </c>
      <c r="D53" s="49">
        <v>52400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9"/>
        <v>52400</v>
      </c>
      <c r="O53" s="50">
        <f t="shared" si="7"/>
        <v>0.72406693473724937</v>
      </c>
      <c r="P53" s="9"/>
    </row>
    <row r="54" spans="1:16">
      <c r="A54" s="12"/>
      <c r="B54" s="25">
        <v>343.9</v>
      </c>
      <c r="C54" s="20" t="s">
        <v>103</v>
      </c>
      <c r="D54" s="49">
        <v>8173</v>
      </c>
      <c r="E54" s="49">
        <v>0</v>
      </c>
      <c r="F54" s="49">
        <v>0</v>
      </c>
      <c r="G54" s="49">
        <v>0</v>
      </c>
      <c r="H54" s="49">
        <v>0</v>
      </c>
      <c r="I54" s="49">
        <v>5621142</v>
      </c>
      <c r="J54" s="49">
        <v>0</v>
      </c>
      <c r="K54" s="49">
        <v>0</v>
      </c>
      <c r="L54" s="49">
        <v>0</v>
      </c>
      <c r="M54" s="49">
        <v>0</v>
      </c>
      <c r="N54" s="49">
        <f t="shared" si="9"/>
        <v>5629315</v>
      </c>
      <c r="O54" s="50">
        <f t="shared" si="7"/>
        <v>77.786275891611055</v>
      </c>
      <c r="P54" s="9"/>
    </row>
    <row r="55" spans="1:16">
      <c r="A55" s="12"/>
      <c r="B55" s="25">
        <v>344.1</v>
      </c>
      <c r="C55" s="20" t="s">
        <v>141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932115</v>
      </c>
      <c r="J55" s="49">
        <v>0</v>
      </c>
      <c r="K55" s="49">
        <v>0</v>
      </c>
      <c r="L55" s="49">
        <v>0</v>
      </c>
      <c r="M55" s="49">
        <v>0</v>
      </c>
      <c r="N55" s="49">
        <f t="shared" si="9"/>
        <v>932115</v>
      </c>
      <c r="O55" s="50">
        <f t="shared" si="7"/>
        <v>12.880031505202505</v>
      </c>
      <c r="P55" s="9"/>
    </row>
    <row r="56" spans="1:16">
      <c r="A56" s="12"/>
      <c r="B56" s="25">
        <v>344.9</v>
      </c>
      <c r="C56" s="20" t="s">
        <v>142</v>
      </c>
      <c r="D56" s="49">
        <v>843568</v>
      </c>
      <c r="E56" s="49">
        <v>100339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9"/>
        <v>943907</v>
      </c>
      <c r="O56" s="50">
        <f t="shared" si="7"/>
        <v>13.042974201660932</v>
      </c>
      <c r="P56" s="9"/>
    </row>
    <row r="57" spans="1:16">
      <c r="A57" s="12"/>
      <c r="B57" s="25">
        <v>347.2</v>
      </c>
      <c r="C57" s="20" t="s">
        <v>91</v>
      </c>
      <c r="D57" s="49">
        <v>666931</v>
      </c>
      <c r="E57" s="49">
        <v>753269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9"/>
        <v>1420200</v>
      </c>
      <c r="O57" s="50">
        <f t="shared" si="7"/>
        <v>19.624424822783237</v>
      </c>
      <c r="P57" s="9"/>
    </row>
    <row r="58" spans="1:16">
      <c r="A58" s="12"/>
      <c r="B58" s="25">
        <v>347.4</v>
      </c>
      <c r="C58" s="20" t="s">
        <v>159</v>
      </c>
      <c r="D58" s="49">
        <v>19205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9"/>
        <v>19205</v>
      </c>
      <c r="O58" s="50">
        <f t="shared" si="7"/>
        <v>0.26537605880971132</v>
      </c>
      <c r="P58" s="9"/>
    </row>
    <row r="59" spans="1:16">
      <c r="A59" s="12"/>
      <c r="B59" s="25">
        <v>347.5</v>
      </c>
      <c r="C59" s="20" t="s">
        <v>160</v>
      </c>
      <c r="D59" s="49">
        <v>402360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9"/>
        <v>402360</v>
      </c>
      <c r="O59" s="50">
        <f t="shared" si="7"/>
        <v>5.5598391576503747</v>
      </c>
      <c r="P59" s="9"/>
    </row>
    <row r="60" spans="1:16">
      <c r="A60" s="12"/>
      <c r="B60" s="25">
        <v>347.9</v>
      </c>
      <c r="C60" s="20" t="s">
        <v>58</v>
      </c>
      <c r="D60" s="49">
        <v>1011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9"/>
        <v>1011</v>
      </c>
      <c r="O60" s="50">
        <f t="shared" si="7"/>
        <v>1.3970070057621357E-2</v>
      </c>
      <c r="P60" s="9"/>
    </row>
    <row r="61" spans="1:16" ht="15.75">
      <c r="A61" s="29" t="s">
        <v>45</v>
      </c>
      <c r="B61" s="30"/>
      <c r="C61" s="31"/>
      <c r="D61" s="32">
        <f t="shared" ref="D61:M61" si="10">SUM(D62:D65)</f>
        <v>388030</v>
      </c>
      <c r="E61" s="32">
        <f t="shared" si="10"/>
        <v>0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 t="shared" ref="N61:N67" si="11">SUM(D61:M61)</f>
        <v>388030</v>
      </c>
      <c r="O61" s="48">
        <f t="shared" si="7"/>
        <v>5.3618261962995204</v>
      </c>
      <c r="P61" s="10"/>
    </row>
    <row r="62" spans="1:16">
      <c r="A62" s="13"/>
      <c r="B62" s="41">
        <v>351.1</v>
      </c>
      <c r="C62" s="21" t="s">
        <v>161</v>
      </c>
      <c r="D62" s="49">
        <v>66570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1"/>
        <v>66570</v>
      </c>
      <c r="O62" s="50">
        <f t="shared" si="7"/>
        <v>0.9198690046843262</v>
      </c>
      <c r="P62" s="9"/>
    </row>
    <row r="63" spans="1:16">
      <c r="A63" s="13"/>
      <c r="B63" s="41">
        <v>351.4</v>
      </c>
      <c r="C63" s="21" t="s">
        <v>162</v>
      </c>
      <c r="D63" s="49">
        <v>17257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1"/>
        <v>17257</v>
      </c>
      <c r="O63" s="50">
        <f t="shared" si="7"/>
        <v>0.2384584559687159</v>
      </c>
      <c r="P63" s="9"/>
    </row>
    <row r="64" spans="1:16">
      <c r="A64" s="13"/>
      <c r="B64" s="41">
        <v>354</v>
      </c>
      <c r="C64" s="21" t="s">
        <v>163</v>
      </c>
      <c r="D64" s="49">
        <v>285666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1"/>
        <v>285666</v>
      </c>
      <c r="O64" s="50">
        <f t="shared" si="7"/>
        <v>3.9473531484475397</v>
      </c>
      <c r="P64" s="9"/>
    </row>
    <row r="65" spans="1:119">
      <c r="A65" s="13"/>
      <c r="B65" s="41">
        <v>359</v>
      </c>
      <c r="C65" s="21" t="s">
        <v>61</v>
      </c>
      <c r="D65" s="49">
        <v>18537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1"/>
        <v>18537</v>
      </c>
      <c r="O65" s="50">
        <f t="shared" si="7"/>
        <v>0.25614558719893876</v>
      </c>
      <c r="P65" s="9"/>
    </row>
    <row r="66" spans="1:119" ht="15.75">
      <c r="A66" s="29" t="s">
        <v>4</v>
      </c>
      <c r="B66" s="30"/>
      <c r="C66" s="31"/>
      <c r="D66" s="32">
        <f t="shared" ref="D66:M66" si="12">SUM(D67:D73)</f>
        <v>7536591</v>
      </c>
      <c r="E66" s="32">
        <f t="shared" si="12"/>
        <v>438898</v>
      </c>
      <c r="F66" s="32">
        <f t="shared" si="12"/>
        <v>0</v>
      </c>
      <c r="G66" s="32">
        <f t="shared" si="12"/>
        <v>266143</v>
      </c>
      <c r="H66" s="32">
        <f t="shared" si="12"/>
        <v>0</v>
      </c>
      <c r="I66" s="32">
        <f t="shared" si="12"/>
        <v>-20228</v>
      </c>
      <c r="J66" s="32">
        <f t="shared" si="12"/>
        <v>811248</v>
      </c>
      <c r="K66" s="32">
        <f t="shared" si="12"/>
        <v>26270958</v>
      </c>
      <c r="L66" s="32">
        <f t="shared" si="12"/>
        <v>887790</v>
      </c>
      <c r="M66" s="32">
        <f t="shared" si="12"/>
        <v>0</v>
      </c>
      <c r="N66" s="32">
        <f t="shared" si="11"/>
        <v>36191400</v>
      </c>
      <c r="O66" s="48">
        <f t="shared" si="7"/>
        <v>500.09534469178794</v>
      </c>
      <c r="P66" s="10"/>
    </row>
    <row r="67" spans="1:119">
      <c r="A67" s="12"/>
      <c r="B67" s="25">
        <v>361.1</v>
      </c>
      <c r="C67" s="20" t="s">
        <v>62</v>
      </c>
      <c r="D67" s="49">
        <v>212556</v>
      </c>
      <c r="E67" s="49">
        <v>239778</v>
      </c>
      <c r="F67" s="49">
        <v>0</v>
      </c>
      <c r="G67" s="49">
        <v>266143</v>
      </c>
      <c r="H67" s="49">
        <v>0</v>
      </c>
      <c r="I67" s="49">
        <v>-111034</v>
      </c>
      <c r="J67" s="49">
        <v>73870</v>
      </c>
      <c r="K67" s="49">
        <v>18113845</v>
      </c>
      <c r="L67" s="49">
        <v>887790</v>
      </c>
      <c r="M67" s="49">
        <v>0</v>
      </c>
      <c r="N67" s="49">
        <f t="shared" si="11"/>
        <v>19682948</v>
      </c>
      <c r="O67" s="50">
        <f t="shared" si="7"/>
        <v>271.98037833879147</v>
      </c>
      <c r="P67" s="9"/>
    </row>
    <row r="68" spans="1:119">
      <c r="A68" s="12"/>
      <c r="B68" s="25">
        <v>362</v>
      </c>
      <c r="C68" s="20" t="s">
        <v>63</v>
      </c>
      <c r="D68" s="49">
        <v>26102</v>
      </c>
      <c r="E68" s="49">
        <v>61557</v>
      </c>
      <c r="F68" s="49">
        <v>0</v>
      </c>
      <c r="G68" s="49">
        <v>0</v>
      </c>
      <c r="H68" s="49">
        <v>0</v>
      </c>
      <c r="I68" s="49">
        <v>0</v>
      </c>
      <c r="J68" s="49">
        <v>94368</v>
      </c>
      <c r="K68" s="49">
        <v>0</v>
      </c>
      <c r="L68" s="49">
        <v>0</v>
      </c>
      <c r="M68" s="49">
        <v>0</v>
      </c>
      <c r="N68" s="49">
        <f t="shared" ref="N68:N73" si="13">SUM(D68:M68)</f>
        <v>182027</v>
      </c>
      <c r="O68" s="50">
        <f t="shared" si="7"/>
        <v>2.5152620597217039</v>
      </c>
      <c r="P68" s="9"/>
    </row>
    <row r="69" spans="1:119">
      <c r="A69" s="12"/>
      <c r="B69" s="25">
        <v>364</v>
      </c>
      <c r="C69" s="20" t="s">
        <v>145</v>
      </c>
      <c r="D69" s="49">
        <v>288828</v>
      </c>
      <c r="E69" s="49">
        <v>0</v>
      </c>
      <c r="F69" s="49">
        <v>0</v>
      </c>
      <c r="G69" s="49">
        <v>0</v>
      </c>
      <c r="H69" s="49">
        <v>0</v>
      </c>
      <c r="I69" s="49">
        <v>51538</v>
      </c>
      <c r="J69" s="49">
        <v>281072</v>
      </c>
      <c r="K69" s="49">
        <v>36400</v>
      </c>
      <c r="L69" s="49">
        <v>0</v>
      </c>
      <c r="M69" s="49">
        <v>0</v>
      </c>
      <c r="N69" s="49">
        <f t="shared" si="13"/>
        <v>657838</v>
      </c>
      <c r="O69" s="50">
        <f t="shared" ref="O69:O79" si="14">(N69/O$81)</f>
        <v>9.0900523704901275</v>
      </c>
      <c r="P69" s="9"/>
    </row>
    <row r="70" spans="1:119">
      <c r="A70" s="12"/>
      <c r="B70" s="25">
        <v>365</v>
      </c>
      <c r="C70" s="20" t="s">
        <v>146</v>
      </c>
      <c r="D70" s="49">
        <v>1124</v>
      </c>
      <c r="E70" s="49">
        <v>218</v>
      </c>
      <c r="F70" s="49">
        <v>0</v>
      </c>
      <c r="G70" s="49">
        <v>0</v>
      </c>
      <c r="H70" s="49">
        <v>0</v>
      </c>
      <c r="I70" s="49">
        <v>3278</v>
      </c>
      <c r="J70" s="49">
        <v>897</v>
      </c>
      <c r="K70" s="49">
        <v>0</v>
      </c>
      <c r="L70" s="49">
        <v>0</v>
      </c>
      <c r="M70" s="49">
        <v>0</v>
      </c>
      <c r="N70" s="49">
        <f t="shared" si="13"/>
        <v>5517</v>
      </c>
      <c r="O70" s="50">
        <f t="shared" si="14"/>
        <v>7.6234299216515353E-2</v>
      </c>
      <c r="P70" s="9"/>
    </row>
    <row r="71" spans="1:119">
      <c r="A71" s="12"/>
      <c r="B71" s="25">
        <v>366</v>
      </c>
      <c r="C71" s="20" t="s">
        <v>66</v>
      </c>
      <c r="D71" s="49">
        <v>6720941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f t="shared" si="13"/>
        <v>6720941</v>
      </c>
      <c r="O71" s="50">
        <f t="shared" si="14"/>
        <v>92.870441763738611</v>
      </c>
      <c r="P71" s="9"/>
    </row>
    <row r="72" spans="1:119">
      <c r="A72" s="12"/>
      <c r="B72" s="25">
        <v>368</v>
      </c>
      <c r="C72" s="20" t="s">
        <v>67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7974419</v>
      </c>
      <c r="L72" s="49">
        <v>0</v>
      </c>
      <c r="M72" s="49">
        <v>0</v>
      </c>
      <c r="N72" s="49">
        <f t="shared" si="13"/>
        <v>7974419</v>
      </c>
      <c r="O72" s="50">
        <f t="shared" si="14"/>
        <v>110.19109010764278</v>
      </c>
      <c r="P72" s="9"/>
    </row>
    <row r="73" spans="1:119">
      <c r="A73" s="12"/>
      <c r="B73" s="25">
        <v>369.9</v>
      </c>
      <c r="C73" s="20" t="s">
        <v>68</v>
      </c>
      <c r="D73" s="49">
        <v>287040</v>
      </c>
      <c r="E73" s="49">
        <v>137345</v>
      </c>
      <c r="F73" s="49">
        <v>0</v>
      </c>
      <c r="G73" s="49">
        <v>0</v>
      </c>
      <c r="H73" s="49">
        <v>0</v>
      </c>
      <c r="I73" s="49">
        <v>35990</v>
      </c>
      <c r="J73" s="49">
        <v>361041</v>
      </c>
      <c r="K73" s="49">
        <v>146294</v>
      </c>
      <c r="L73" s="49">
        <v>0</v>
      </c>
      <c r="M73" s="49">
        <v>0</v>
      </c>
      <c r="N73" s="49">
        <f t="shared" si="13"/>
        <v>967710</v>
      </c>
      <c r="O73" s="50">
        <f t="shared" si="14"/>
        <v>13.37188575218671</v>
      </c>
      <c r="P73" s="9"/>
    </row>
    <row r="74" spans="1:119" ht="15.75">
      <c r="A74" s="29" t="s">
        <v>46</v>
      </c>
      <c r="B74" s="30"/>
      <c r="C74" s="31"/>
      <c r="D74" s="32">
        <f t="shared" ref="D74:M74" si="15">SUM(D75:D78)</f>
        <v>8463419</v>
      </c>
      <c r="E74" s="32">
        <f t="shared" si="15"/>
        <v>2179170</v>
      </c>
      <c r="F74" s="32">
        <f t="shared" si="15"/>
        <v>6842651</v>
      </c>
      <c r="G74" s="32">
        <f t="shared" si="15"/>
        <v>6220000</v>
      </c>
      <c r="H74" s="32">
        <f t="shared" si="15"/>
        <v>0</v>
      </c>
      <c r="I74" s="32">
        <f t="shared" si="15"/>
        <v>176451</v>
      </c>
      <c r="J74" s="32">
        <f t="shared" si="15"/>
        <v>0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 t="shared" ref="N74:N79" si="16">SUM(D74:M74)</f>
        <v>23881691</v>
      </c>
      <c r="O74" s="48">
        <f t="shared" si="14"/>
        <v>329.99890837236939</v>
      </c>
      <c r="P74" s="9"/>
    </row>
    <row r="75" spans="1:119">
      <c r="A75" s="12"/>
      <c r="B75" s="25">
        <v>381</v>
      </c>
      <c r="C75" s="20" t="s">
        <v>69</v>
      </c>
      <c r="D75" s="49">
        <v>8244149</v>
      </c>
      <c r="E75" s="49">
        <v>2179170</v>
      </c>
      <c r="F75" s="49">
        <v>6842651</v>
      </c>
      <c r="G75" s="49">
        <v>0</v>
      </c>
      <c r="H75" s="49">
        <v>0</v>
      </c>
      <c r="I75" s="49">
        <v>142451</v>
      </c>
      <c r="J75" s="49">
        <v>0</v>
      </c>
      <c r="K75" s="49">
        <v>0</v>
      </c>
      <c r="L75" s="49">
        <v>0</v>
      </c>
      <c r="M75" s="49">
        <v>0</v>
      </c>
      <c r="N75" s="49">
        <f t="shared" si="16"/>
        <v>17408421</v>
      </c>
      <c r="O75" s="50">
        <f t="shared" si="14"/>
        <v>240.55080213903744</v>
      </c>
      <c r="P75" s="9"/>
    </row>
    <row r="76" spans="1:119">
      <c r="A76" s="12"/>
      <c r="B76" s="25">
        <v>383</v>
      </c>
      <c r="C76" s="20" t="s">
        <v>147</v>
      </c>
      <c r="D76" s="49">
        <v>219270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f t="shared" si="16"/>
        <v>219270</v>
      </c>
      <c r="O76" s="50">
        <f t="shared" si="14"/>
        <v>3.029888488164822</v>
      </c>
      <c r="P76" s="9"/>
    </row>
    <row r="77" spans="1:119">
      <c r="A77" s="12"/>
      <c r="B77" s="25">
        <v>384</v>
      </c>
      <c r="C77" s="20" t="s">
        <v>70</v>
      </c>
      <c r="D77" s="49">
        <v>0</v>
      </c>
      <c r="E77" s="49">
        <v>0</v>
      </c>
      <c r="F77" s="49">
        <v>0</v>
      </c>
      <c r="G77" s="49">
        <v>6220000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f t="shared" si="16"/>
        <v>6220000</v>
      </c>
      <c r="O77" s="50">
        <f t="shared" si="14"/>
        <v>85.948403321864333</v>
      </c>
      <c r="P77" s="9"/>
    </row>
    <row r="78" spans="1:119" ht="15.75" thickBot="1">
      <c r="A78" s="12"/>
      <c r="B78" s="25">
        <v>389.4</v>
      </c>
      <c r="C78" s="20" t="s">
        <v>156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34000</v>
      </c>
      <c r="J78" s="49">
        <v>0</v>
      </c>
      <c r="K78" s="49">
        <v>0</v>
      </c>
      <c r="L78" s="49">
        <v>0</v>
      </c>
      <c r="M78" s="49">
        <v>0</v>
      </c>
      <c r="N78" s="49">
        <f t="shared" si="16"/>
        <v>34000</v>
      </c>
      <c r="O78" s="50">
        <f t="shared" si="14"/>
        <v>0.46981442330279538</v>
      </c>
      <c r="P78" s="9"/>
    </row>
    <row r="79" spans="1:119" ht="16.5" thickBot="1">
      <c r="A79" s="14" t="s">
        <v>59</v>
      </c>
      <c r="B79" s="23"/>
      <c r="C79" s="22"/>
      <c r="D79" s="15">
        <f t="shared" ref="D79:M79" si="17">SUM(D5,D18,D26,D45,D61,D66,D74)</f>
        <v>78776828</v>
      </c>
      <c r="E79" s="15">
        <f t="shared" si="17"/>
        <v>31795637</v>
      </c>
      <c r="F79" s="15">
        <f t="shared" si="17"/>
        <v>6842651</v>
      </c>
      <c r="G79" s="15">
        <f t="shared" si="17"/>
        <v>6486143</v>
      </c>
      <c r="H79" s="15">
        <f t="shared" si="17"/>
        <v>0</v>
      </c>
      <c r="I79" s="15">
        <f t="shared" si="17"/>
        <v>13867180</v>
      </c>
      <c r="J79" s="15">
        <f t="shared" si="17"/>
        <v>17254492</v>
      </c>
      <c r="K79" s="15">
        <f t="shared" si="17"/>
        <v>28927075</v>
      </c>
      <c r="L79" s="15">
        <f t="shared" si="17"/>
        <v>887790</v>
      </c>
      <c r="M79" s="15">
        <f t="shared" si="17"/>
        <v>0</v>
      </c>
      <c r="N79" s="15">
        <f t="shared" si="16"/>
        <v>184837796</v>
      </c>
      <c r="O79" s="40">
        <f t="shared" si="14"/>
        <v>2554.1018391852867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3"/>
      <c r="B81" s="44"/>
      <c r="C81" s="44"/>
      <c r="D81" s="45"/>
      <c r="E81" s="45"/>
      <c r="F81" s="45"/>
      <c r="G81" s="45"/>
      <c r="H81" s="45"/>
      <c r="I81" s="45"/>
      <c r="J81" s="45"/>
      <c r="K81" s="45"/>
      <c r="L81" s="51" t="s">
        <v>180</v>
      </c>
      <c r="M81" s="51"/>
      <c r="N81" s="51"/>
      <c r="O81" s="46">
        <v>72369</v>
      </c>
    </row>
    <row r="82" spans="1:15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  <row r="83" spans="1:15" ht="15.75" customHeight="1" thickBot="1">
      <c r="A83" s="55" t="s">
        <v>105</v>
      </c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7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170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75</v>
      </c>
      <c r="B3" s="65"/>
      <c r="C3" s="66"/>
      <c r="D3" s="70" t="s">
        <v>40</v>
      </c>
      <c r="E3" s="71"/>
      <c r="F3" s="71"/>
      <c r="G3" s="71"/>
      <c r="H3" s="72"/>
      <c r="I3" s="70" t="s">
        <v>41</v>
      </c>
      <c r="J3" s="72"/>
      <c r="K3" s="70" t="s">
        <v>43</v>
      </c>
      <c r="L3" s="72"/>
      <c r="M3" s="36"/>
      <c r="N3" s="37"/>
      <c r="O3" s="73" t="s">
        <v>80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19459416</v>
      </c>
      <c r="E5" s="27">
        <f t="shared" si="0"/>
        <v>10065098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9435969</v>
      </c>
      <c r="K5" s="27">
        <f t="shared" si="0"/>
        <v>1025026</v>
      </c>
      <c r="L5" s="27">
        <f t="shared" si="0"/>
        <v>0</v>
      </c>
      <c r="M5" s="27">
        <f t="shared" si="0"/>
        <v>0</v>
      </c>
      <c r="N5" s="28">
        <f>SUM(D5:M5)</f>
        <v>39985509</v>
      </c>
      <c r="O5" s="33">
        <f t="shared" ref="O5:O36" si="1">(N5/O$82)</f>
        <v>571.53181727223352</v>
      </c>
      <c r="P5" s="6"/>
    </row>
    <row r="6" spans="1:133">
      <c r="A6" s="12"/>
      <c r="B6" s="25">
        <v>311</v>
      </c>
      <c r="C6" s="20" t="s">
        <v>3</v>
      </c>
      <c r="D6" s="49">
        <v>12274809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9435969</v>
      </c>
      <c r="K6" s="49">
        <v>0</v>
      </c>
      <c r="L6" s="49">
        <v>0</v>
      </c>
      <c r="M6" s="49">
        <v>0</v>
      </c>
      <c r="N6" s="49">
        <f>SUM(D6:M6)</f>
        <v>21710778</v>
      </c>
      <c r="O6" s="50">
        <f t="shared" si="1"/>
        <v>310.32243217746776</v>
      </c>
      <c r="P6" s="9"/>
    </row>
    <row r="7" spans="1:133">
      <c r="A7" s="12"/>
      <c r="B7" s="25">
        <v>312.42</v>
      </c>
      <c r="C7" s="20" t="s">
        <v>171</v>
      </c>
      <c r="D7" s="49">
        <v>0</v>
      </c>
      <c r="E7" s="49">
        <v>2656753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6" si="2">SUM(D7:M7)</f>
        <v>2656753</v>
      </c>
      <c r="O7" s="50">
        <f t="shared" si="1"/>
        <v>37.974228867099285</v>
      </c>
      <c r="P7" s="9"/>
    </row>
    <row r="8" spans="1:133">
      <c r="A8" s="12"/>
      <c r="B8" s="25">
        <v>312.51</v>
      </c>
      <c r="C8" s="20" t="s">
        <v>128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369909</v>
      </c>
      <c r="L8" s="49">
        <v>0</v>
      </c>
      <c r="M8" s="49">
        <v>0</v>
      </c>
      <c r="N8" s="49">
        <f>SUM(D8:M8)</f>
        <v>369909</v>
      </c>
      <c r="O8" s="50">
        <f t="shared" si="1"/>
        <v>5.2872845258854806</v>
      </c>
      <c r="P8" s="9"/>
    </row>
    <row r="9" spans="1:133">
      <c r="A9" s="12"/>
      <c r="B9" s="25">
        <v>312.52</v>
      </c>
      <c r="C9" s="20" t="s">
        <v>129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655117</v>
      </c>
      <c r="L9" s="49">
        <v>0</v>
      </c>
      <c r="M9" s="49">
        <v>0</v>
      </c>
      <c r="N9" s="49">
        <f>SUM(D9:M9)</f>
        <v>655117</v>
      </c>
      <c r="O9" s="50">
        <f t="shared" si="1"/>
        <v>9.3638975443812349</v>
      </c>
      <c r="P9" s="9"/>
    </row>
    <row r="10" spans="1:133">
      <c r="A10" s="12"/>
      <c r="B10" s="25">
        <v>312.60000000000002</v>
      </c>
      <c r="C10" s="20" t="s">
        <v>12</v>
      </c>
      <c r="D10" s="49">
        <v>0</v>
      </c>
      <c r="E10" s="49">
        <v>7408345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7408345</v>
      </c>
      <c r="O10" s="50">
        <f t="shared" si="1"/>
        <v>105.89098367685315</v>
      </c>
      <c r="P10" s="9"/>
    </row>
    <row r="11" spans="1:133">
      <c r="A11" s="12"/>
      <c r="B11" s="25">
        <v>314.10000000000002</v>
      </c>
      <c r="C11" s="20" t="s">
        <v>13</v>
      </c>
      <c r="D11" s="49">
        <v>4298847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4298847</v>
      </c>
      <c r="O11" s="50">
        <f t="shared" si="1"/>
        <v>61.445456104742576</v>
      </c>
      <c r="P11" s="9"/>
    </row>
    <row r="12" spans="1:133">
      <c r="A12" s="12"/>
      <c r="B12" s="25">
        <v>314.3</v>
      </c>
      <c r="C12" s="20" t="s">
        <v>14</v>
      </c>
      <c r="D12" s="49">
        <v>510514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510514</v>
      </c>
      <c r="O12" s="50">
        <f t="shared" si="1"/>
        <v>7.2970183814070495</v>
      </c>
      <c r="P12" s="9"/>
    </row>
    <row r="13" spans="1:133">
      <c r="A13" s="12"/>
      <c r="B13" s="25">
        <v>314.39999999999998</v>
      </c>
      <c r="C13" s="20" t="s">
        <v>16</v>
      </c>
      <c r="D13" s="49">
        <v>92250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92250</v>
      </c>
      <c r="O13" s="50">
        <f t="shared" si="1"/>
        <v>1.3185729395957806</v>
      </c>
      <c r="P13" s="9"/>
    </row>
    <row r="14" spans="1:133">
      <c r="A14" s="12"/>
      <c r="B14" s="25">
        <v>314.8</v>
      </c>
      <c r="C14" s="20" t="s">
        <v>17</v>
      </c>
      <c r="D14" s="49">
        <v>108111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108111</v>
      </c>
      <c r="O14" s="50">
        <f t="shared" si="1"/>
        <v>1.5452817243646551</v>
      </c>
      <c r="P14" s="9"/>
    </row>
    <row r="15" spans="1:133">
      <c r="A15" s="12"/>
      <c r="B15" s="25">
        <v>315</v>
      </c>
      <c r="C15" s="20" t="s">
        <v>130</v>
      </c>
      <c r="D15" s="49">
        <v>1882565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1882565</v>
      </c>
      <c r="O15" s="50">
        <f t="shared" si="1"/>
        <v>26.908393127697892</v>
      </c>
      <c r="P15" s="9"/>
    </row>
    <row r="16" spans="1:133">
      <c r="A16" s="12"/>
      <c r="B16" s="25">
        <v>316</v>
      </c>
      <c r="C16" s="20" t="s">
        <v>131</v>
      </c>
      <c r="D16" s="49">
        <v>292320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2"/>
        <v>292320</v>
      </c>
      <c r="O16" s="50">
        <f t="shared" si="1"/>
        <v>4.1782682027386295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SUM(D18:D25)</f>
        <v>155618</v>
      </c>
      <c r="E17" s="32">
        <f t="shared" si="3"/>
        <v>5096511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732432</v>
      </c>
      <c r="J17" s="32">
        <f t="shared" si="3"/>
        <v>0</v>
      </c>
      <c r="K17" s="32">
        <f t="shared" si="3"/>
        <v>354</v>
      </c>
      <c r="L17" s="32">
        <f t="shared" si="3"/>
        <v>0</v>
      </c>
      <c r="M17" s="32">
        <f t="shared" si="3"/>
        <v>0</v>
      </c>
      <c r="N17" s="47">
        <f t="shared" ref="N17:N32" si="4">SUM(D17:M17)</f>
        <v>5984915</v>
      </c>
      <c r="O17" s="48">
        <f t="shared" si="1"/>
        <v>85.545224550470252</v>
      </c>
      <c r="P17" s="10"/>
    </row>
    <row r="18" spans="1:16">
      <c r="A18" s="12"/>
      <c r="B18" s="25">
        <v>322</v>
      </c>
      <c r="C18" s="20" t="s">
        <v>0</v>
      </c>
      <c r="D18" s="49">
        <v>0</v>
      </c>
      <c r="E18" s="49">
        <v>2004403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2004403</v>
      </c>
      <c r="O18" s="50">
        <f t="shared" si="1"/>
        <v>28.649881364169122</v>
      </c>
      <c r="P18" s="9"/>
    </row>
    <row r="19" spans="1:16">
      <c r="A19" s="12"/>
      <c r="B19" s="25">
        <v>323.39999999999998</v>
      </c>
      <c r="C19" s="20" t="s">
        <v>21</v>
      </c>
      <c r="D19" s="49">
        <v>154118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154118</v>
      </c>
      <c r="O19" s="50">
        <f t="shared" si="1"/>
        <v>2.2028815642777508</v>
      </c>
      <c r="P19" s="9"/>
    </row>
    <row r="20" spans="1:16">
      <c r="A20" s="12"/>
      <c r="B20" s="25">
        <v>323.7</v>
      </c>
      <c r="C20" s="20" t="s">
        <v>22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732432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732432</v>
      </c>
      <c r="O20" s="50">
        <f t="shared" si="1"/>
        <v>10.468997455761698</v>
      </c>
      <c r="P20" s="9"/>
    </row>
    <row r="21" spans="1:16">
      <c r="A21" s="12"/>
      <c r="B21" s="25">
        <v>324.31</v>
      </c>
      <c r="C21" s="20" t="s">
        <v>166</v>
      </c>
      <c r="D21" s="49">
        <v>0</v>
      </c>
      <c r="E21" s="49">
        <v>100673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100673</v>
      </c>
      <c r="O21" s="50">
        <f t="shared" si="1"/>
        <v>1.4389668677281953</v>
      </c>
      <c r="P21" s="9"/>
    </row>
    <row r="22" spans="1:16">
      <c r="A22" s="12"/>
      <c r="B22" s="25">
        <v>324.32</v>
      </c>
      <c r="C22" s="20" t="s">
        <v>132</v>
      </c>
      <c r="D22" s="49">
        <v>0</v>
      </c>
      <c r="E22" s="49">
        <v>2946118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2946118</v>
      </c>
      <c r="O22" s="50">
        <f t="shared" si="1"/>
        <v>42.110259855350044</v>
      </c>
      <c r="P22" s="9"/>
    </row>
    <row r="23" spans="1:16">
      <c r="A23" s="12"/>
      <c r="B23" s="25">
        <v>325.10000000000002</v>
      </c>
      <c r="C23" s="20" t="s">
        <v>86</v>
      </c>
      <c r="D23" s="49">
        <v>0</v>
      </c>
      <c r="E23" s="49">
        <v>45317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45317</v>
      </c>
      <c r="O23" s="50">
        <f t="shared" si="1"/>
        <v>0.64773734312912723</v>
      </c>
      <c r="P23" s="9"/>
    </row>
    <row r="24" spans="1:16">
      <c r="A24" s="12"/>
      <c r="B24" s="25">
        <v>329</v>
      </c>
      <c r="C24" s="20" t="s">
        <v>24</v>
      </c>
      <c r="D24" s="49">
        <v>1500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353</v>
      </c>
      <c r="L24" s="49">
        <v>0</v>
      </c>
      <c r="M24" s="49">
        <v>0</v>
      </c>
      <c r="N24" s="49">
        <f t="shared" si="4"/>
        <v>1853</v>
      </c>
      <c r="O24" s="50">
        <f t="shared" si="1"/>
        <v>2.6485806580715244E-2</v>
      </c>
      <c r="P24" s="9"/>
    </row>
    <row r="25" spans="1:16">
      <c r="A25" s="12"/>
      <c r="B25" s="25">
        <v>367</v>
      </c>
      <c r="C25" s="20" t="s">
        <v>172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1</v>
      </c>
      <c r="L25" s="49">
        <v>0</v>
      </c>
      <c r="M25" s="49">
        <v>0</v>
      </c>
      <c r="N25" s="49">
        <f t="shared" si="4"/>
        <v>1</v>
      </c>
      <c r="O25" s="50">
        <f t="shared" si="1"/>
        <v>1.4293473599954261E-5</v>
      </c>
      <c r="P25" s="9"/>
    </row>
    <row r="26" spans="1:16" ht="15.75">
      <c r="A26" s="29" t="s">
        <v>26</v>
      </c>
      <c r="B26" s="30"/>
      <c r="C26" s="31"/>
      <c r="D26" s="32">
        <f t="shared" ref="D26:M26" si="5">SUM(D27:D46)</f>
        <v>26385007</v>
      </c>
      <c r="E26" s="32">
        <f t="shared" si="5"/>
        <v>9539830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586823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7">
        <f t="shared" si="4"/>
        <v>36511660</v>
      </c>
      <c r="O26" s="48">
        <f t="shared" si="1"/>
        <v>521.87844830050597</v>
      </c>
      <c r="P26" s="10"/>
    </row>
    <row r="27" spans="1:16">
      <c r="A27" s="12"/>
      <c r="B27" s="25">
        <v>331.1</v>
      </c>
      <c r="C27" s="20" t="s">
        <v>87</v>
      </c>
      <c r="D27" s="49">
        <v>12349</v>
      </c>
      <c r="E27" s="49">
        <v>513382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525731</v>
      </c>
      <c r="O27" s="50">
        <f t="shared" si="1"/>
        <v>7.5145221691775532</v>
      </c>
      <c r="P27" s="9"/>
    </row>
    <row r="28" spans="1:16">
      <c r="A28" s="12"/>
      <c r="B28" s="25">
        <v>331.2</v>
      </c>
      <c r="C28" s="20" t="s">
        <v>25</v>
      </c>
      <c r="D28" s="49">
        <v>0</v>
      </c>
      <c r="E28" s="49">
        <v>38864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38864</v>
      </c>
      <c r="O28" s="50">
        <f t="shared" si="1"/>
        <v>0.55550155798862244</v>
      </c>
      <c r="P28" s="9"/>
    </row>
    <row r="29" spans="1:16">
      <c r="A29" s="12"/>
      <c r="B29" s="25">
        <v>331.49</v>
      </c>
      <c r="C29" s="20" t="s">
        <v>152</v>
      </c>
      <c r="D29" s="49">
        <v>0</v>
      </c>
      <c r="E29" s="49">
        <v>3500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3500</v>
      </c>
      <c r="O29" s="50">
        <f t="shared" si="1"/>
        <v>5.0027157599839917E-2</v>
      </c>
      <c r="P29" s="9"/>
    </row>
    <row r="30" spans="1:16">
      <c r="A30" s="12"/>
      <c r="B30" s="25">
        <v>331.5</v>
      </c>
      <c r="C30" s="20" t="s">
        <v>109</v>
      </c>
      <c r="D30" s="49">
        <v>0</v>
      </c>
      <c r="E30" s="49">
        <v>30132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4"/>
        <v>30132</v>
      </c>
      <c r="O30" s="50">
        <f t="shared" si="1"/>
        <v>0.43069094651382178</v>
      </c>
      <c r="P30" s="9"/>
    </row>
    <row r="31" spans="1:16">
      <c r="A31" s="12"/>
      <c r="B31" s="25">
        <v>334.1</v>
      </c>
      <c r="C31" s="20" t="s">
        <v>28</v>
      </c>
      <c r="D31" s="49">
        <v>151399</v>
      </c>
      <c r="E31" s="49">
        <v>5332634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4"/>
        <v>5484033</v>
      </c>
      <c r="O31" s="50">
        <f t="shared" si="1"/>
        <v>78.38588090677797</v>
      </c>
      <c r="P31" s="9"/>
    </row>
    <row r="32" spans="1:16">
      <c r="A32" s="12"/>
      <c r="B32" s="25">
        <v>334.2</v>
      </c>
      <c r="C32" s="20" t="s">
        <v>100</v>
      </c>
      <c r="D32" s="49">
        <v>0</v>
      </c>
      <c r="E32" s="49">
        <v>42811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4"/>
        <v>42811</v>
      </c>
      <c r="O32" s="50">
        <f t="shared" si="1"/>
        <v>0.61191789828764187</v>
      </c>
      <c r="P32" s="9"/>
    </row>
    <row r="33" spans="1:16">
      <c r="A33" s="12"/>
      <c r="B33" s="25">
        <v>334.36</v>
      </c>
      <c r="C33" s="20" t="s">
        <v>153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425633</v>
      </c>
      <c r="J33" s="49">
        <v>0</v>
      </c>
      <c r="K33" s="49">
        <v>0</v>
      </c>
      <c r="L33" s="49">
        <v>0</v>
      </c>
      <c r="M33" s="49">
        <v>0</v>
      </c>
      <c r="N33" s="49">
        <f t="shared" ref="N33:N44" si="6">SUM(D33:M33)</f>
        <v>425633</v>
      </c>
      <c r="O33" s="50">
        <f t="shared" si="1"/>
        <v>6.0837740487693317</v>
      </c>
      <c r="P33" s="9"/>
    </row>
    <row r="34" spans="1:16">
      <c r="A34" s="12"/>
      <c r="B34" s="25">
        <v>334.41</v>
      </c>
      <c r="C34" s="20" t="s">
        <v>90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161190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161190</v>
      </c>
      <c r="O34" s="50">
        <f t="shared" si="1"/>
        <v>2.3039650095766273</v>
      </c>
      <c r="P34" s="9"/>
    </row>
    <row r="35" spans="1:16">
      <c r="A35" s="12"/>
      <c r="B35" s="25">
        <v>334.49</v>
      </c>
      <c r="C35" s="20" t="s">
        <v>110</v>
      </c>
      <c r="D35" s="49">
        <v>0</v>
      </c>
      <c r="E35" s="49">
        <v>900579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900579</v>
      </c>
      <c r="O35" s="50">
        <f t="shared" si="1"/>
        <v>12.872402161173209</v>
      </c>
      <c r="P35" s="9"/>
    </row>
    <row r="36" spans="1:16">
      <c r="A36" s="12"/>
      <c r="B36" s="25">
        <v>334.7</v>
      </c>
      <c r="C36" s="20" t="s">
        <v>173</v>
      </c>
      <c r="D36" s="49">
        <v>0</v>
      </c>
      <c r="E36" s="49">
        <v>11402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11402</v>
      </c>
      <c r="O36" s="50">
        <f t="shared" si="1"/>
        <v>0.16297418598667848</v>
      </c>
      <c r="P36" s="9"/>
    </row>
    <row r="37" spans="1:16">
      <c r="A37" s="12"/>
      <c r="B37" s="25">
        <v>335.12</v>
      </c>
      <c r="C37" s="20" t="s">
        <v>133</v>
      </c>
      <c r="D37" s="49">
        <v>2579397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2579397</v>
      </c>
      <c r="O37" s="50">
        <f t="shared" ref="O37:O68" si="7">(N37/O$82)</f>
        <v>36.86854292330122</v>
      </c>
      <c r="P37" s="9"/>
    </row>
    <row r="38" spans="1:16">
      <c r="A38" s="12"/>
      <c r="B38" s="25">
        <v>335.14</v>
      </c>
      <c r="C38" s="20" t="s">
        <v>134</v>
      </c>
      <c r="D38" s="49">
        <v>19250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6"/>
        <v>19250</v>
      </c>
      <c r="O38" s="50">
        <f t="shared" si="7"/>
        <v>0.2751493667991195</v>
      </c>
      <c r="P38" s="9"/>
    </row>
    <row r="39" spans="1:16">
      <c r="A39" s="12"/>
      <c r="B39" s="25">
        <v>335.15</v>
      </c>
      <c r="C39" s="20" t="s">
        <v>135</v>
      </c>
      <c r="D39" s="49">
        <v>75083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6"/>
        <v>75083</v>
      </c>
      <c r="O39" s="50">
        <f t="shared" si="7"/>
        <v>1.0731968783053658</v>
      </c>
      <c r="P39" s="9"/>
    </row>
    <row r="40" spans="1:16">
      <c r="A40" s="12"/>
      <c r="B40" s="25">
        <v>335.17</v>
      </c>
      <c r="C40" s="20" t="s">
        <v>174</v>
      </c>
      <c r="D40" s="49">
        <v>100894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6"/>
        <v>100894</v>
      </c>
      <c r="O40" s="50">
        <f t="shared" si="7"/>
        <v>1.4421257253937851</v>
      </c>
      <c r="P40" s="9"/>
    </row>
    <row r="41" spans="1:16">
      <c r="A41" s="12"/>
      <c r="B41" s="25">
        <v>335.18</v>
      </c>
      <c r="C41" s="20" t="s">
        <v>136</v>
      </c>
      <c r="D41" s="49">
        <v>5003785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6"/>
        <v>5003785</v>
      </c>
      <c r="O41" s="50">
        <f t="shared" si="7"/>
        <v>71.521468797347126</v>
      </c>
      <c r="P41" s="9"/>
    </row>
    <row r="42" spans="1:16">
      <c r="A42" s="12"/>
      <c r="B42" s="25">
        <v>335.21</v>
      </c>
      <c r="C42" s="20" t="s">
        <v>33</v>
      </c>
      <c r="D42" s="49">
        <v>20328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6"/>
        <v>20328</v>
      </c>
      <c r="O42" s="50">
        <f t="shared" si="7"/>
        <v>0.29055773133987023</v>
      </c>
      <c r="P42" s="9"/>
    </row>
    <row r="43" spans="1:16">
      <c r="A43" s="12"/>
      <c r="B43" s="25">
        <v>335.49</v>
      </c>
      <c r="C43" s="20" t="s">
        <v>34</v>
      </c>
      <c r="D43" s="49">
        <v>-71620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6"/>
        <v>-71620</v>
      </c>
      <c r="O43" s="50">
        <f t="shared" si="7"/>
        <v>-1.0236985792287241</v>
      </c>
      <c r="P43" s="9"/>
    </row>
    <row r="44" spans="1:16">
      <c r="A44" s="12"/>
      <c r="B44" s="25">
        <v>335.5</v>
      </c>
      <c r="C44" s="20" t="s">
        <v>154</v>
      </c>
      <c r="D44" s="49">
        <v>0</v>
      </c>
      <c r="E44" s="49">
        <v>756363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6"/>
        <v>756363</v>
      </c>
      <c r="O44" s="50">
        <f t="shared" si="7"/>
        <v>10.811054572482204</v>
      </c>
      <c r="P44" s="9"/>
    </row>
    <row r="45" spans="1:16">
      <c r="A45" s="12"/>
      <c r="B45" s="25">
        <v>337.1</v>
      </c>
      <c r="C45" s="20" t="s">
        <v>36</v>
      </c>
      <c r="D45" s="49">
        <v>289197</v>
      </c>
      <c r="E45" s="49">
        <v>885136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>SUM(D45:M45)</f>
        <v>1174333</v>
      </c>
      <c r="O45" s="50">
        <f t="shared" si="7"/>
        <v>16.785297733055089</v>
      </c>
      <c r="P45" s="9"/>
    </row>
    <row r="46" spans="1:16">
      <c r="A46" s="12"/>
      <c r="B46" s="25">
        <v>338</v>
      </c>
      <c r="C46" s="20" t="s">
        <v>39</v>
      </c>
      <c r="D46" s="49">
        <v>18204945</v>
      </c>
      <c r="E46" s="49">
        <v>1025027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>SUM(D46:M46)</f>
        <v>19229972</v>
      </c>
      <c r="O46" s="50">
        <f t="shared" si="7"/>
        <v>274.86309710985967</v>
      </c>
      <c r="P46" s="9"/>
    </row>
    <row r="47" spans="1:16" ht="15.75">
      <c r="A47" s="29" t="s">
        <v>44</v>
      </c>
      <c r="B47" s="30"/>
      <c r="C47" s="31"/>
      <c r="D47" s="32">
        <f t="shared" ref="D47:M47" si="8">SUM(D48:D62)</f>
        <v>13968562</v>
      </c>
      <c r="E47" s="32">
        <f t="shared" si="8"/>
        <v>219565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10209480</v>
      </c>
      <c r="J47" s="32">
        <f t="shared" si="8"/>
        <v>6630648</v>
      </c>
      <c r="K47" s="32">
        <f t="shared" si="8"/>
        <v>1507284</v>
      </c>
      <c r="L47" s="32">
        <f t="shared" si="8"/>
        <v>0</v>
      </c>
      <c r="M47" s="32">
        <f t="shared" si="8"/>
        <v>0</v>
      </c>
      <c r="N47" s="32">
        <f>SUM(D47:M47)</f>
        <v>32535539</v>
      </c>
      <c r="O47" s="48">
        <f t="shared" si="7"/>
        <v>465.04586775678223</v>
      </c>
      <c r="P47" s="10"/>
    </row>
    <row r="48" spans="1:16">
      <c r="A48" s="12"/>
      <c r="B48" s="25">
        <v>341.2</v>
      </c>
      <c r="C48" s="20" t="s">
        <v>137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6630648</v>
      </c>
      <c r="K48" s="49">
        <v>0</v>
      </c>
      <c r="L48" s="49">
        <v>0</v>
      </c>
      <c r="M48" s="49">
        <v>0</v>
      </c>
      <c r="N48" s="49">
        <f t="shared" ref="N48:N62" si="9">SUM(D48:M48)</f>
        <v>6630648</v>
      </c>
      <c r="O48" s="50">
        <f t="shared" si="7"/>
        <v>94.774992138589525</v>
      </c>
      <c r="P48" s="9"/>
    </row>
    <row r="49" spans="1:16">
      <c r="A49" s="12"/>
      <c r="B49" s="25">
        <v>341.3</v>
      </c>
      <c r="C49" s="20" t="s">
        <v>138</v>
      </c>
      <c r="D49" s="49">
        <v>550265</v>
      </c>
      <c r="E49" s="49">
        <v>115598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1507284</v>
      </c>
      <c r="L49" s="49">
        <v>0</v>
      </c>
      <c r="M49" s="49">
        <v>0</v>
      </c>
      <c r="N49" s="49">
        <f t="shared" si="9"/>
        <v>2173147</v>
      </c>
      <c r="O49" s="50">
        <f t="shared" si="7"/>
        <v>31.061819273319802</v>
      </c>
      <c r="P49" s="9"/>
    </row>
    <row r="50" spans="1:16">
      <c r="A50" s="12"/>
      <c r="B50" s="25">
        <v>342.1</v>
      </c>
      <c r="C50" s="20" t="s">
        <v>50</v>
      </c>
      <c r="D50" s="49">
        <v>1731172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1731172</v>
      </c>
      <c r="O50" s="50">
        <f t="shared" si="7"/>
        <v>24.744461278980019</v>
      </c>
      <c r="P50" s="9"/>
    </row>
    <row r="51" spans="1:16">
      <c r="A51" s="12"/>
      <c r="B51" s="25">
        <v>342.2</v>
      </c>
      <c r="C51" s="20" t="s">
        <v>51</v>
      </c>
      <c r="D51" s="49">
        <v>413479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413479</v>
      </c>
      <c r="O51" s="50">
        <f t="shared" si="7"/>
        <v>5.9100511706354881</v>
      </c>
      <c r="P51" s="9"/>
    </row>
    <row r="52" spans="1:16">
      <c r="A52" s="12"/>
      <c r="B52" s="25">
        <v>342.6</v>
      </c>
      <c r="C52" s="20" t="s">
        <v>53</v>
      </c>
      <c r="D52" s="49">
        <v>3696278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3696278</v>
      </c>
      <c r="O52" s="50">
        <f t="shared" si="7"/>
        <v>52.832652011091739</v>
      </c>
      <c r="P52" s="9"/>
    </row>
    <row r="53" spans="1:16">
      <c r="A53" s="12"/>
      <c r="B53" s="25">
        <v>342.9</v>
      </c>
      <c r="C53" s="20" t="s">
        <v>140</v>
      </c>
      <c r="D53" s="49">
        <v>16801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9"/>
        <v>16801</v>
      </c>
      <c r="O53" s="50">
        <f t="shared" si="7"/>
        <v>0.24014464995283152</v>
      </c>
      <c r="P53" s="9"/>
    </row>
    <row r="54" spans="1:16">
      <c r="A54" s="12"/>
      <c r="B54" s="25">
        <v>343.4</v>
      </c>
      <c r="C54" s="20" t="s">
        <v>55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3812327</v>
      </c>
      <c r="J54" s="49">
        <v>0</v>
      </c>
      <c r="K54" s="49">
        <v>0</v>
      </c>
      <c r="L54" s="49">
        <v>0</v>
      </c>
      <c r="M54" s="49">
        <v>0</v>
      </c>
      <c r="N54" s="49">
        <f t="shared" si="9"/>
        <v>3812327</v>
      </c>
      <c r="O54" s="50">
        <f t="shared" si="7"/>
        <v>54.491395328892828</v>
      </c>
      <c r="P54" s="9"/>
    </row>
    <row r="55" spans="1:16">
      <c r="A55" s="12"/>
      <c r="B55" s="25">
        <v>343.8</v>
      </c>
      <c r="C55" s="20" t="s">
        <v>102</v>
      </c>
      <c r="D55" s="49">
        <v>55968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9"/>
        <v>55968</v>
      </c>
      <c r="O55" s="50">
        <f t="shared" si="7"/>
        <v>0.79997713044224006</v>
      </c>
      <c r="P55" s="9"/>
    </row>
    <row r="56" spans="1:16">
      <c r="A56" s="12"/>
      <c r="B56" s="25">
        <v>343.9</v>
      </c>
      <c r="C56" s="20" t="s">
        <v>103</v>
      </c>
      <c r="D56" s="49">
        <v>5721386</v>
      </c>
      <c r="E56" s="49">
        <v>0</v>
      </c>
      <c r="F56" s="49">
        <v>0</v>
      </c>
      <c r="G56" s="49">
        <v>0</v>
      </c>
      <c r="H56" s="49">
        <v>0</v>
      </c>
      <c r="I56" s="49">
        <v>5531847</v>
      </c>
      <c r="J56" s="49">
        <v>0</v>
      </c>
      <c r="K56" s="49">
        <v>0</v>
      </c>
      <c r="L56" s="49">
        <v>0</v>
      </c>
      <c r="M56" s="49">
        <v>0</v>
      </c>
      <c r="N56" s="49">
        <f t="shared" si="9"/>
        <v>11253233</v>
      </c>
      <c r="O56" s="50">
        <f t="shared" si="7"/>
        <v>160.84778879963409</v>
      </c>
      <c r="P56" s="9"/>
    </row>
    <row r="57" spans="1:16">
      <c r="A57" s="12"/>
      <c r="B57" s="25">
        <v>344.1</v>
      </c>
      <c r="C57" s="20" t="s">
        <v>141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865306</v>
      </c>
      <c r="J57" s="49">
        <v>0</v>
      </c>
      <c r="K57" s="49">
        <v>0</v>
      </c>
      <c r="L57" s="49">
        <v>0</v>
      </c>
      <c r="M57" s="49">
        <v>0</v>
      </c>
      <c r="N57" s="49">
        <f t="shared" si="9"/>
        <v>865306</v>
      </c>
      <c r="O57" s="50">
        <f t="shared" si="7"/>
        <v>12.368228466882021</v>
      </c>
      <c r="P57" s="9"/>
    </row>
    <row r="58" spans="1:16">
      <c r="A58" s="12"/>
      <c r="B58" s="25">
        <v>344.9</v>
      </c>
      <c r="C58" s="20" t="s">
        <v>142</v>
      </c>
      <c r="D58" s="49">
        <v>646996</v>
      </c>
      <c r="E58" s="49">
        <v>103967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9"/>
        <v>750963</v>
      </c>
      <c r="O58" s="50">
        <f t="shared" si="7"/>
        <v>10.733869815042452</v>
      </c>
      <c r="P58" s="9"/>
    </row>
    <row r="59" spans="1:16">
      <c r="A59" s="12"/>
      <c r="B59" s="25">
        <v>345.9</v>
      </c>
      <c r="C59" s="20" t="s">
        <v>175</v>
      </c>
      <c r="D59" s="49">
        <v>1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9"/>
        <v>1</v>
      </c>
      <c r="O59" s="50">
        <f t="shared" si="7"/>
        <v>1.4293473599954261E-5</v>
      </c>
      <c r="P59" s="9"/>
    </row>
    <row r="60" spans="1:16">
      <c r="A60" s="12"/>
      <c r="B60" s="25">
        <v>347.2</v>
      </c>
      <c r="C60" s="20" t="s">
        <v>91</v>
      </c>
      <c r="D60" s="49">
        <v>725932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9"/>
        <v>725932</v>
      </c>
      <c r="O60" s="50">
        <f t="shared" si="7"/>
        <v>10.376089877361997</v>
      </c>
      <c r="P60" s="9"/>
    </row>
    <row r="61" spans="1:16">
      <c r="A61" s="12"/>
      <c r="B61" s="25">
        <v>347.4</v>
      </c>
      <c r="C61" s="20" t="s">
        <v>159</v>
      </c>
      <c r="D61" s="49">
        <v>12302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9"/>
        <v>12302</v>
      </c>
      <c r="O61" s="50">
        <f t="shared" si="7"/>
        <v>0.17583831222663732</v>
      </c>
      <c r="P61" s="9"/>
    </row>
    <row r="62" spans="1:16">
      <c r="A62" s="12"/>
      <c r="B62" s="25">
        <v>347.5</v>
      </c>
      <c r="C62" s="20" t="s">
        <v>160</v>
      </c>
      <c r="D62" s="49">
        <v>397982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9"/>
        <v>397982</v>
      </c>
      <c r="O62" s="50">
        <f t="shared" si="7"/>
        <v>5.6885452102569962</v>
      </c>
      <c r="P62" s="9"/>
    </row>
    <row r="63" spans="1:16" ht="15.75">
      <c r="A63" s="29" t="s">
        <v>45</v>
      </c>
      <c r="B63" s="30"/>
      <c r="C63" s="31"/>
      <c r="D63" s="32">
        <f t="shared" ref="D63:M63" si="10">SUM(D64:D67)</f>
        <v>697485</v>
      </c>
      <c r="E63" s="32">
        <f t="shared" si="10"/>
        <v>0</v>
      </c>
      <c r="F63" s="32">
        <f t="shared" si="10"/>
        <v>0</v>
      </c>
      <c r="G63" s="32">
        <f t="shared" si="10"/>
        <v>0</v>
      </c>
      <c r="H63" s="32">
        <f t="shared" si="10"/>
        <v>0</v>
      </c>
      <c r="I63" s="32">
        <f t="shared" si="10"/>
        <v>0</v>
      </c>
      <c r="J63" s="32">
        <f t="shared" si="10"/>
        <v>0</v>
      </c>
      <c r="K63" s="32">
        <f t="shared" si="10"/>
        <v>0</v>
      </c>
      <c r="L63" s="32">
        <f t="shared" si="10"/>
        <v>0</v>
      </c>
      <c r="M63" s="32">
        <f t="shared" si="10"/>
        <v>0</v>
      </c>
      <c r="N63" s="32">
        <f t="shared" ref="N63:N69" si="11">SUM(D63:M63)</f>
        <v>697485</v>
      </c>
      <c r="O63" s="48">
        <f t="shared" si="7"/>
        <v>9.969483433864097</v>
      </c>
      <c r="P63" s="10"/>
    </row>
    <row r="64" spans="1:16">
      <c r="A64" s="13"/>
      <c r="B64" s="41">
        <v>351.1</v>
      </c>
      <c r="C64" s="21" t="s">
        <v>161</v>
      </c>
      <c r="D64" s="49">
        <v>101518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1"/>
        <v>101518</v>
      </c>
      <c r="O64" s="50">
        <f t="shared" si="7"/>
        <v>1.4510448529201567</v>
      </c>
      <c r="P64" s="9"/>
    </row>
    <row r="65" spans="1:119">
      <c r="A65" s="13"/>
      <c r="B65" s="41">
        <v>351.4</v>
      </c>
      <c r="C65" s="21" t="s">
        <v>162</v>
      </c>
      <c r="D65" s="49">
        <v>17141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1"/>
        <v>17141</v>
      </c>
      <c r="O65" s="50">
        <f t="shared" si="7"/>
        <v>0.24500443097681598</v>
      </c>
      <c r="P65" s="9"/>
    </row>
    <row r="66" spans="1:119">
      <c r="A66" s="13"/>
      <c r="B66" s="41">
        <v>354</v>
      </c>
      <c r="C66" s="21" t="s">
        <v>163</v>
      </c>
      <c r="D66" s="49">
        <v>550089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f t="shared" si="11"/>
        <v>550089</v>
      </c>
      <c r="O66" s="50">
        <f t="shared" si="7"/>
        <v>7.8626825991252396</v>
      </c>
      <c r="P66" s="9"/>
    </row>
    <row r="67" spans="1:119">
      <c r="A67" s="13"/>
      <c r="B67" s="41">
        <v>359</v>
      </c>
      <c r="C67" s="21" t="s">
        <v>61</v>
      </c>
      <c r="D67" s="49">
        <v>28737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f t="shared" si="11"/>
        <v>28737</v>
      </c>
      <c r="O67" s="50">
        <f t="shared" si="7"/>
        <v>0.41075155084188558</v>
      </c>
      <c r="P67" s="9"/>
    </row>
    <row r="68" spans="1:119" ht="15.75">
      <c r="A68" s="29" t="s">
        <v>4</v>
      </c>
      <c r="B68" s="30"/>
      <c r="C68" s="31"/>
      <c r="D68" s="32">
        <f t="shared" ref="D68:M68" si="12">SUM(D69:D75)</f>
        <v>1048153</v>
      </c>
      <c r="E68" s="32">
        <f t="shared" si="12"/>
        <v>160103</v>
      </c>
      <c r="F68" s="32">
        <f t="shared" si="12"/>
        <v>0</v>
      </c>
      <c r="G68" s="32">
        <f t="shared" si="12"/>
        <v>231090</v>
      </c>
      <c r="H68" s="32">
        <f t="shared" si="12"/>
        <v>0</v>
      </c>
      <c r="I68" s="32">
        <f t="shared" si="12"/>
        <v>155452</v>
      </c>
      <c r="J68" s="32">
        <f t="shared" si="12"/>
        <v>580201</v>
      </c>
      <c r="K68" s="32">
        <f t="shared" si="12"/>
        <v>29100337</v>
      </c>
      <c r="L68" s="32">
        <f t="shared" si="12"/>
        <v>679267</v>
      </c>
      <c r="M68" s="32">
        <f t="shared" si="12"/>
        <v>0</v>
      </c>
      <c r="N68" s="32">
        <f t="shared" si="11"/>
        <v>31954603</v>
      </c>
      <c r="O68" s="48">
        <f t="shared" si="7"/>
        <v>456.74227437751921</v>
      </c>
      <c r="P68" s="10"/>
    </row>
    <row r="69" spans="1:119">
      <c r="A69" s="12"/>
      <c r="B69" s="25">
        <v>361.1</v>
      </c>
      <c r="C69" s="20" t="s">
        <v>62</v>
      </c>
      <c r="D69" s="49">
        <v>228523</v>
      </c>
      <c r="E69" s="49">
        <v>150272</v>
      </c>
      <c r="F69" s="49">
        <v>0</v>
      </c>
      <c r="G69" s="49">
        <v>231090</v>
      </c>
      <c r="H69" s="49">
        <v>0</v>
      </c>
      <c r="I69" s="49">
        <v>25244</v>
      </c>
      <c r="J69" s="49">
        <v>38418</v>
      </c>
      <c r="K69" s="49">
        <v>22014897</v>
      </c>
      <c r="L69" s="49">
        <v>679267</v>
      </c>
      <c r="M69" s="49">
        <v>0</v>
      </c>
      <c r="N69" s="49">
        <f t="shared" si="11"/>
        <v>23367711</v>
      </c>
      <c r="O69" s="50">
        <f t="shared" ref="O69:O80" si="13">(N69/O$82)</f>
        <v>334.00576026986079</v>
      </c>
      <c r="P69" s="9"/>
    </row>
    <row r="70" spans="1:119">
      <c r="A70" s="12"/>
      <c r="B70" s="25">
        <v>362</v>
      </c>
      <c r="C70" s="20" t="s">
        <v>63</v>
      </c>
      <c r="D70" s="49">
        <v>25398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f t="shared" ref="N70:N75" si="14">SUM(D70:M70)</f>
        <v>25398</v>
      </c>
      <c r="O70" s="50">
        <f t="shared" si="13"/>
        <v>0.36302564249163832</v>
      </c>
      <c r="P70" s="9"/>
    </row>
    <row r="71" spans="1:119">
      <c r="A71" s="12"/>
      <c r="B71" s="25">
        <v>364</v>
      </c>
      <c r="C71" s="20" t="s">
        <v>145</v>
      </c>
      <c r="D71" s="49">
        <v>339102</v>
      </c>
      <c r="E71" s="49">
        <v>1</v>
      </c>
      <c r="F71" s="49">
        <v>0</v>
      </c>
      <c r="G71" s="49">
        <v>0</v>
      </c>
      <c r="H71" s="49">
        <v>0</v>
      </c>
      <c r="I71" s="49">
        <v>30744</v>
      </c>
      <c r="J71" s="49">
        <v>248402</v>
      </c>
      <c r="K71" s="49">
        <v>37600</v>
      </c>
      <c r="L71" s="49">
        <v>0</v>
      </c>
      <c r="M71" s="49">
        <v>0</v>
      </c>
      <c r="N71" s="49">
        <f t="shared" si="14"/>
        <v>655849</v>
      </c>
      <c r="O71" s="50">
        <f t="shared" si="13"/>
        <v>9.3743603670564024</v>
      </c>
      <c r="P71" s="9"/>
    </row>
    <row r="72" spans="1:119">
      <c r="A72" s="12"/>
      <c r="B72" s="25">
        <v>365</v>
      </c>
      <c r="C72" s="20" t="s">
        <v>146</v>
      </c>
      <c r="D72" s="49">
        <v>0</v>
      </c>
      <c r="E72" s="49">
        <v>480</v>
      </c>
      <c r="F72" s="49">
        <v>0</v>
      </c>
      <c r="G72" s="49">
        <v>0</v>
      </c>
      <c r="H72" s="49">
        <v>0</v>
      </c>
      <c r="I72" s="49">
        <v>11097</v>
      </c>
      <c r="J72" s="49">
        <v>0</v>
      </c>
      <c r="K72" s="49">
        <v>0</v>
      </c>
      <c r="L72" s="49">
        <v>0</v>
      </c>
      <c r="M72" s="49">
        <v>0</v>
      </c>
      <c r="N72" s="49">
        <f t="shared" si="14"/>
        <v>11577</v>
      </c>
      <c r="O72" s="50">
        <f t="shared" si="13"/>
        <v>0.16547554386667049</v>
      </c>
      <c r="P72" s="9"/>
    </row>
    <row r="73" spans="1:119">
      <c r="A73" s="12"/>
      <c r="B73" s="25">
        <v>366</v>
      </c>
      <c r="C73" s="20" t="s">
        <v>66</v>
      </c>
      <c r="D73" s="49">
        <v>59042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f t="shared" si="14"/>
        <v>59042</v>
      </c>
      <c r="O73" s="50">
        <f t="shared" si="13"/>
        <v>0.8439152682884995</v>
      </c>
      <c r="P73" s="9"/>
    </row>
    <row r="74" spans="1:119">
      <c r="A74" s="12"/>
      <c r="B74" s="25">
        <v>368</v>
      </c>
      <c r="C74" s="20" t="s">
        <v>67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7013182</v>
      </c>
      <c r="L74" s="49">
        <v>0</v>
      </c>
      <c r="M74" s="49">
        <v>0</v>
      </c>
      <c r="N74" s="49">
        <f t="shared" si="14"/>
        <v>7013182</v>
      </c>
      <c r="O74" s="50">
        <f t="shared" si="13"/>
        <v>100.24273176867442</v>
      </c>
      <c r="P74" s="9"/>
    </row>
    <row r="75" spans="1:119">
      <c r="A75" s="12"/>
      <c r="B75" s="25">
        <v>369.9</v>
      </c>
      <c r="C75" s="20" t="s">
        <v>68</v>
      </c>
      <c r="D75" s="49">
        <v>396088</v>
      </c>
      <c r="E75" s="49">
        <v>9350</v>
      </c>
      <c r="F75" s="49">
        <v>0</v>
      </c>
      <c r="G75" s="49">
        <v>0</v>
      </c>
      <c r="H75" s="49">
        <v>0</v>
      </c>
      <c r="I75" s="49">
        <v>88367</v>
      </c>
      <c r="J75" s="49">
        <v>293381</v>
      </c>
      <c r="K75" s="49">
        <v>34658</v>
      </c>
      <c r="L75" s="49">
        <v>0</v>
      </c>
      <c r="M75" s="49">
        <v>0</v>
      </c>
      <c r="N75" s="49">
        <f t="shared" si="14"/>
        <v>821844</v>
      </c>
      <c r="O75" s="50">
        <f t="shared" si="13"/>
        <v>11.74700551728081</v>
      </c>
      <c r="P75" s="9"/>
    </row>
    <row r="76" spans="1:119" ht="15.75">
      <c r="A76" s="29" t="s">
        <v>46</v>
      </c>
      <c r="B76" s="30"/>
      <c r="C76" s="31"/>
      <c r="D76" s="32">
        <f t="shared" ref="D76:M76" si="15">SUM(D77:D79)</f>
        <v>2219668</v>
      </c>
      <c r="E76" s="32">
        <f t="shared" si="15"/>
        <v>3343336</v>
      </c>
      <c r="F76" s="32">
        <f t="shared" si="15"/>
        <v>6488423</v>
      </c>
      <c r="G76" s="32">
        <f t="shared" si="15"/>
        <v>5033889</v>
      </c>
      <c r="H76" s="32">
        <f t="shared" si="15"/>
        <v>0</v>
      </c>
      <c r="I76" s="32">
        <f t="shared" si="15"/>
        <v>61813</v>
      </c>
      <c r="J76" s="32">
        <f t="shared" si="15"/>
        <v>54168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>SUM(D76:M76)</f>
        <v>17201297</v>
      </c>
      <c r="O76" s="48">
        <f t="shared" si="13"/>
        <v>245.86628455447243</v>
      </c>
      <c r="P76" s="9"/>
    </row>
    <row r="77" spans="1:119">
      <c r="A77" s="12"/>
      <c r="B77" s="25">
        <v>381</v>
      </c>
      <c r="C77" s="20" t="s">
        <v>69</v>
      </c>
      <c r="D77" s="49">
        <v>2219668</v>
      </c>
      <c r="E77" s="49">
        <v>3343336</v>
      </c>
      <c r="F77" s="49">
        <v>6488423</v>
      </c>
      <c r="G77" s="49">
        <v>303889</v>
      </c>
      <c r="H77" s="49">
        <v>0</v>
      </c>
      <c r="I77" s="49">
        <v>-2000</v>
      </c>
      <c r="J77" s="49">
        <v>54168</v>
      </c>
      <c r="K77" s="49">
        <v>0</v>
      </c>
      <c r="L77" s="49">
        <v>0</v>
      </c>
      <c r="M77" s="49">
        <v>0</v>
      </c>
      <c r="N77" s="49">
        <f>SUM(D77:M77)</f>
        <v>12407484</v>
      </c>
      <c r="O77" s="50">
        <f t="shared" si="13"/>
        <v>177.3460449958549</v>
      </c>
      <c r="P77" s="9"/>
    </row>
    <row r="78" spans="1:119">
      <c r="A78" s="12"/>
      <c r="B78" s="25">
        <v>384</v>
      </c>
      <c r="C78" s="20" t="s">
        <v>70</v>
      </c>
      <c r="D78" s="49">
        <v>0</v>
      </c>
      <c r="E78" s="49">
        <v>0</v>
      </c>
      <c r="F78" s="49">
        <v>0</v>
      </c>
      <c r="G78" s="49">
        <v>4730000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f>SUM(D78:M78)</f>
        <v>4730000</v>
      </c>
      <c r="O78" s="50">
        <f t="shared" si="13"/>
        <v>67.608130127783653</v>
      </c>
      <c r="P78" s="9"/>
    </row>
    <row r="79" spans="1:119" ht="15.75" thickBot="1">
      <c r="A79" s="12"/>
      <c r="B79" s="25">
        <v>389.4</v>
      </c>
      <c r="C79" s="20" t="s">
        <v>156</v>
      </c>
      <c r="D79" s="49">
        <v>0</v>
      </c>
      <c r="E79" s="49">
        <v>0</v>
      </c>
      <c r="F79" s="49">
        <v>0</v>
      </c>
      <c r="G79" s="49">
        <v>0</v>
      </c>
      <c r="H79" s="49">
        <v>0</v>
      </c>
      <c r="I79" s="49">
        <v>63813</v>
      </c>
      <c r="J79" s="49">
        <v>0</v>
      </c>
      <c r="K79" s="49">
        <v>0</v>
      </c>
      <c r="L79" s="49">
        <v>0</v>
      </c>
      <c r="M79" s="49">
        <v>0</v>
      </c>
      <c r="N79" s="49">
        <f>SUM(D79:M79)</f>
        <v>63813</v>
      </c>
      <c r="O79" s="50">
        <f t="shared" si="13"/>
        <v>0.9121094308338813</v>
      </c>
      <c r="P79" s="9"/>
    </row>
    <row r="80" spans="1:119" ht="16.5" thickBot="1">
      <c r="A80" s="14" t="s">
        <v>59</v>
      </c>
      <c r="B80" s="23"/>
      <c r="C80" s="22"/>
      <c r="D80" s="15">
        <f t="shared" ref="D80:M80" si="16">SUM(D5,D17,D26,D47,D63,D68,D76)</f>
        <v>63933909</v>
      </c>
      <c r="E80" s="15">
        <f t="shared" si="16"/>
        <v>28424443</v>
      </c>
      <c r="F80" s="15">
        <f t="shared" si="16"/>
        <v>6488423</v>
      </c>
      <c r="G80" s="15">
        <f t="shared" si="16"/>
        <v>5264979</v>
      </c>
      <c r="H80" s="15">
        <f t="shared" si="16"/>
        <v>0</v>
      </c>
      <c r="I80" s="15">
        <f t="shared" si="16"/>
        <v>11746000</v>
      </c>
      <c r="J80" s="15">
        <f t="shared" si="16"/>
        <v>16700986</v>
      </c>
      <c r="K80" s="15">
        <f t="shared" si="16"/>
        <v>31633001</v>
      </c>
      <c r="L80" s="15">
        <f t="shared" si="16"/>
        <v>679267</v>
      </c>
      <c r="M80" s="15">
        <f t="shared" si="16"/>
        <v>0</v>
      </c>
      <c r="N80" s="15">
        <f>SUM(D80:M80)</f>
        <v>164871008</v>
      </c>
      <c r="O80" s="40">
        <f t="shared" si="13"/>
        <v>2356.5794002458479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3"/>
      <c r="B82" s="44"/>
      <c r="C82" s="44"/>
      <c r="D82" s="45"/>
      <c r="E82" s="45"/>
      <c r="F82" s="45"/>
      <c r="G82" s="45"/>
      <c r="H82" s="45"/>
      <c r="I82" s="45"/>
      <c r="J82" s="45"/>
      <c r="K82" s="45"/>
      <c r="L82" s="51" t="s">
        <v>176</v>
      </c>
      <c r="M82" s="51"/>
      <c r="N82" s="51"/>
      <c r="O82" s="46">
        <v>69962</v>
      </c>
    </row>
    <row r="83" spans="1:15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  <row r="84" spans="1:15" ht="15.75" customHeight="1" thickBot="1">
      <c r="A84" s="55" t="s">
        <v>105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7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165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75</v>
      </c>
      <c r="B3" s="65"/>
      <c r="C3" s="66"/>
      <c r="D3" s="70" t="s">
        <v>40</v>
      </c>
      <c r="E3" s="71"/>
      <c r="F3" s="71"/>
      <c r="G3" s="71"/>
      <c r="H3" s="72"/>
      <c r="I3" s="70" t="s">
        <v>41</v>
      </c>
      <c r="J3" s="72"/>
      <c r="K3" s="70" t="s">
        <v>43</v>
      </c>
      <c r="L3" s="72"/>
      <c r="M3" s="36"/>
      <c r="N3" s="37"/>
      <c r="O3" s="73" t="s">
        <v>80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11820695</v>
      </c>
      <c r="E5" s="27">
        <f t="shared" si="0"/>
        <v>16576919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919303</v>
      </c>
      <c r="L5" s="27">
        <f t="shared" si="0"/>
        <v>0</v>
      </c>
      <c r="M5" s="27">
        <f t="shared" si="0"/>
        <v>0</v>
      </c>
      <c r="N5" s="28">
        <f>SUM(D5:M5)</f>
        <v>29316917</v>
      </c>
      <c r="O5" s="33">
        <f t="shared" ref="O5:O36" si="1">(N5/O$83)</f>
        <v>428.60363152585489</v>
      </c>
      <c r="P5" s="6"/>
    </row>
    <row r="6" spans="1:133">
      <c r="A6" s="12"/>
      <c r="B6" s="25">
        <v>311</v>
      </c>
      <c r="C6" s="20" t="s">
        <v>3</v>
      </c>
      <c r="D6" s="49">
        <v>11619879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11619879</v>
      </c>
      <c r="O6" s="50">
        <f t="shared" si="1"/>
        <v>169.87878832180817</v>
      </c>
      <c r="P6" s="9"/>
    </row>
    <row r="7" spans="1:133">
      <c r="A7" s="12"/>
      <c r="B7" s="25">
        <v>312.41000000000003</v>
      </c>
      <c r="C7" s="20" t="s">
        <v>11</v>
      </c>
      <c r="D7" s="49">
        <v>0</v>
      </c>
      <c r="E7" s="49">
        <v>2772970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6" si="2">SUM(D7:M7)</f>
        <v>2772970</v>
      </c>
      <c r="O7" s="50">
        <f t="shared" si="1"/>
        <v>40.53990438736276</v>
      </c>
      <c r="P7" s="9"/>
    </row>
    <row r="8" spans="1:133">
      <c r="A8" s="12"/>
      <c r="B8" s="25">
        <v>312.51</v>
      </c>
      <c r="C8" s="20" t="s">
        <v>128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337166</v>
      </c>
      <c r="L8" s="49">
        <v>0</v>
      </c>
      <c r="M8" s="49">
        <v>0</v>
      </c>
      <c r="N8" s="49">
        <f>SUM(D8:M8)</f>
        <v>337166</v>
      </c>
      <c r="O8" s="50">
        <f t="shared" si="1"/>
        <v>4.9292554202423942</v>
      </c>
      <c r="P8" s="9"/>
    </row>
    <row r="9" spans="1:133">
      <c r="A9" s="12"/>
      <c r="B9" s="25">
        <v>312.52</v>
      </c>
      <c r="C9" s="20" t="s">
        <v>129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582137</v>
      </c>
      <c r="L9" s="49">
        <v>0</v>
      </c>
      <c r="M9" s="49">
        <v>0</v>
      </c>
      <c r="N9" s="49">
        <f>SUM(D9:M9)</f>
        <v>582137</v>
      </c>
      <c r="O9" s="50">
        <f t="shared" si="1"/>
        <v>8.5106504290872937</v>
      </c>
      <c r="P9" s="9"/>
    </row>
    <row r="10" spans="1:133">
      <c r="A10" s="12"/>
      <c r="B10" s="25">
        <v>312.60000000000002</v>
      </c>
      <c r="C10" s="20" t="s">
        <v>12</v>
      </c>
      <c r="D10" s="49">
        <v>0</v>
      </c>
      <c r="E10" s="49">
        <v>7100787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7100787</v>
      </c>
      <c r="O10" s="50">
        <f t="shared" si="1"/>
        <v>103.81115773161211</v>
      </c>
      <c r="P10" s="9"/>
    </row>
    <row r="11" spans="1:133">
      <c r="A11" s="12"/>
      <c r="B11" s="25">
        <v>314.10000000000002</v>
      </c>
      <c r="C11" s="20" t="s">
        <v>13</v>
      </c>
      <c r="D11" s="49">
        <v>0</v>
      </c>
      <c r="E11" s="49">
        <v>4324087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4324087</v>
      </c>
      <c r="O11" s="50">
        <f t="shared" si="1"/>
        <v>63.216721977748861</v>
      </c>
      <c r="P11" s="9"/>
    </row>
    <row r="12" spans="1:133">
      <c r="A12" s="12"/>
      <c r="B12" s="25">
        <v>314.3</v>
      </c>
      <c r="C12" s="20" t="s">
        <v>14</v>
      </c>
      <c r="D12" s="49">
        <v>0</v>
      </c>
      <c r="E12" s="49">
        <v>389898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389898</v>
      </c>
      <c r="O12" s="50">
        <f t="shared" si="1"/>
        <v>5.7001798219324282</v>
      </c>
      <c r="P12" s="9"/>
    </row>
    <row r="13" spans="1:133">
      <c r="A13" s="12"/>
      <c r="B13" s="25">
        <v>314.39999999999998</v>
      </c>
      <c r="C13" s="20" t="s">
        <v>16</v>
      </c>
      <c r="D13" s="49">
        <v>0</v>
      </c>
      <c r="E13" s="49">
        <v>93075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93075</v>
      </c>
      <c r="O13" s="50">
        <f t="shared" si="1"/>
        <v>1.3607257203842049</v>
      </c>
      <c r="P13" s="9"/>
    </row>
    <row r="14" spans="1:133">
      <c r="A14" s="12"/>
      <c r="B14" s="25">
        <v>314.8</v>
      </c>
      <c r="C14" s="20" t="s">
        <v>17</v>
      </c>
      <c r="D14" s="49">
        <v>0</v>
      </c>
      <c r="E14" s="49">
        <v>86868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86868</v>
      </c>
      <c r="O14" s="50">
        <f t="shared" si="1"/>
        <v>1.269981433019985</v>
      </c>
      <c r="P14" s="9"/>
    </row>
    <row r="15" spans="1:133">
      <c r="A15" s="12"/>
      <c r="B15" s="25">
        <v>315</v>
      </c>
      <c r="C15" s="20" t="s">
        <v>130</v>
      </c>
      <c r="D15" s="49">
        <v>0</v>
      </c>
      <c r="E15" s="49">
        <v>1809234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1809234</v>
      </c>
      <c r="O15" s="50">
        <f t="shared" si="1"/>
        <v>26.450402771889301</v>
      </c>
      <c r="P15" s="9"/>
    </row>
    <row r="16" spans="1:133">
      <c r="A16" s="12"/>
      <c r="B16" s="25">
        <v>316</v>
      </c>
      <c r="C16" s="20" t="s">
        <v>131</v>
      </c>
      <c r="D16" s="49">
        <v>200816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2"/>
        <v>200816</v>
      </c>
      <c r="O16" s="50">
        <f t="shared" si="1"/>
        <v>2.9358635107673865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SUM(D18:D24)</f>
        <v>166121</v>
      </c>
      <c r="E17" s="32">
        <f t="shared" si="3"/>
        <v>2876052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678185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7">
        <f t="shared" ref="N17:N29" si="4">SUM(D17:M17)</f>
        <v>3720358</v>
      </c>
      <c r="O17" s="48">
        <f t="shared" si="1"/>
        <v>54.390403649069455</v>
      </c>
      <c r="P17" s="10"/>
    </row>
    <row r="18" spans="1:16">
      <c r="A18" s="12"/>
      <c r="B18" s="25">
        <v>322</v>
      </c>
      <c r="C18" s="20" t="s">
        <v>0</v>
      </c>
      <c r="D18" s="49">
        <v>0</v>
      </c>
      <c r="E18" s="49">
        <v>1851385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1851385</v>
      </c>
      <c r="O18" s="50">
        <f t="shared" si="1"/>
        <v>27.06663645268344</v>
      </c>
      <c r="P18" s="9"/>
    </row>
    <row r="19" spans="1:16">
      <c r="A19" s="12"/>
      <c r="B19" s="25">
        <v>323.39999999999998</v>
      </c>
      <c r="C19" s="20" t="s">
        <v>21</v>
      </c>
      <c r="D19" s="49">
        <v>165371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165371</v>
      </c>
      <c r="O19" s="50">
        <f t="shared" si="1"/>
        <v>2.4176693323197029</v>
      </c>
      <c r="P19" s="9"/>
    </row>
    <row r="20" spans="1:16">
      <c r="A20" s="12"/>
      <c r="B20" s="25">
        <v>323.7</v>
      </c>
      <c r="C20" s="20" t="s">
        <v>22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678185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678185</v>
      </c>
      <c r="O20" s="50">
        <f t="shared" si="1"/>
        <v>9.9148404263095564</v>
      </c>
      <c r="P20" s="9"/>
    </row>
    <row r="21" spans="1:16">
      <c r="A21" s="12"/>
      <c r="B21" s="25">
        <v>324.31</v>
      </c>
      <c r="C21" s="20" t="s">
        <v>166</v>
      </c>
      <c r="D21" s="49">
        <v>0</v>
      </c>
      <c r="E21" s="49">
        <v>179592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179592</v>
      </c>
      <c r="O21" s="50">
        <f t="shared" si="1"/>
        <v>2.6255756494788089</v>
      </c>
      <c r="P21" s="9"/>
    </row>
    <row r="22" spans="1:16">
      <c r="A22" s="12"/>
      <c r="B22" s="25">
        <v>324.32</v>
      </c>
      <c r="C22" s="20" t="s">
        <v>132</v>
      </c>
      <c r="D22" s="49">
        <v>0</v>
      </c>
      <c r="E22" s="49">
        <v>801112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801112</v>
      </c>
      <c r="O22" s="50">
        <f t="shared" si="1"/>
        <v>11.711992514729317</v>
      </c>
      <c r="P22" s="9"/>
    </row>
    <row r="23" spans="1:16">
      <c r="A23" s="12"/>
      <c r="B23" s="25">
        <v>325.10000000000002</v>
      </c>
      <c r="C23" s="20" t="s">
        <v>86</v>
      </c>
      <c r="D23" s="49">
        <v>0</v>
      </c>
      <c r="E23" s="49">
        <v>43963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43963</v>
      </c>
      <c r="O23" s="50">
        <f t="shared" si="1"/>
        <v>0.64272452157132209</v>
      </c>
      <c r="P23" s="9"/>
    </row>
    <row r="24" spans="1:16">
      <c r="A24" s="12"/>
      <c r="B24" s="25">
        <v>329</v>
      </c>
      <c r="C24" s="20" t="s">
        <v>24</v>
      </c>
      <c r="D24" s="49">
        <v>750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750</v>
      </c>
      <c r="O24" s="50">
        <f t="shared" si="1"/>
        <v>1.0964751977310273E-2</v>
      </c>
      <c r="P24" s="9"/>
    </row>
    <row r="25" spans="1:16" ht="15.75">
      <c r="A25" s="29" t="s">
        <v>26</v>
      </c>
      <c r="B25" s="30"/>
      <c r="C25" s="31"/>
      <c r="D25" s="32">
        <f t="shared" ref="D25:M25" si="5">SUM(D26:D42)</f>
        <v>32135778</v>
      </c>
      <c r="E25" s="32">
        <f t="shared" si="5"/>
        <v>8908782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5735379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7">
        <f t="shared" si="4"/>
        <v>46779939</v>
      </c>
      <c r="O25" s="48">
        <f t="shared" si="1"/>
        <v>683.90723819827201</v>
      </c>
      <c r="P25" s="10"/>
    </row>
    <row r="26" spans="1:16">
      <c r="A26" s="12"/>
      <c r="B26" s="25">
        <v>331.1</v>
      </c>
      <c r="C26" s="20" t="s">
        <v>87</v>
      </c>
      <c r="D26" s="49">
        <v>6973</v>
      </c>
      <c r="E26" s="49">
        <v>302237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309210</v>
      </c>
      <c r="O26" s="50">
        <f t="shared" si="1"/>
        <v>4.5205479452054798</v>
      </c>
      <c r="P26" s="9"/>
    </row>
    <row r="27" spans="1:16">
      <c r="A27" s="12"/>
      <c r="B27" s="25">
        <v>331.2</v>
      </c>
      <c r="C27" s="20" t="s">
        <v>25</v>
      </c>
      <c r="D27" s="49">
        <v>0</v>
      </c>
      <c r="E27" s="49">
        <v>44415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44415</v>
      </c>
      <c r="O27" s="50">
        <f t="shared" si="1"/>
        <v>0.64933261209631443</v>
      </c>
      <c r="P27" s="9"/>
    </row>
    <row r="28" spans="1:16">
      <c r="A28" s="12"/>
      <c r="B28" s="25">
        <v>334.1</v>
      </c>
      <c r="C28" s="20" t="s">
        <v>28</v>
      </c>
      <c r="D28" s="49">
        <v>232663</v>
      </c>
      <c r="E28" s="49">
        <v>5208275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5440938</v>
      </c>
      <c r="O28" s="50">
        <f t="shared" si="1"/>
        <v>79.544714258563474</v>
      </c>
      <c r="P28" s="9"/>
    </row>
    <row r="29" spans="1:16">
      <c r="A29" s="12"/>
      <c r="B29" s="25">
        <v>334.2</v>
      </c>
      <c r="C29" s="20" t="s">
        <v>100</v>
      </c>
      <c r="D29" s="49">
        <v>0</v>
      </c>
      <c r="E29" s="49">
        <v>57635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57635</v>
      </c>
      <c r="O29" s="50">
        <f t="shared" si="1"/>
        <v>0.84260464028303683</v>
      </c>
      <c r="P29" s="9"/>
    </row>
    <row r="30" spans="1:16">
      <c r="A30" s="12"/>
      <c r="B30" s="25">
        <v>334.36</v>
      </c>
      <c r="C30" s="20" t="s">
        <v>153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74367</v>
      </c>
      <c r="J30" s="49">
        <v>0</v>
      </c>
      <c r="K30" s="49">
        <v>0</v>
      </c>
      <c r="L30" s="49">
        <v>0</v>
      </c>
      <c r="M30" s="49">
        <v>0</v>
      </c>
      <c r="N30" s="49">
        <f t="shared" ref="N30:N39" si="6">SUM(D30:M30)</f>
        <v>74367</v>
      </c>
      <c r="O30" s="50">
        <f t="shared" si="1"/>
        <v>1.0872209470621774</v>
      </c>
      <c r="P30" s="9"/>
    </row>
    <row r="31" spans="1:16">
      <c r="A31" s="12"/>
      <c r="B31" s="25">
        <v>334.39</v>
      </c>
      <c r="C31" s="20" t="s">
        <v>101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4731706</v>
      </c>
      <c r="J31" s="49">
        <v>0</v>
      </c>
      <c r="K31" s="49">
        <v>0</v>
      </c>
      <c r="L31" s="49">
        <v>0</v>
      </c>
      <c r="M31" s="49">
        <v>0</v>
      </c>
      <c r="N31" s="49">
        <f>SUM(D31:M31)</f>
        <v>4731706</v>
      </c>
      <c r="O31" s="50">
        <f t="shared" si="1"/>
        <v>69.175976959401183</v>
      </c>
      <c r="P31" s="9"/>
    </row>
    <row r="32" spans="1:16">
      <c r="A32" s="12"/>
      <c r="B32" s="25">
        <v>334.41</v>
      </c>
      <c r="C32" s="20" t="s">
        <v>90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929306</v>
      </c>
      <c r="J32" s="49">
        <v>0</v>
      </c>
      <c r="K32" s="49">
        <v>0</v>
      </c>
      <c r="L32" s="49">
        <v>0</v>
      </c>
      <c r="M32" s="49">
        <v>0</v>
      </c>
      <c r="N32" s="49">
        <f t="shared" si="6"/>
        <v>929306</v>
      </c>
      <c r="O32" s="50">
        <f t="shared" si="1"/>
        <v>13.586146401368401</v>
      </c>
      <c r="P32" s="9"/>
    </row>
    <row r="33" spans="1:16">
      <c r="A33" s="12"/>
      <c r="B33" s="25">
        <v>334.49</v>
      </c>
      <c r="C33" s="20" t="s">
        <v>110</v>
      </c>
      <c r="D33" s="49">
        <v>0</v>
      </c>
      <c r="E33" s="49">
        <v>2419663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6"/>
        <v>2419663</v>
      </c>
      <c r="O33" s="50">
        <f t="shared" si="1"/>
        <v>35.374672884899347</v>
      </c>
      <c r="P33" s="9"/>
    </row>
    <row r="34" spans="1:16">
      <c r="A34" s="12"/>
      <c r="B34" s="25">
        <v>335.12</v>
      </c>
      <c r="C34" s="20" t="s">
        <v>133</v>
      </c>
      <c r="D34" s="49">
        <v>2338878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2338878</v>
      </c>
      <c r="O34" s="50">
        <f t="shared" si="1"/>
        <v>34.193622900249999</v>
      </c>
      <c r="P34" s="9"/>
    </row>
    <row r="35" spans="1:16">
      <c r="A35" s="12"/>
      <c r="B35" s="25">
        <v>335.14</v>
      </c>
      <c r="C35" s="20" t="s">
        <v>134</v>
      </c>
      <c r="D35" s="49">
        <v>18717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18717</v>
      </c>
      <c r="O35" s="50">
        <f t="shared" si="1"/>
        <v>0.27363635034575517</v>
      </c>
      <c r="P35" s="9"/>
    </row>
    <row r="36" spans="1:16">
      <c r="A36" s="12"/>
      <c r="B36" s="25">
        <v>335.15</v>
      </c>
      <c r="C36" s="20" t="s">
        <v>135</v>
      </c>
      <c r="D36" s="49">
        <v>78072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78072</v>
      </c>
      <c r="O36" s="50">
        <f t="shared" si="1"/>
        <v>1.1413868218300902</v>
      </c>
      <c r="P36" s="9"/>
    </row>
    <row r="37" spans="1:16">
      <c r="A37" s="12"/>
      <c r="B37" s="25">
        <v>335.18</v>
      </c>
      <c r="C37" s="20" t="s">
        <v>136</v>
      </c>
      <c r="D37" s="49">
        <v>4784194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4784194</v>
      </c>
      <c r="O37" s="50">
        <f t="shared" ref="O37:O68" si="7">(N37/O$83)</f>
        <v>69.943334161781266</v>
      </c>
      <c r="P37" s="9"/>
    </row>
    <row r="38" spans="1:16">
      <c r="A38" s="12"/>
      <c r="B38" s="25">
        <v>335.21</v>
      </c>
      <c r="C38" s="20" t="s">
        <v>33</v>
      </c>
      <c r="D38" s="49">
        <v>20095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6"/>
        <v>20095</v>
      </c>
      <c r="O38" s="50">
        <f t="shared" si="7"/>
        <v>0.29378225464539992</v>
      </c>
      <c r="P38" s="9"/>
    </row>
    <row r="39" spans="1:16">
      <c r="A39" s="12"/>
      <c r="B39" s="25">
        <v>335.49</v>
      </c>
      <c r="C39" s="20" t="s">
        <v>34</v>
      </c>
      <c r="D39" s="49">
        <v>108601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6"/>
        <v>108601</v>
      </c>
      <c r="O39" s="50">
        <f t="shared" si="7"/>
        <v>1.5877107059838307</v>
      </c>
      <c r="P39" s="9"/>
    </row>
    <row r="40" spans="1:16">
      <c r="A40" s="12"/>
      <c r="B40" s="25">
        <v>335.5</v>
      </c>
      <c r="C40" s="20" t="s">
        <v>154</v>
      </c>
      <c r="D40" s="49">
        <v>0</v>
      </c>
      <c r="E40" s="49">
        <v>-17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>SUM(D40:M40)</f>
        <v>-17</v>
      </c>
      <c r="O40" s="50">
        <f t="shared" si="7"/>
        <v>-2.4853437815236621E-4</v>
      </c>
      <c r="P40" s="9"/>
    </row>
    <row r="41" spans="1:16">
      <c r="A41" s="12"/>
      <c r="B41" s="25">
        <v>337.1</v>
      </c>
      <c r="C41" s="20" t="s">
        <v>36</v>
      </c>
      <c r="D41" s="49">
        <v>199500</v>
      </c>
      <c r="E41" s="49">
        <v>876574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>SUM(D41:M41)</f>
        <v>1076074</v>
      </c>
      <c r="O41" s="50">
        <f t="shared" si="7"/>
        <v>15.7318460256429</v>
      </c>
      <c r="P41" s="9"/>
    </row>
    <row r="42" spans="1:16">
      <c r="A42" s="12"/>
      <c r="B42" s="25">
        <v>338</v>
      </c>
      <c r="C42" s="20" t="s">
        <v>39</v>
      </c>
      <c r="D42" s="49">
        <v>24348085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>SUM(D42:M42)</f>
        <v>24348085</v>
      </c>
      <c r="O42" s="50">
        <f t="shared" si="7"/>
        <v>355.96095086329149</v>
      </c>
      <c r="P42" s="9"/>
    </row>
    <row r="43" spans="1:16" ht="15.75">
      <c r="A43" s="29" t="s">
        <v>44</v>
      </c>
      <c r="B43" s="30"/>
      <c r="C43" s="31"/>
      <c r="D43" s="32">
        <f t="shared" ref="D43:M43" si="8">SUM(D44:D61)</f>
        <v>11613702</v>
      </c>
      <c r="E43" s="32">
        <f t="shared" si="8"/>
        <v>590932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4943767</v>
      </c>
      <c r="J43" s="32">
        <f t="shared" si="8"/>
        <v>6603295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23751696</v>
      </c>
      <c r="O43" s="48">
        <f t="shared" si="7"/>
        <v>347.24194090729668</v>
      </c>
      <c r="P43" s="10"/>
    </row>
    <row r="44" spans="1:16">
      <c r="A44" s="12"/>
      <c r="B44" s="25">
        <v>341.1</v>
      </c>
      <c r="C44" s="20" t="s">
        <v>177</v>
      </c>
      <c r="D44" s="49">
        <v>6514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ref="N44:N61" si="9">SUM(D44:M44)</f>
        <v>6514</v>
      </c>
      <c r="O44" s="50">
        <f t="shared" si="7"/>
        <v>9.5232525840265494E-2</v>
      </c>
      <c r="P44" s="9"/>
    </row>
    <row r="45" spans="1:16">
      <c r="A45" s="12"/>
      <c r="B45" s="25">
        <v>341.2</v>
      </c>
      <c r="C45" s="20" t="s">
        <v>137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6603295</v>
      </c>
      <c r="K45" s="49">
        <v>0</v>
      </c>
      <c r="L45" s="49">
        <v>0</v>
      </c>
      <c r="M45" s="49">
        <v>0</v>
      </c>
      <c r="N45" s="49">
        <f>SUM(D45:M45)</f>
        <v>6603295</v>
      </c>
      <c r="O45" s="50">
        <f t="shared" si="7"/>
        <v>96.53798921068406</v>
      </c>
      <c r="P45" s="9"/>
    </row>
    <row r="46" spans="1:16">
      <c r="A46" s="12"/>
      <c r="B46" s="25">
        <v>341.3</v>
      </c>
      <c r="C46" s="20" t="s">
        <v>138</v>
      </c>
      <c r="D46" s="49">
        <v>449812</v>
      </c>
      <c r="E46" s="49">
        <v>125075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574887</v>
      </c>
      <c r="O46" s="50">
        <f t="shared" si="7"/>
        <v>8.4046578266399621</v>
      </c>
      <c r="P46" s="9"/>
    </row>
    <row r="47" spans="1:16">
      <c r="A47" s="12"/>
      <c r="B47" s="25">
        <v>342.1</v>
      </c>
      <c r="C47" s="20" t="s">
        <v>50</v>
      </c>
      <c r="D47" s="49">
        <v>1891352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1891352</v>
      </c>
      <c r="O47" s="50">
        <f t="shared" si="7"/>
        <v>27.650940775719654</v>
      </c>
      <c r="P47" s="9"/>
    </row>
    <row r="48" spans="1:16">
      <c r="A48" s="12"/>
      <c r="B48" s="25">
        <v>342.2</v>
      </c>
      <c r="C48" s="20" t="s">
        <v>51</v>
      </c>
      <c r="D48" s="49">
        <v>195220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195220</v>
      </c>
      <c r="O48" s="50">
        <f t="shared" si="7"/>
        <v>2.8540518413473488</v>
      </c>
      <c r="P48" s="9"/>
    </row>
    <row r="49" spans="1:16">
      <c r="A49" s="12"/>
      <c r="B49" s="25">
        <v>342.4</v>
      </c>
      <c r="C49" s="20" t="s">
        <v>52</v>
      </c>
      <c r="D49" s="49">
        <v>390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390</v>
      </c>
      <c r="O49" s="50">
        <f t="shared" si="7"/>
        <v>5.7016710282013425E-3</v>
      </c>
      <c r="P49" s="9"/>
    </row>
    <row r="50" spans="1:16">
      <c r="A50" s="12"/>
      <c r="B50" s="25">
        <v>342.6</v>
      </c>
      <c r="C50" s="20" t="s">
        <v>53</v>
      </c>
      <c r="D50" s="49">
        <v>7053101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7053101</v>
      </c>
      <c r="O50" s="50">
        <f t="shared" si="7"/>
        <v>103.11400418122543</v>
      </c>
      <c r="P50" s="9"/>
    </row>
    <row r="51" spans="1:16">
      <c r="A51" s="12"/>
      <c r="B51" s="25">
        <v>342.9</v>
      </c>
      <c r="C51" s="20" t="s">
        <v>140</v>
      </c>
      <c r="D51" s="49">
        <v>16716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16716</v>
      </c>
      <c r="O51" s="50">
        <f t="shared" si="7"/>
        <v>0.24438239207029136</v>
      </c>
      <c r="P51" s="9"/>
    </row>
    <row r="52" spans="1:16">
      <c r="A52" s="12"/>
      <c r="B52" s="25">
        <v>343.4</v>
      </c>
      <c r="C52" s="20" t="s">
        <v>55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3633030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3633030</v>
      </c>
      <c r="O52" s="50">
        <f t="shared" si="7"/>
        <v>53.113697168170056</v>
      </c>
      <c r="P52" s="9"/>
    </row>
    <row r="53" spans="1:16">
      <c r="A53" s="12"/>
      <c r="B53" s="25">
        <v>343.8</v>
      </c>
      <c r="C53" s="20" t="s">
        <v>102</v>
      </c>
      <c r="D53" s="49">
        <v>50520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9"/>
        <v>50520</v>
      </c>
      <c r="O53" s="50">
        <f t="shared" si="7"/>
        <v>0.73858569319162004</v>
      </c>
      <c r="P53" s="9"/>
    </row>
    <row r="54" spans="1:16">
      <c r="A54" s="12"/>
      <c r="B54" s="25">
        <v>343.9</v>
      </c>
      <c r="C54" s="20" t="s">
        <v>103</v>
      </c>
      <c r="D54" s="49">
        <v>771437</v>
      </c>
      <c r="E54" s="49">
        <v>0</v>
      </c>
      <c r="F54" s="49">
        <v>0</v>
      </c>
      <c r="G54" s="49">
        <v>0</v>
      </c>
      <c r="H54" s="49">
        <v>0</v>
      </c>
      <c r="I54" s="49">
        <v>458267</v>
      </c>
      <c r="J54" s="49">
        <v>0</v>
      </c>
      <c r="K54" s="49">
        <v>0</v>
      </c>
      <c r="L54" s="49">
        <v>0</v>
      </c>
      <c r="M54" s="49">
        <v>0</v>
      </c>
      <c r="N54" s="49">
        <f t="shared" si="9"/>
        <v>1229704</v>
      </c>
      <c r="O54" s="50">
        <f t="shared" si="7"/>
        <v>17.977865820675138</v>
      </c>
      <c r="P54" s="9"/>
    </row>
    <row r="55" spans="1:16">
      <c r="A55" s="12"/>
      <c r="B55" s="25">
        <v>344.1</v>
      </c>
      <c r="C55" s="20" t="s">
        <v>141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852470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9"/>
        <v>852470</v>
      </c>
      <c r="O55" s="50">
        <f t="shared" si="7"/>
        <v>12.462829490796919</v>
      </c>
      <c r="P55" s="9"/>
    </row>
    <row r="56" spans="1:16">
      <c r="A56" s="12"/>
      <c r="B56" s="25">
        <v>344.9</v>
      </c>
      <c r="C56" s="20" t="s">
        <v>142</v>
      </c>
      <c r="D56" s="49">
        <v>0</v>
      </c>
      <c r="E56" s="49">
        <v>48907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9"/>
        <v>48907</v>
      </c>
      <c r="O56" s="50">
        <f t="shared" si="7"/>
        <v>0.71500416660575139</v>
      </c>
      <c r="P56" s="9"/>
    </row>
    <row r="57" spans="1:16">
      <c r="A57" s="12"/>
      <c r="B57" s="25">
        <v>346.9</v>
      </c>
      <c r="C57" s="20" t="s">
        <v>178</v>
      </c>
      <c r="D57" s="49">
        <v>0</v>
      </c>
      <c r="E57" s="49">
        <v>14368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>SUM(D57:M57)</f>
        <v>14368</v>
      </c>
      <c r="O57" s="50">
        <f t="shared" si="7"/>
        <v>0.21005540854665866</v>
      </c>
      <c r="P57" s="9"/>
    </row>
    <row r="58" spans="1:16">
      <c r="A58" s="12"/>
      <c r="B58" s="25">
        <v>347.2</v>
      </c>
      <c r="C58" s="20" t="s">
        <v>91</v>
      </c>
      <c r="D58" s="49">
        <v>772461</v>
      </c>
      <c r="E58" s="49">
        <v>402582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9"/>
        <v>1175043</v>
      </c>
      <c r="O58" s="50">
        <f t="shared" si="7"/>
        <v>17.178740076899462</v>
      </c>
      <c r="P58" s="9"/>
    </row>
    <row r="59" spans="1:16">
      <c r="A59" s="12"/>
      <c r="B59" s="25">
        <v>347.4</v>
      </c>
      <c r="C59" s="20" t="s">
        <v>159</v>
      </c>
      <c r="D59" s="49">
        <v>20315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9"/>
        <v>20315</v>
      </c>
      <c r="O59" s="50">
        <f t="shared" si="7"/>
        <v>0.29699858189207762</v>
      </c>
      <c r="P59" s="9"/>
    </row>
    <row r="60" spans="1:16">
      <c r="A60" s="12"/>
      <c r="B60" s="25">
        <v>347.5</v>
      </c>
      <c r="C60" s="20" t="s">
        <v>160</v>
      </c>
      <c r="D60" s="49">
        <v>385683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9"/>
        <v>385683</v>
      </c>
      <c r="O60" s="50">
        <f t="shared" si="7"/>
        <v>5.6385579158199439</v>
      </c>
      <c r="P60" s="9"/>
    </row>
    <row r="61" spans="1:16">
      <c r="A61" s="12"/>
      <c r="B61" s="25">
        <v>347.9</v>
      </c>
      <c r="C61" s="20" t="s">
        <v>58</v>
      </c>
      <c r="D61" s="49">
        <v>181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9"/>
        <v>181</v>
      </c>
      <c r="O61" s="50">
        <f t="shared" si="7"/>
        <v>2.6461601438575459E-3</v>
      </c>
      <c r="P61" s="9"/>
    </row>
    <row r="62" spans="1:16" ht="15.75">
      <c r="A62" s="29" t="s">
        <v>45</v>
      </c>
      <c r="B62" s="30"/>
      <c r="C62" s="31"/>
      <c r="D62" s="32">
        <f t="shared" ref="D62:M62" si="10">SUM(D63:D66)</f>
        <v>454788</v>
      </c>
      <c r="E62" s="32">
        <f t="shared" si="10"/>
        <v>0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 t="shared" ref="N62:N68" si="11">SUM(D62:M62)</f>
        <v>454788</v>
      </c>
      <c r="O62" s="48">
        <f t="shared" si="7"/>
        <v>6.6488501630093131</v>
      </c>
      <c r="P62" s="10"/>
    </row>
    <row r="63" spans="1:16">
      <c r="A63" s="13"/>
      <c r="B63" s="41">
        <v>351.1</v>
      </c>
      <c r="C63" s="21" t="s">
        <v>161</v>
      </c>
      <c r="D63" s="49">
        <v>103061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1"/>
        <v>103061</v>
      </c>
      <c r="O63" s="50">
        <f t="shared" si="7"/>
        <v>1.5067177380447654</v>
      </c>
      <c r="P63" s="9"/>
    </row>
    <row r="64" spans="1:16">
      <c r="A64" s="13"/>
      <c r="B64" s="41">
        <v>351.4</v>
      </c>
      <c r="C64" s="21" t="s">
        <v>162</v>
      </c>
      <c r="D64" s="49">
        <v>19674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1"/>
        <v>19674</v>
      </c>
      <c r="O64" s="50">
        <f t="shared" si="7"/>
        <v>0.2876273738688031</v>
      </c>
      <c r="P64" s="9"/>
    </row>
    <row r="65" spans="1:16">
      <c r="A65" s="13"/>
      <c r="B65" s="41">
        <v>354</v>
      </c>
      <c r="C65" s="21" t="s">
        <v>163</v>
      </c>
      <c r="D65" s="49">
        <v>303459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1"/>
        <v>303459</v>
      </c>
      <c r="O65" s="50">
        <f t="shared" si="7"/>
        <v>4.4364702270434639</v>
      </c>
      <c r="P65" s="9"/>
    </row>
    <row r="66" spans="1:16">
      <c r="A66" s="13"/>
      <c r="B66" s="41">
        <v>359</v>
      </c>
      <c r="C66" s="21" t="s">
        <v>61</v>
      </c>
      <c r="D66" s="49">
        <v>28594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f t="shared" si="11"/>
        <v>28594</v>
      </c>
      <c r="O66" s="50">
        <f t="shared" si="7"/>
        <v>0.41803482405227993</v>
      </c>
      <c r="P66" s="9"/>
    </row>
    <row r="67" spans="1:16" ht="15.75">
      <c r="A67" s="29" t="s">
        <v>4</v>
      </c>
      <c r="B67" s="30"/>
      <c r="C67" s="31"/>
      <c r="D67" s="32">
        <f t="shared" ref="D67:M67" si="12">SUM(D68:D75)</f>
        <v>809203</v>
      </c>
      <c r="E67" s="32">
        <f t="shared" si="12"/>
        <v>218299</v>
      </c>
      <c r="F67" s="32">
        <f t="shared" si="12"/>
        <v>0</v>
      </c>
      <c r="G67" s="32">
        <f t="shared" si="12"/>
        <v>138007</v>
      </c>
      <c r="H67" s="32">
        <f t="shared" si="12"/>
        <v>0</v>
      </c>
      <c r="I67" s="32">
        <f t="shared" si="12"/>
        <v>77477</v>
      </c>
      <c r="J67" s="32">
        <f t="shared" si="12"/>
        <v>758883</v>
      </c>
      <c r="K67" s="32">
        <f t="shared" si="12"/>
        <v>24488510</v>
      </c>
      <c r="L67" s="32">
        <f t="shared" si="12"/>
        <v>399482</v>
      </c>
      <c r="M67" s="32">
        <f t="shared" si="12"/>
        <v>0</v>
      </c>
      <c r="N67" s="32">
        <f t="shared" si="11"/>
        <v>26889861</v>
      </c>
      <c r="O67" s="48">
        <f t="shared" si="7"/>
        <v>393.12087542579786</v>
      </c>
      <c r="P67" s="10"/>
    </row>
    <row r="68" spans="1:16">
      <c r="A68" s="12"/>
      <c r="B68" s="25">
        <v>361.1</v>
      </c>
      <c r="C68" s="20" t="s">
        <v>62</v>
      </c>
      <c r="D68" s="49">
        <v>59922</v>
      </c>
      <c r="E68" s="49">
        <v>97334</v>
      </c>
      <c r="F68" s="49">
        <v>0</v>
      </c>
      <c r="G68" s="49">
        <v>138007</v>
      </c>
      <c r="H68" s="49">
        <v>0</v>
      </c>
      <c r="I68" s="49">
        <v>7967</v>
      </c>
      <c r="J68" s="49">
        <v>25823</v>
      </c>
      <c r="K68" s="49">
        <v>14644439</v>
      </c>
      <c r="L68" s="49">
        <v>399482</v>
      </c>
      <c r="M68" s="49">
        <v>0</v>
      </c>
      <c r="N68" s="49">
        <f t="shared" si="11"/>
        <v>15372974</v>
      </c>
      <c r="O68" s="50">
        <f t="shared" si="7"/>
        <v>224.74779608485255</v>
      </c>
      <c r="P68" s="9"/>
    </row>
    <row r="69" spans="1:16">
      <c r="A69" s="12"/>
      <c r="B69" s="25">
        <v>361.4</v>
      </c>
      <c r="C69" s="20" t="s">
        <v>144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2234144</v>
      </c>
      <c r="L69" s="49">
        <v>0</v>
      </c>
      <c r="M69" s="49">
        <v>0</v>
      </c>
      <c r="N69" s="49">
        <f t="shared" ref="N69:N75" si="13">SUM(D69:M69)</f>
        <v>2234144</v>
      </c>
      <c r="O69" s="50">
        <f t="shared" ref="O69:O81" si="14">(N69/O$83)</f>
        <v>32.662446455461179</v>
      </c>
      <c r="P69" s="9"/>
    </row>
    <row r="70" spans="1:16">
      <c r="A70" s="12"/>
      <c r="B70" s="25">
        <v>362</v>
      </c>
      <c r="C70" s="20" t="s">
        <v>63</v>
      </c>
      <c r="D70" s="49">
        <v>21217</v>
      </c>
      <c r="E70" s="49">
        <v>400</v>
      </c>
      <c r="F70" s="49">
        <v>0</v>
      </c>
      <c r="G70" s="49">
        <v>0</v>
      </c>
      <c r="H70" s="49">
        <v>0</v>
      </c>
      <c r="I70" s="49">
        <v>0</v>
      </c>
      <c r="J70" s="49">
        <v>80588</v>
      </c>
      <c r="K70" s="49">
        <v>0</v>
      </c>
      <c r="L70" s="49">
        <v>0</v>
      </c>
      <c r="M70" s="49">
        <v>0</v>
      </c>
      <c r="N70" s="49">
        <f t="shared" si="13"/>
        <v>102205</v>
      </c>
      <c r="O70" s="50">
        <f t="shared" si="14"/>
        <v>1.4942033011213287</v>
      </c>
      <c r="P70" s="9"/>
    </row>
    <row r="71" spans="1:16">
      <c r="A71" s="12"/>
      <c r="B71" s="25">
        <v>364</v>
      </c>
      <c r="C71" s="20" t="s">
        <v>145</v>
      </c>
      <c r="D71" s="49">
        <v>297173</v>
      </c>
      <c r="E71" s="49">
        <v>0</v>
      </c>
      <c r="F71" s="49">
        <v>0</v>
      </c>
      <c r="G71" s="49">
        <v>0</v>
      </c>
      <c r="H71" s="49">
        <v>0</v>
      </c>
      <c r="I71" s="49">
        <v>64213</v>
      </c>
      <c r="J71" s="49">
        <v>391789</v>
      </c>
      <c r="K71" s="49">
        <v>33020</v>
      </c>
      <c r="L71" s="49">
        <v>0</v>
      </c>
      <c r="M71" s="49">
        <v>0</v>
      </c>
      <c r="N71" s="49">
        <f t="shared" si="13"/>
        <v>786195</v>
      </c>
      <c r="O71" s="50">
        <f t="shared" si="14"/>
        <v>11.493910907735268</v>
      </c>
      <c r="P71" s="9"/>
    </row>
    <row r="72" spans="1:16">
      <c r="A72" s="12"/>
      <c r="B72" s="25">
        <v>365</v>
      </c>
      <c r="C72" s="20" t="s">
        <v>146</v>
      </c>
      <c r="D72" s="49">
        <v>0</v>
      </c>
      <c r="E72" s="49">
        <v>1849</v>
      </c>
      <c r="F72" s="49">
        <v>0</v>
      </c>
      <c r="G72" s="49">
        <v>0</v>
      </c>
      <c r="H72" s="49">
        <v>0</v>
      </c>
      <c r="I72" s="49">
        <v>1166</v>
      </c>
      <c r="J72" s="49">
        <v>189</v>
      </c>
      <c r="K72" s="49">
        <v>0</v>
      </c>
      <c r="L72" s="49">
        <v>0</v>
      </c>
      <c r="M72" s="49">
        <v>0</v>
      </c>
      <c r="N72" s="49">
        <f t="shared" si="13"/>
        <v>3204</v>
      </c>
      <c r="O72" s="50">
        <f t="shared" si="14"/>
        <v>4.6841420447069487E-2</v>
      </c>
      <c r="P72" s="9"/>
    </row>
    <row r="73" spans="1:16">
      <c r="A73" s="12"/>
      <c r="B73" s="25">
        <v>366</v>
      </c>
      <c r="C73" s="20" t="s">
        <v>66</v>
      </c>
      <c r="D73" s="49">
        <v>82280</v>
      </c>
      <c r="E73" s="49">
        <v>11967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f t="shared" si="13"/>
        <v>94247</v>
      </c>
      <c r="O73" s="50">
        <f t="shared" si="14"/>
        <v>1.377859972807415</v>
      </c>
      <c r="P73" s="9"/>
    </row>
    <row r="74" spans="1:16">
      <c r="A74" s="12"/>
      <c r="B74" s="25">
        <v>368</v>
      </c>
      <c r="C74" s="20" t="s">
        <v>67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7566377</v>
      </c>
      <c r="L74" s="49">
        <v>0</v>
      </c>
      <c r="M74" s="49">
        <v>0</v>
      </c>
      <c r="N74" s="49">
        <f t="shared" si="13"/>
        <v>7566377</v>
      </c>
      <c r="O74" s="50">
        <f t="shared" si="14"/>
        <v>110.6179295624333</v>
      </c>
      <c r="P74" s="9"/>
    </row>
    <row r="75" spans="1:16">
      <c r="A75" s="12"/>
      <c r="B75" s="25">
        <v>369.9</v>
      </c>
      <c r="C75" s="20" t="s">
        <v>68</v>
      </c>
      <c r="D75" s="49">
        <v>348611</v>
      </c>
      <c r="E75" s="49">
        <v>106749</v>
      </c>
      <c r="F75" s="49">
        <v>0</v>
      </c>
      <c r="G75" s="49">
        <v>0</v>
      </c>
      <c r="H75" s="49">
        <v>0</v>
      </c>
      <c r="I75" s="49">
        <v>4131</v>
      </c>
      <c r="J75" s="49">
        <v>260494</v>
      </c>
      <c r="K75" s="49">
        <v>10530</v>
      </c>
      <c r="L75" s="49">
        <v>0</v>
      </c>
      <c r="M75" s="49">
        <v>0</v>
      </c>
      <c r="N75" s="49">
        <f t="shared" si="13"/>
        <v>730515</v>
      </c>
      <c r="O75" s="50">
        <f t="shared" si="14"/>
        <v>10.679887720939753</v>
      </c>
      <c r="P75" s="9"/>
    </row>
    <row r="76" spans="1:16" ht="15.75">
      <c r="A76" s="29" t="s">
        <v>46</v>
      </c>
      <c r="B76" s="30"/>
      <c r="C76" s="31"/>
      <c r="D76" s="32">
        <f t="shared" ref="D76:M76" si="15">SUM(D77:D80)</f>
        <v>4848710</v>
      </c>
      <c r="E76" s="32">
        <f t="shared" si="15"/>
        <v>1767445</v>
      </c>
      <c r="F76" s="32">
        <f t="shared" si="15"/>
        <v>53687855</v>
      </c>
      <c r="G76" s="32">
        <f t="shared" si="15"/>
        <v>0</v>
      </c>
      <c r="H76" s="32">
        <f t="shared" si="15"/>
        <v>0</v>
      </c>
      <c r="I76" s="32">
        <f t="shared" si="15"/>
        <v>4000</v>
      </c>
      <c r="J76" s="32">
        <f t="shared" si="15"/>
        <v>9301998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 t="shared" ref="N76:N81" si="16">SUM(D76:M76)</f>
        <v>69610008</v>
      </c>
      <c r="O76" s="48">
        <f t="shared" si="14"/>
        <v>1017.6752971447786</v>
      </c>
      <c r="P76" s="9"/>
    </row>
    <row r="77" spans="1:16">
      <c r="A77" s="12"/>
      <c r="B77" s="25">
        <v>381</v>
      </c>
      <c r="C77" s="20" t="s">
        <v>69</v>
      </c>
      <c r="D77" s="49">
        <v>4848710</v>
      </c>
      <c r="E77" s="49">
        <v>1538930</v>
      </c>
      <c r="F77" s="49">
        <v>5919687</v>
      </c>
      <c r="G77" s="49">
        <v>0</v>
      </c>
      <c r="H77" s="49">
        <v>0</v>
      </c>
      <c r="I77" s="49">
        <v>0</v>
      </c>
      <c r="J77" s="49">
        <v>7874446</v>
      </c>
      <c r="K77" s="49">
        <v>0</v>
      </c>
      <c r="L77" s="49">
        <v>0</v>
      </c>
      <c r="M77" s="49">
        <v>0</v>
      </c>
      <c r="N77" s="49">
        <f t="shared" si="16"/>
        <v>20181773</v>
      </c>
      <c r="O77" s="50">
        <f t="shared" si="14"/>
        <v>295.05084720983609</v>
      </c>
      <c r="P77" s="9"/>
    </row>
    <row r="78" spans="1:16">
      <c r="A78" s="12"/>
      <c r="B78" s="25">
        <v>382</v>
      </c>
      <c r="C78" s="20" t="s">
        <v>167</v>
      </c>
      <c r="D78" s="49">
        <v>0</v>
      </c>
      <c r="E78" s="49">
        <v>228515</v>
      </c>
      <c r="F78" s="49">
        <v>0</v>
      </c>
      <c r="G78" s="49">
        <v>0</v>
      </c>
      <c r="H78" s="49">
        <v>0</v>
      </c>
      <c r="I78" s="49">
        <v>0</v>
      </c>
      <c r="J78" s="49">
        <v>1427552</v>
      </c>
      <c r="K78" s="49">
        <v>0</v>
      </c>
      <c r="L78" s="49">
        <v>0</v>
      </c>
      <c r="M78" s="49">
        <v>0</v>
      </c>
      <c r="N78" s="49">
        <f t="shared" si="16"/>
        <v>1656067</v>
      </c>
      <c r="O78" s="50">
        <f t="shared" si="14"/>
        <v>24.211151883744389</v>
      </c>
      <c r="P78" s="9"/>
    </row>
    <row r="79" spans="1:16">
      <c r="A79" s="12"/>
      <c r="B79" s="25">
        <v>384</v>
      </c>
      <c r="C79" s="20" t="s">
        <v>70</v>
      </c>
      <c r="D79" s="49">
        <v>0</v>
      </c>
      <c r="E79" s="49">
        <v>0</v>
      </c>
      <c r="F79" s="49">
        <v>47768168</v>
      </c>
      <c r="G79" s="49">
        <v>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49">
        <f t="shared" si="16"/>
        <v>47768168</v>
      </c>
      <c r="O79" s="50">
        <f t="shared" si="14"/>
        <v>698.35481937398572</v>
      </c>
      <c r="P79" s="9"/>
    </row>
    <row r="80" spans="1:16" ht="15.75" thickBot="1">
      <c r="A80" s="12"/>
      <c r="B80" s="25">
        <v>389.3</v>
      </c>
      <c r="C80" s="20" t="s">
        <v>168</v>
      </c>
      <c r="D80" s="49">
        <v>0</v>
      </c>
      <c r="E80" s="49">
        <v>0</v>
      </c>
      <c r="F80" s="49">
        <v>0</v>
      </c>
      <c r="G80" s="49">
        <v>0</v>
      </c>
      <c r="H80" s="49">
        <v>0</v>
      </c>
      <c r="I80" s="49">
        <v>4000</v>
      </c>
      <c r="J80" s="49">
        <v>0</v>
      </c>
      <c r="K80" s="49">
        <v>0</v>
      </c>
      <c r="L80" s="49">
        <v>0</v>
      </c>
      <c r="M80" s="49">
        <v>0</v>
      </c>
      <c r="N80" s="49">
        <f t="shared" si="16"/>
        <v>4000</v>
      </c>
      <c r="O80" s="50">
        <f t="shared" si="14"/>
        <v>5.8478677212321459E-2</v>
      </c>
      <c r="P80" s="9"/>
    </row>
    <row r="81" spans="1:119" ht="16.5" thickBot="1">
      <c r="A81" s="14" t="s">
        <v>59</v>
      </c>
      <c r="B81" s="23"/>
      <c r="C81" s="22"/>
      <c r="D81" s="15">
        <f t="shared" ref="D81:M81" si="17">SUM(D5,D17,D25,D43,D62,D67,D76)</f>
        <v>61848997</v>
      </c>
      <c r="E81" s="15">
        <f t="shared" si="17"/>
        <v>30938429</v>
      </c>
      <c r="F81" s="15">
        <f t="shared" si="17"/>
        <v>53687855</v>
      </c>
      <c r="G81" s="15">
        <f t="shared" si="17"/>
        <v>138007</v>
      </c>
      <c r="H81" s="15">
        <f t="shared" si="17"/>
        <v>0</v>
      </c>
      <c r="I81" s="15">
        <f t="shared" si="17"/>
        <v>11438808</v>
      </c>
      <c r="J81" s="15">
        <f t="shared" si="17"/>
        <v>16664176</v>
      </c>
      <c r="K81" s="15">
        <f t="shared" si="17"/>
        <v>25407813</v>
      </c>
      <c r="L81" s="15">
        <f t="shared" si="17"/>
        <v>399482</v>
      </c>
      <c r="M81" s="15">
        <f t="shared" si="17"/>
        <v>0</v>
      </c>
      <c r="N81" s="15">
        <f t="shared" si="16"/>
        <v>200523567</v>
      </c>
      <c r="O81" s="40">
        <f t="shared" si="14"/>
        <v>2931.5882370140789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3"/>
      <c r="B83" s="44"/>
      <c r="C83" s="44"/>
      <c r="D83" s="45"/>
      <c r="E83" s="45"/>
      <c r="F83" s="45"/>
      <c r="G83" s="45"/>
      <c r="H83" s="45"/>
      <c r="I83" s="45"/>
      <c r="J83" s="45"/>
      <c r="K83" s="45"/>
      <c r="L83" s="51" t="s">
        <v>169</v>
      </c>
      <c r="M83" s="51"/>
      <c r="N83" s="51"/>
      <c r="O83" s="46">
        <v>68401</v>
      </c>
    </row>
    <row r="84" spans="1:119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  <row r="85" spans="1:119" ht="15.75" customHeight="1" thickBot="1">
      <c r="A85" s="55" t="s">
        <v>105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7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75</v>
      </c>
      <c r="B3" s="65"/>
      <c r="C3" s="66"/>
      <c r="D3" s="70" t="s">
        <v>40</v>
      </c>
      <c r="E3" s="71"/>
      <c r="F3" s="71"/>
      <c r="G3" s="71"/>
      <c r="H3" s="72"/>
      <c r="I3" s="70" t="s">
        <v>41</v>
      </c>
      <c r="J3" s="72"/>
      <c r="K3" s="70" t="s">
        <v>43</v>
      </c>
      <c r="L3" s="72"/>
      <c r="M3" s="36"/>
      <c r="N3" s="37"/>
      <c r="O3" s="73" t="s">
        <v>80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17621000</v>
      </c>
      <c r="E5" s="27">
        <f t="shared" si="0"/>
        <v>10130000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27751000</v>
      </c>
      <c r="O5" s="33">
        <f t="shared" ref="O5:O36" si="1">(N5/O$79)</f>
        <v>416.73173954829412</v>
      </c>
      <c r="P5" s="6"/>
    </row>
    <row r="6" spans="1:133">
      <c r="A6" s="12"/>
      <c r="B6" s="25">
        <v>311</v>
      </c>
      <c r="C6" s="20" t="s">
        <v>3</v>
      </c>
      <c r="D6" s="49">
        <v>10889000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10889000</v>
      </c>
      <c r="O6" s="50">
        <f t="shared" si="1"/>
        <v>163.5181403171552</v>
      </c>
      <c r="P6" s="9"/>
    </row>
    <row r="7" spans="1:133">
      <c r="A7" s="12"/>
      <c r="B7" s="25">
        <v>312.41000000000003</v>
      </c>
      <c r="C7" s="20" t="s">
        <v>11</v>
      </c>
      <c r="D7" s="49">
        <v>0</v>
      </c>
      <c r="E7" s="49">
        <v>2582000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6" si="2">SUM(D7:M7)</f>
        <v>2582000</v>
      </c>
      <c r="O7" s="50">
        <f t="shared" si="1"/>
        <v>38.77342623738587</v>
      </c>
      <c r="P7" s="9"/>
    </row>
    <row r="8" spans="1:133">
      <c r="A8" s="12"/>
      <c r="B8" s="25">
        <v>312.51</v>
      </c>
      <c r="C8" s="20" t="s">
        <v>128</v>
      </c>
      <c r="D8" s="49">
        <v>0</v>
      </c>
      <c r="E8" s="49">
        <v>385000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>SUM(D8:M8)</f>
        <v>385000</v>
      </c>
      <c r="O8" s="50">
        <f t="shared" si="1"/>
        <v>5.7814752522825561</v>
      </c>
      <c r="P8" s="9"/>
    </row>
    <row r="9" spans="1:133">
      <c r="A9" s="12"/>
      <c r="B9" s="25">
        <v>312.52</v>
      </c>
      <c r="C9" s="20" t="s">
        <v>129</v>
      </c>
      <c r="D9" s="49">
        <v>0</v>
      </c>
      <c r="E9" s="49">
        <v>521000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>SUM(D9:M9)</f>
        <v>521000</v>
      </c>
      <c r="O9" s="50">
        <f t="shared" si="1"/>
        <v>7.8237626141278236</v>
      </c>
      <c r="P9" s="9"/>
    </row>
    <row r="10" spans="1:133">
      <c r="A10" s="12"/>
      <c r="B10" s="25">
        <v>312.60000000000002</v>
      </c>
      <c r="C10" s="20" t="s">
        <v>12</v>
      </c>
      <c r="D10" s="49">
        <v>0</v>
      </c>
      <c r="E10" s="49">
        <v>6642000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6642000</v>
      </c>
      <c r="O10" s="50">
        <f t="shared" si="1"/>
        <v>99.741710716001919</v>
      </c>
      <c r="P10" s="9"/>
    </row>
    <row r="11" spans="1:133">
      <c r="A11" s="12"/>
      <c r="B11" s="25">
        <v>314.10000000000002</v>
      </c>
      <c r="C11" s="20" t="s">
        <v>13</v>
      </c>
      <c r="D11" s="49">
        <v>4112000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4112000</v>
      </c>
      <c r="O11" s="50">
        <f t="shared" si="1"/>
        <v>61.749159058145125</v>
      </c>
      <c r="P11" s="9"/>
    </row>
    <row r="12" spans="1:133">
      <c r="A12" s="12"/>
      <c r="B12" s="25">
        <v>314.3</v>
      </c>
      <c r="C12" s="20" t="s">
        <v>14</v>
      </c>
      <c r="D12" s="49">
        <v>358000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358000</v>
      </c>
      <c r="O12" s="50">
        <f t="shared" si="1"/>
        <v>5.3760211436809229</v>
      </c>
      <c r="P12" s="9"/>
    </row>
    <row r="13" spans="1:133">
      <c r="A13" s="12"/>
      <c r="B13" s="25">
        <v>314.39999999999998</v>
      </c>
      <c r="C13" s="20" t="s">
        <v>16</v>
      </c>
      <c r="D13" s="49">
        <v>84000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84000</v>
      </c>
      <c r="O13" s="50">
        <f t="shared" si="1"/>
        <v>1.2614127823161942</v>
      </c>
      <c r="P13" s="9"/>
    </row>
    <row r="14" spans="1:133">
      <c r="A14" s="12"/>
      <c r="B14" s="25">
        <v>314.8</v>
      </c>
      <c r="C14" s="20" t="s">
        <v>17</v>
      </c>
      <c r="D14" s="49">
        <v>92000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92000</v>
      </c>
      <c r="O14" s="50">
        <f t="shared" si="1"/>
        <v>1.3815473330129746</v>
      </c>
      <c r="P14" s="9"/>
    </row>
    <row r="15" spans="1:133">
      <c r="A15" s="12"/>
      <c r="B15" s="25">
        <v>315</v>
      </c>
      <c r="C15" s="20" t="s">
        <v>130</v>
      </c>
      <c r="D15" s="49">
        <v>1910000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1910000</v>
      </c>
      <c r="O15" s="50">
        <f t="shared" si="1"/>
        <v>28.682123978856318</v>
      </c>
      <c r="P15" s="9"/>
    </row>
    <row r="16" spans="1:133">
      <c r="A16" s="12"/>
      <c r="B16" s="25">
        <v>316</v>
      </c>
      <c r="C16" s="20" t="s">
        <v>131</v>
      </c>
      <c r="D16" s="49">
        <v>176000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2"/>
        <v>176000</v>
      </c>
      <c r="O16" s="50">
        <f t="shared" si="1"/>
        <v>2.6429601153291689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SUM(D18:D23)</f>
        <v>162000</v>
      </c>
      <c r="E17" s="32">
        <f t="shared" si="3"/>
        <v>3133000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686000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7">
        <f t="shared" ref="N17:N30" si="4">SUM(D17:M17)</f>
        <v>3981000</v>
      </c>
      <c r="O17" s="48">
        <f t="shared" si="1"/>
        <v>59.781955790485341</v>
      </c>
      <c r="P17" s="10"/>
    </row>
    <row r="18" spans="1:16">
      <c r="A18" s="12"/>
      <c r="B18" s="25">
        <v>322</v>
      </c>
      <c r="C18" s="20" t="s">
        <v>0</v>
      </c>
      <c r="D18" s="49">
        <v>0</v>
      </c>
      <c r="E18" s="49">
        <v>766000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766000</v>
      </c>
      <c r="O18" s="50">
        <f t="shared" si="1"/>
        <v>11.502883229216723</v>
      </c>
      <c r="P18" s="9"/>
    </row>
    <row r="19" spans="1:16">
      <c r="A19" s="12"/>
      <c r="B19" s="25">
        <v>323.39999999999998</v>
      </c>
      <c r="C19" s="20" t="s">
        <v>21</v>
      </c>
      <c r="D19" s="49">
        <v>159000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159000</v>
      </c>
      <c r="O19" s="50">
        <f t="shared" si="1"/>
        <v>2.3876741950985103</v>
      </c>
      <c r="P19" s="9"/>
    </row>
    <row r="20" spans="1:16">
      <c r="A20" s="12"/>
      <c r="B20" s="25">
        <v>323.7</v>
      </c>
      <c r="C20" s="20" t="s">
        <v>22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686000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686000</v>
      </c>
      <c r="O20" s="50">
        <f t="shared" si="1"/>
        <v>10.301537722248918</v>
      </c>
      <c r="P20" s="9"/>
    </row>
    <row r="21" spans="1:16">
      <c r="A21" s="12"/>
      <c r="B21" s="25">
        <v>324.32</v>
      </c>
      <c r="C21" s="20" t="s">
        <v>132</v>
      </c>
      <c r="D21" s="49">
        <v>0</v>
      </c>
      <c r="E21" s="49">
        <v>2320000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2320000</v>
      </c>
      <c r="O21" s="50">
        <f t="shared" si="1"/>
        <v>34.839019702066317</v>
      </c>
      <c r="P21" s="9"/>
    </row>
    <row r="22" spans="1:16">
      <c r="A22" s="12"/>
      <c r="B22" s="25">
        <v>325.10000000000002</v>
      </c>
      <c r="C22" s="20" t="s">
        <v>86</v>
      </c>
      <c r="D22" s="49">
        <v>0</v>
      </c>
      <c r="E22" s="49">
        <v>47000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47000</v>
      </c>
      <c r="O22" s="50">
        <f t="shared" si="1"/>
        <v>0.70579048534358479</v>
      </c>
      <c r="P22" s="9"/>
    </row>
    <row r="23" spans="1:16">
      <c r="A23" s="12"/>
      <c r="B23" s="25">
        <v>329</v>
      </c>
      <c r="C23" s="20" t="s">
        <v>24</v>
      </c>
      <c r="D23" s="49">
        <v>3000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3000</v>
      </c>
      <c r="O23" s="50">
        <f t="shared" si="1"/>
        <v>4.505045651129265E-2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SUM(D25:D41)</f>
        <v>29540000</v>
      </c>
      <c r="E24" s="32">
        <f t="shared" si="5"/>
        <v>11147000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904000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7">
        <f t="shared" si="4"/>
        <v>41591000</v>
      </c>
      <c r="O24" s="48">
        <f t="shared" si="1"/>
        <v>624.56451225372416</v>
      </c>
      <c r="P24" s="10"/>
    </row>
    <row r="25" spans="1:16">
      <c r="A25" s="12"/>
      <c r="B25" s="25">
        <v>331.1</v>
      </c>
      <c r="C25" s="20" t="s">
        <v>87</v>
      </c>
      <c r="D25" s="49">
        <v>10000</v>
      </c>
      <c r="E25" s="49">
        <v>294000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304000</v>
      </c>
      <c r="O25" s="50">
        <f t="shared" si="1"/>
        <v>4.5651129264776547</v>
      </c>
      <c r="P25" s="9"/>
    </row>
    <row r="26" spans="1:16">
      <c r="A26" s="12"/>
      <c r="B26" s="25">
        <v>331.2</v>
      </c>
      <c r="C26" s="20" t="s">
        <v>25</v>
      </c>
      <c r="D26" s="49">
        <v>0</v>
      </c>
      <c r="E26" s="49">
        <v>40000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40000</v>
      </c>
      <c r="O26" s="50">
        <f t="shared" si="1"/>
        <v>0.60067275348390192</v>
      </c>
      <c r="P26" s="9"/>
    </row>
    <row r="27" spans="1:16">
      <c r="A27" s="12"/>
      <c r="B27" s="25">
        <v>331.41</v>
      </c>
      <c r="C27" s="20" t="s">
        <v>89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66000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66000</v>
      </c>
      <c r="O27" s="50">
        <f t="shared" si="1"/>
        <v>0.99111004324843821</v>
      </c>
      <c r="P27" s="9"/>
    </row>
    <row r="28" spans="1:16">
      <c r="A28" s="12"/>
      <c r="B28" s="25">
        <v>331.5</v>
      </c>
      <c r="C28" s="20" t="s">
        <v>109</v>
      </c>
      <c r="D28" s="49">
        <v>0</v>
      </c>
      <c r="E28" s="49">
        <v>1000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1000</v>
      </c>
      <c r="O28" s="50">
        <f t="shared" si="1"/>
        <v>1.5016818837097549E-2</v>
      </c>
      <c r="P28" s="9"/>
    </row>
    <row r="29" spans="1:16">
      <c r="A29" s="12"/>
      <c r="B29" s="25">
        <v>334.1</v>
      </c>
      <c r="C29" s="20" t="s">
        <v>28</v>
      </c>
      <c r="D29" s="49">
        <v>0</v>
      </c>
      <c r="E29" s="49">
        <v>5065000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5065000</v>
      </c>
      <c r="O29" s="50">
        <f t="shared" si="1"/>
        <v>76.060187409899086</v>
      </c>
      <c r="P29" s="9"/>
    </row>
    <row r="30" spans="1:16">
      <c r="A30" s="12"/>
      <c r="B30" s="25">
        <v>334.2</v>
      </c>
      <c r="C30" s="20" t="s">
        <v>100</v>
      </c>
      <c r="D30" s="49">
        <v>0</v>
      </c>
      <c r="E30" s="49">
        <v>50000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4"/>
        <v>50000</v>
      </c>
      <c r="O30" s="50">
        <f t="shared" si="1"/>
        <v>0.75084094185487749</v>
      </c>
      <c r="P30" s="9"/>
    </row>
    <row r="31" spans="1:16">
      <c r="A31" s="12"/>
      <c r="B31" s="25">
        <v>334.41</v>
      </c>
      <c r="C31" s="20" t="s">
        <v>90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838000</v>
      </c>
      <c r="J31" s="49">
        <v>0</v>
      </c>
      <c r="K31" s="49">
        <v>0</v>
      </c>
      <c r="L31" s="49">
        <v>0</v>
      </c>
      <c r="M31" s="49">
        <v>0</v>
      </c>
      <c r="N31" s="49">
        <f t="shared" ref="N31:N39" si="6">SUM(D31:M31)</f>
        <v>838000</v>
      </c>
      <c r="O31" s="50">
        <f t="shared" si="1"/>
        <v>12.584094185487746</v>
      </c>
      <c r="P31" s="9"/>
    </row>
    <row r="32" spans="1:16">
      <c r="A32" s="12"/>
      <c r="B32" s="25">
        <v>334.49</v>
      </c>
      <c r="C32" s="20" t="s">
        <v>110</v>
      </c>
      <c r="D32" s="49">
        <v>0</v>
      </c>
      <c r="E32" s="49">
        <v>4631000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6"/>
        <v>4631000</v>
      </c>
      <c r="O32" s="50">
        <f t="shared" si="1"/>
        <v>69.542888034598747</v>
      </c>
      <c r="P32" s="9"/>
    </row>
    <row r="33" spans="1:16">
      <c r="A33" s="12"/>
      <c r="B33" s="25">
        <v>335.12</v>
      </c>
      <c r="C33" s="20" t="s">
        <v>133</v>
      </c>
      <c r="D33" s="49">
        <v>2257000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6"/>
        <v>2257000</v>
      </c>
      <c r="O33" s="50">
        <f t="shared" si="1"/>
        <v>33.892960115329167</v>
      </c>
      <c r="P33" s="9"/>
    </row>
    <row r="34" spans="1:16">
      <c r="A34" s="12"/>
      <c r="B34" s="25">
        <v>335.14</v>
      </c>
      <c r="C34" s="20" t="s">
        <v>134</v>
      </c>
      <c r="D34" s="49">
        <v>18000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18000</v>
      </c>
      <c r="O34" s="50">
        <f t="shared" si="1"/>
        <v>0.27030273906775587</v>
      </c>
      <c r="P34" s="9"/>
    </row>
    <row r="35" spans="1:16">
      <c r="A35" s="12"/>
      <c r="B35" s="25">
        <v>335.15</v>
      </c>
      <c r="C35" s="20" t="s">
        <v>135</v>
      </c>
      <c r="D35" s="49">
        <v>72000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72000</v>
      </c>
      <c r="O35" s="50">
        <f t="shared" si="1"/>
        <v>1.0812109562710235</v>
      </c>
      <c r="P35" s="9"/>
    </row>
    <row r="36" spans="1:16">
      <c r="A36" s="12"/>
      <c r="B36" s="25">
        <v>335.18</v>
      </c>
      <c r="C36" s="20" t="s">
        <v>136</v>
      </c>
      <c r="D36" s="49">
        <v>4464000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4464000</v>
      </c>
      <c r="O36" s="50">
        <f t="shared" si="1"/>
        <v>67.035079288803459</v>
      </c>
      <c r="P36" s="9"/>
    </row>
    <row r="37" spans="1:16">
      <c r="A37" s="12"/>
      <c r="B37" s="25">
        <v>335.21</v>
      </c>
      <c r="C37" s="20" t="s">
        <v>33</v>
      </c>
      <c r="D37" s="49">
        <v>22000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22000</v>
      </c>
      <c r="O37" s="50">
        <f t="shared" ref="O37:O68" si="7">(N37/O$79)</f>
        <v>0.33037001441614611</v>
      </c>
      <c r="P37" s="9"/>
    </row>
    <row r="38" spans="1:16">
      <c r="A38" s="12"/>
      <c r="B38" s="25">
        <v>335.49</v>
      </c>
      <c r="C38" s="20" t="s">
        <v>34</v>
      </c>
      <c r="D38" s="49">
        <v>55000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6"/>
        <v>55000</v>
      </c>
      <c r="O38" s="50">
        <f t="shared" si="7"/>
        <v>0.82592503604036516</v>
      </c>
      <c r="P38" s="9"/>
    </row>
    <row r="39" spans="1:16">
      <c r="A39" s="12"/>
      <c r="B39" s="25">
        <v>335.5</v>
      </c>
      <c r="C39" s="20" t="s">
        <v>154</v>
      </c>
      <c r="D39" s="49">
        <v>0</v>
      </c>
      <c r="E39" s="49">
        <v>198000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6"/>
        <v>198000</v>
      </c>
      <c r="O39" s="50">
        <f t="shared" si="7"/>
        <v>2.9733301297453147</v>
      </c>
      <c r="P39" s="9"/>
    </row>
    <row r="40" spans="1:16">
      <c r="A40" s="12"/>
      <c r="B40" s="25">
        <v>337.1</v>
      </c>
      <c r="C40" s="20" t="s">
        <v>36</v>
      </c>
      <c r="D40" s="49">
        <v>220000</v>
      </c>
      <c r="E40" s="49">
        <v>868000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>SUM(D40:M40)</f>
        <v>1088000</v>
      </c>
      <c r="O40" s="50">
        <f t="shared" si="7"/>
        <v>16.338298894762133</v>
      </c>
      <c r="P40" s="9"/>
    </row>
    <row r="41" spans="1:16">
      <c r="A41" s="12"/>
      <c r="B41" s="25">
        <v>338</v>
      </c>
      <c r="C41" s="20" t="s">
        <v>39</v>
      </c>
      <c r="D41" s="49">
        <v>22422000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>SUM(D41:M41)</f>
        <v>22422000</v>
      </c>
      <c r="O41" s="50">
        <f t="shared" si="7"/>
        <v>336.70711196540123</v>
      </c>
      <c r="P41" s="9"/>
    </row>
    <row r="42" spans="1:16" ht="15.75">
      <c r="A42" s="29" t="s">
        <v>44</v>
      </c>
      <c r="B42" s="30"/>
      <c r="C42" s="31"/>
      <c r="D42" s="32">
        <f t="shared" ref="D42:M42" si="8">SUM(D43:D57)</f>
        <v>7650000</v>
      </c>
      <c r="E42" s="32">
        <f t="shared" si="8"/>
        <v>665000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9523000</v>
      </c>
      <c r="J42" s="32">
        <f t="shared" si="8"/>
        <v>15383000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33221000</v>
      </c>
      <c r="O42" s="48">
        <f t="shared" si="7"/>
        <v>498.8737385872177</v>
      </c>
      <c r="P42" s="10"/>
    </row>
    <row r="43" spans="1:16">
      <c r="A43" s="12"/>
      <c r="B43" s="25">
        <v>341.2</v>
      </c>
      <c r="C43" s="20" t="s">
        <v>137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15383000</v>
      </c>
      <c r="K43" s="49">
        <v>0</v>
      </c>
      <c r="L43" s="49">
        <v>0</v>
      </c>
      <c r="M43" s="49">
        <v>0</v>
      </c>
      <c r="N43" s="49">
        <f t="shared" ref="N43:N57" si="9">SUM(D43:M43)</f>
        <v>15383000</v>
      </c>
      <c r="O43" s="50">
        <f t="shared" si="7"/>
        <v>231.00372417107161</v>
      </c>
      <c r="P43" s="9"/>
    </row>
    <row r="44" spans="1:16">
      <c r="A44" s="12"/>
      <c r="B44" s="25">
        <v>341.3</v>
      </c>
      <c r="C44" s="20" t="s">
        <v>138</v>
      </c>
      <c r="D44" s="49">
        <v>497000</v>
      </c>
      <c r="E44" s="49">
        <v>223000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9"/>
        <v>720000</v>
      </c>
      <c r="O44" s="50">
        <f t="shared" si="7"/>
        <v>10.812109562710235</v>
      </c>
      <c r="P44" s="9"/>
    </row>
    <row r="45" spans="1:16">
      <c r="A45" s="12"/>
      <c r="B45" s="25">
        <v>342.1</v>
      </c>
      <c r="C45" s="20" t="s">
        <v>50</v>
      </c>
      <c r="D45" s="49">
        <v>1525000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9"/>
        <v>1525000</v>
      </c>
      <c r="O45" s="50">
        <f t="shared" si="7"/>
        <v>22.900648726573763</v>
      </c>
      <c r="P45" s="9"/>
    </row>
    <row r="46" spans="1:16">
      <c r="A46" s="12"/>
      <c r="B46" s="25">
        <v>342.2</v>
      </c>
      <c r="C46" s="20" t="s">
        <v>51</v>
      </c>
      <c r="D46" s="49">
        <v>224000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224000</v>
      </c>
      <c r="O46" s="50">
        <f t="shared" si="7"/>
        <v>3.363767419509851</v>
      </c>
      <c r="P46" s="9"/>
    </row>
    <row r="47" spans="1:16">
      <c r="A47" s="12"/>
      <c r="B47" s="25">
        <v>342.4</v>
      </c>
      <c r="C47" s="20" t="s">
        <v>52</v>
      </c>
      <c r="D47" s="49">
        <v>1000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1000</v>
      </c>
      <c r="O47" s="50">
        <f t="shared" si="7"/>
        <v>1.5016818837097549E-2</v>
      </c>
      <c r="P47" s="9"/>
    </row>
    <row r="48" spans="1:16">
      <c r="A48" s="12"/>
      <c r="B48" s="25">
        <v>342.6</v>
      </c>
      <c r="C48" s="20" t="s">
        <v>53</v>
      </c>
      <c r="D48" s="49">
        <v>3374000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3374000</v>
      </c>
      <c r="O48" s="50">
        <f t="shared" si="7"/>
        <v>50.666746756367132</v>
      </c>
      <c r="P48" s="9"/>
    </row>
    <row r="49" spans="1:16">
      <c r="A49" s="12"/>
      <c r="B49" s="25">
        <v>342.9</v>
      </c>
      <c r="C49" s="20" t="s">
        <v>140</v>
      </c>
      <c r="D49" s="49">
        <v>16000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16000</v>
      </c>
      <c r="O49" s="50">
        <f t="shared" si="7"/>
        <v>0.24026910139356078</v>
      </c>
      <c r="P49" s="9"/>
    </row>
    <row r="50" spans="1:16">
      <c r="A50" s="12"/>
      <c r="B50" s="25">
        <v>343.4</v>
      </c>
      <c r="C50" s="20" t="s">
        <v>55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3573000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3573000</v>
      </c>
      <c r="O50" s="50">
        <f t="shared" si="7"/>
        <v>53.655093704949543</v>
      </c>
      <c r="P50" s="9"/>
    </row>
    <row r="51" spans="1:16">
      <c r="A51" s="12"/>
      <c r="B51" s="25">
        <v>343.8</v>
      </c>
      <c r="C51" s="20" t="s">
        <v>102</v>
      </c>
      <c r="D51" s="49">
        <v>54000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54000</v>
      </c>
      <c r="O51" s="50">
        <f t="shared" si="7"/>
        <v>0.81090821720326767</v>
      </c>
      <c r="P51" s="9"/>
    </row>
    <row r="52" spans="1:16">
      <c r="A52" s="12"/>
      <c r="B52" s="25">
        <v>343.9</v>
      </c>
      <c r="C52" s="20" t="s">
        <v>103</v>
      </c>
      <c r="D52" s="49">
        <v>10000</v>
      </c>
      <c r="E52" s="49">
        <v>0</v>
      </c>
      <c r="F52" s="49">
        <v>0</v>
      </c>
      <c r="G52" s="49">
        <v>0</v>
      </c>
      <c r="H52" s="49">
        <v>0</v>
      </c>
      <c r="I52" s="49">
        <v>5125000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5135000</v>
      </c>
      <c r="O52" s="50">
        <f t="shared" si="7"/>
        <v>77.111364728495914</v>
      </c>
      <c r="P52" s="9"/>
    </row>
    <row r="53" spans="1:16">
      <c r="A53" s="12"/>
      <c r="B53" s="25">
        <v>344.1</v>
      </c>
      <c r="C53" s="20" t="s">
        <v>141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825000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9"/>
        <v>825000</v>
      </c>
      <c r="O53" s="50">
        <f t="shared" si="7"/>
        <v>12.388875540605477</v>
      </c>
      <c r="P53" s="9"/>
    </row>
    <row r="54" spans="1:16">
      <c r="A54" s="12"/>
      <c r="B54" s="25">
        <v>344.9</v>
      </c>
      <c r="C54" s="20" t="s">
        <v>142</v>
      </c>
      <c r="D54" s="49">
        <v>692000</v>
      </c>
      <c r="E54" s="49">
        <v>57000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9"/>
        <v>749000</v>
      </c>
      <c r="O54" s="50">
        <f t="shared" si="7"/>
        <v>11.247597308986064</v>
      </c>
      <c r="P54" s="9"/>
    </row>
    <row r="55" spans="1:16">
      <c r="A55" s="12"/>
      <c r="B55" s="25">
        <v>347.2</v>
      </c>
      <c r="C55" s="20" t="s">
        <v>91</v>
      </c>
      <c r="D55" s="49">
        <v>791000</v>
      </c>
      <c r="E55" s="49">
        <v>385000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9"/>
        <v>1176000</v>
      </c>
      <c r="O55" s="50">
        <f t="shared" si="7"/>
        <v>17.659778952426716</v>
      </c>
      <c r="P55" s="9"/>
    </row>
    <row r="56" spans="1:16">
      <c r="A56" s="12"/>
      <c r="B56" s="25">
        <v>347.4</v>
      </c>
      <c r="C56" s="20" t="s">
        <v>159</v>
      </c>
      <c r="D56" s="49">
        <v>16000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9"/>
        <v>16000</v>
      </c>
      <c r="O56" s="50">
        <f t="shared" si="7"/>
        <v>0.24026910139356078</v>
      </c>
      <c r="P56" s="9"/>
    </row>
    <row r="57" spans="1:16">
      <c r="A57" s="12"/>
      <c r="B57" s="25">
        <v>347.5</v>
      </c>
      <c r="C57" s="20" t="s">
        <v>160</v>
      </c>
      <c r="D57" s="49">
        <v>450000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9"/>
        <v>450000</v>
      </c>
      <c r="O57" s="50">
        <f t="shared" si="7"/>
        <v>6.7575684766938968</v>
      </c>
      <c r="P57" s="9"/>
    </row>
    <row r="58" spans="1:16" ht="15.75">
      <c r="A58" s="29" t="s">
        <v>45</v>
      </c>
      <c r="B58" s="30"/>
      <c r="C58" s="31"/>
      <c r="D58" s="32">
        <f t="shared" ref="D58:M58" si="10">SUM(D59:D62)</f>
        <v>572000</v>
      </c>
      <c r="E58" s="32">
        <f t="shared" si="10"/>
        <v>0</v>
      </c>
      <c r="F58" s="32">
        <f t="shared" si="10"/>
        <v>0</v>
      </c>
      <c r="G58" s="32">
        <f t="shared" si="10"/>
        <v>0</v>
      </c>
      <c r="H58" s="32">
        <f t="shared" si="10"/>
        <v>0</v>
      </c>
      <c r="I58" s="32">
        <f t="shared" si="10"/>
        <v>0</v>
      </c>
      <c r="J58" s="32">
        <f t="shared" si="10"/>
        <v>0</v>
      </c>
      <c r="K58" s="32">
        <f t="shared" si="10"/>
        <v>0</v>
      </c>
      <c r="L58" s="32">
        <f t="shared" si="10"/>
        <v>0</v>
      </c>
      <c r="M58" s="32">
        <f t="shared" si="10"/>
        <v>0</v>
      </c>
      <c r="N58" s="32">
        <f t="shared" ref="N58:N64" si="11">SUM(D58:M58)</f>
        <v>572000</v>
      </c>
      <c r="O58" s="48">
        <f t="shared" si="7"/>
        <v>8.5896203748197983</v>
      </c>
      <c r="P58" s="10"/>
    </row>
    <row r="59" spans="1:16">
      <c r="A59" s="13"/>
      <c r="B59" s="41">
        <v>351.1</v>
      </c>
      <c r="C59" s="21" t="s">
        <v>161</v>
      </c>
      <c r="D59" s="49">
        <v>111000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1"/>
        <v>111000</v>
      </c>
      <c r="O59" s="50">
        <f t="shared" si="7"/>
        <v>1.6668668909178279</v>
      </c>
      <c r="P59" s="9"/>
    </row>
    <row r="60" spans="1:16">
      <c r="A60" s="13"/>
      <c r="B60" s="41">
        <v>351.4</v>
      </c>
      <c r="C60" s="21" t="s">
        <v>162</v>
      </c>
      <c r="D60" s="49">
        <v>20000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1"/>
        <v>20000</v>
      </c>
      <c r="O60" s="50">
        <f t="shared" si="7"/>
        <v>0.30033637674195096</v>
      </c>
      <c r="P60" s="9"/>
    </row>
    <row r="61" spans="1:16">
      <c r="A61" s="13"/>
      <c r="B61" s="41">
        <v>354</v>
      </c>
      <c r="C61" s="21" t="s">
        <v>163</v>
      </c>
      <c r="D61" s="49">
        <v>404000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1"/>
        <v>404000</v>
      </c>
      <c r="O61" s="50">
        <f t="shared" si="7"/>
        <v>6.0667948101874103</v>
      </c>
      <c r="P61" s="9"/>
    </row>
    <row r="62" spans="1:16">
      <c r="A62" s="13"/>
      <c r="B62" s="41">
        <v>359</v>
      </c>
      <c r="C62" s="21" t="s">
        <v>61</v>
      </c>
      <c r="D62" s="49">
        <v>37000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1"/>
        <v>37000</v>
      </c>
      <c r="O62" s="50">
        <f t="shared" si="7"/>
        <v>0.55562229697260934</v>
      </c>
      <c r="P62" s="9"/>
    </row>
    <row r="63" spans="1:16" ht="15.75">
      <c r="A63" s="29" t="s">
        <v>4</v>
      </c>
      <c r="B63" s="30"/>
      <c r="C63" s="31"/>
      <c r="D63" s="32">
        <f t="shared" ref="D63:M63" si="12">SUM(D64:D72)</f>
        <v>837000</v>
      </c>
      <c r="E63" s="32">
        <f t="shared" si="12"/>
        <v>211000</v>
      </c>
      <c r="F63" s="32">
        <f t="shared" si="12"/>
        <v>0</v>
      </c>
      <c r="G63" s="32">
        <f t="shared" si="12"/>
        <v>9000</v>
      </c>
      <c r="H63" s="32">
        <f t="shared" si="12"/>
        <v>0</v>
      </c>
      <c r="I63" s="32">
        <f t="shared" si="12"/>
        <v>84000</v>
      </c>
      <c r="J63" s="32">
        <f t="shared" si="12"/>
        <v>1067000</v>
      </c>
      <c r="K63" s="32">
        <f t="shared" si="12"/>
        <v>10577000</v>
      </c>
      <c r="L63" s="32">
        <f t="shared" si="12"/>
        <v>0</v>
      </c>
      <c r="M63" s="32">
        <f t="shared" si="12"/>
        <v>0</v>
      </c>
      <c r="N63" s="32">
        <f t="shared" si="11"/>
        <v>12785000</v>
      </c>
      <c r="O63" s="48">
        <f t="shared" si="7"/>
        <v>191.99002883229215</v>
      </c>
      <c r="P63" s="10"/>
    </row>
    <row r="64" spans="1:16">
      <c r="A64" s="12"/>
      <c r="B64" s="25">
        <v>361.1</v>
      </c>
      <c r="C64" s="20" t="s">
        <v>62</v>
      </c>
      <c r="D64" s="49">
        <v>126000</v>
      </c>
      <c r="E64" s="49">
        <v>59000</v>
      </c>
      <c r="F64" s="49">
        <v>0</v>
      </c>
      <c r="G64" s="49">
        <v>9000</v>
      </c>
      <c r="H64" s="49">
        <v>0</v>
      </c>
      <c r="I64" s="49">
        <v>15000</v>
      </c>
      <c r="J64" s="49">
        <v>19000</v>
      </c>
      <c r="K64" s="49">
        <v>5118000</v>
      </c>
      <c r="L64" s="49">
        <v>0</v>
      </c>
      <c r="M64" s="49">
        <v>0</v>
      </c>
      <c r="N64" s="49">
        <f t="shared" si="11"/>
        <v>5346000</v>
      </c>
      <c r="O64" s="50">
        <f t="shared" si="7"/>
        <v>80.279913503123495</v>
      </c>
      <c r="P64" s="9"/>
    </row>
    <row r="65" spans="1:119">
      <c r="A65" s="12"/>
      <c r="B65" s="25">
        <v>361.3</v>
      </c>
      <c r="C65" s="20" t="s">
        <v>121</v>
      </c>
      <c r="D65" s="49">
        <v>14000</v>
      </c>
      <c r="E65" s="49">
        <v>8000</v>
      </c>
      <c r="F65" s="49">
        <v>0</v>
      </c>
      <c r="G65" s="49">
        <v>0</v>
      </c>
      <c r="H65" s="49">
        <v>0</v>
      </c>
      <c r="I65" s="49">
        <v>-1000</v>
      </c>
      <c r="J65" s="49">
        <v>3000</v>
      </c>
      <c r="K65" s="49">
        <v>-11986000</v>
      </c>
      <c r="L65" s="49">
        <v>0</v>
      </c>
      <c r="M65" s="49">
        <v>0</v>
      </c>
      <c r="N65" s="49">
        <f t="shared" ref="N65:N72" si="13">SUM(D65:M65)</f>
        <v>-11962000</v>
      </c>
      <c r="O65" s="50">
        <f t="shared" si="7"/>
        <v>-179.63118692936089</v>
      </c>
      <c r="P65" s="9"/>
    </row>
    <row r="66" spans="1:119">
      <c r="A66" s="12"/>
      <c r="B66" s="25">
        <v>361.4</v>
      </c>
      <c r="C66" s="20" t="s">
        <v>144</v>
      </c>
      <c r="D66" s="49">
        <v>0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8426000</v>
      </c>
      <c r="L66" s="49">
        <v>0</v>
      </c>
      <c r="M66" s="49">
        <v>0</v>
      </c>
      <c r="N66" s="49">
        <f t="shared" si="13"/>
        <v>8426000</v>
      </c>
      <c r="O66" s="50">
        <f t="shared" si="7"/>
        <v>126.53171552138394</v>
      </c>
      <c r="P66" s="9"/>
    </row>
    <row r="67" spans="1:119">
      <c r="A67" s="12"/>
      <c r="B67" s="25">
        <v>362</v>
      </c>
      <c r="C67" s="20" t="s">
        <v>63</v>
      </c>
      <c r="D67" s="49">
        <v>34000</v>
      </c>
      <c r="E67" s="49">
        <v>1000</v>
      </c>
      <c r="F67" s="49">
        <v>0</v>
      </c>
      <c r="G67" s="49">
        <v>0</v>
      </c>
      <c r="H67" s="49">
        <v>0</v>
      </c>
      <c r="I67" s="49">
        <v>0</v>
      </c>
      <c r="J67" s="49">
        <v>77000</v>
      </c>
      <c r="K67" s="49">
        <v>0</v>
      </c>
      <c r="L67" s="49">
        <v>0</v>
      </c>
      <c r="M67" s="49">
        <v>0</v>
      </c>
      <c r="N67" s="49">
        <f t="shared" si="13"/>
        <v>112000</v>
      </c>
      <c r="O67" s="50">
        <f t="shared" si="7"/>
        <v>1.6818837097549255</v>
      </c>
      <c r="P67" s="9"/>
    </row>
    <row r="68" spans="1:119">
      <c r="A68" s="12"/>
      <c r="B68" s="25">
        <v>364</v>
      </c>
      <c r="C68" s="20" t="s">
        <v>145</v>
      </c>
      <c r="D68" s="49">
        <v>284000</v>
      </c>
      <c r="E68" s="49">
        <v>48000</v>
      </c>
      <c r="F68" s="49">
        <v>0</v>
      </c>
      <c r="G68" s="49">
        <v>0</v>
      </c>
      <c r="H68" s="49">
        <v>0</v>
      </c>
      <c r="I68" s="49">
        <v>49000</v>
      </c>
      <c r="J68" s="49">
        <v>192000</v>
      </c>
      <c r="K68" s="49">
        <v>0</v>
      </c>
      <c r="L68" s="49">
        <v>0</v>
      </c>
      <c r="M68" s="49">
        <v>0</v>
      </c>
      <c r="N68" s="49">
        <f t="shared" si="13"/>
        <v>573000</v>
      </c>
      <c r="O68" s="50">
        <f t="shared" si="7"/>
        <v>8.6046371936568953</v>
      </c>
      <c r="P68" s="9"/>
    </row>
    <row r="69" spans="1:119">
      <c r="A69" s="12"/>
      <c r="B69" s="25">
        <v>365</v>
      </c>
      <c r="C69" s="20" t="s">
        <v>146</v>
      </c>
      <c r="D69" s="49">
        <v>0</v>
      </c>
      <c r="E69" s="49">
        <v>1000</v>
      </c>
      <c r="F69" s="49">
        <v>0</v>
      </c>
      <c r="G69" s="49">
        <v>0</v>
      </c>
      <c r="H69" s="49">
        <v>0</v>
      </c>
      <c r="I69" s="49">
        <v>1000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3"/>
        <v>2000</v>
      </c>
      <c r="O69" s="50">
        <f t="shared" ref="O69:O77" si="14">(N69/O$79)</f>
        <v>3.0033637674195098E-2</v>
      </c>
      <c r="P69" s="9"/>
    </row>
    <row r="70" spans="1:119">
      <c r="A70" s="12"/>
      <c r="B70" s="25">
        <v>366</v>
      </c>
      <c r="C70" s="20" t="s">
        <v>66</v>
      </c>
      <c r="D70" s="49">
        <v>64000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f t="shared" si="13"/>
        <v>64000</v>
      </c>
      <c r="O70" s="50">
        <f t="shared" si="14"/>
        <v>0.96107640557424312</v>
      </c>
      <c r="P70" s="9"/>
    </row>
    <row r="71" spans="1:119">
      <c r="A71" s="12"/>
      <c r="B71" s="25">
        <v>368</v>
      </c>
      <c r="C71" s="20" t="s">
        <v>67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9008000</v>
      </c>
      <c r="L71" s="49">
        <v>0</v>
      </c>
      <c r="M71" s="49">
        <v>0</v>
      </c>
      <c r="N71" s="49">
        <f t="shared" si="13"/>
        <v>9008000</v>
      </c>
      <c r="O71" s="50">
        <f t="shared" si="14"/>
        <v>135.27150408457473</v>
      </c>
      <c r="P71" s="9"/>
    </row>
    <row r="72" spans="1:119">
      <c r="A72" s="12"/>
      <c r="B72" s="25">
        <v>369.9</v>
      </c>
      <c r="C72" s="20" t="s">
        <v>68</v>
      </c>
      <c r="D72" s="49">
        <v>315000</v>
      </c>
      <c r="E72" s="49">
        <v>94000</v>
      </c>
      <c r="F72" s="49">
        <v>0</v>
      </c>
      <c r="G72" s="49">
        <v>0</v>
      </c>
      <c r="H72" s="49">
        <v>0</v>
      </c>
      <c r="I72" s="49">
        <v>20000</v>
      </c>
      <c r="J72" s="49">
        <v>776000</v>
      </c>
      <c r="K72" s="49">
        <v>11000</v>
      </c>
      <c r="L72" s="49">
        <v>0</v>
      </c>
      <c r="M72" s="49">
        <v>0</v>
      </c>
      <c r="N72" s="49">
        <f t="shared" si="13"/>
        <v>1216000</v>
      </c>
      <c r="O72" s="50">
        <f t="shared" si="14"/>
        <v>18.260451705910619</v>
      </c>
      <c r="P72" s="9"/>
    </row>
    <row r="73" spans="1:119" ht="15.75">
      <c r="A73" s="29" t="s">
        <v>46</v>
      </c>
      <c r="B73" s="30"/>
      <c r="C73" s="31"/>
      <c r="D73" s="32">
        <f t="shared" ref="D73:M73" si="15">SUM(D74:D76)</f>
        <v>1270000</v>
      </c>
      <c r="E73" s="32">
        <f t="shared" si="15"/>
        <v>2688000</v>
      </c>
      <c r="F73" s="32">
        <f t="shared" si="15"/>
        <v>12283000</v>
      </c>
      <c r="G73" s="32">
        <f t="shared" si="15"/>
        <v>55000</v>
      </c>
      <c r="H73" s="32">
        <f t="shared" si="15"/>
        <v>0</v>
      </c>
      <c r="I73" s="32">
        <f t="shared" si="15"/>
        <v>224000</v>
      </c>
      <c r="J73" s="32">
        <f t="shared" si="15"/>
        <v>3000</v>
      </c>
      <c r="K73" s="32">
        <f t="shared" si="15"/>
        <v>0</v>
      </c>
      <c r="L73" s="32">
        <f t="shared" si="15"/>
        <v>0</v>
      </c>
      <c r="M73" s="32">
        <f t="shared" si="15"/>
        <v>0</v>
      </c>
      <c r="N73" s="32">
        <f>SUM(D73:M73)</f>
        <v>16523000</v>
      </c>
      <c r="O73" s="48">
        <f t="shared" si="14"/>
        <v>248.1228976453628</v>
      </c>
      <c r="P73" s="9"/>
    </row>
    <row r="74" spans="1:119">
      <c r="A74" s="12"/>
      <c r="B74" s="25">
        <v>381</v>
      </c>
      <c r="C74" s="20" t="s">
        <v>69</v>
      </c>
      <c r="D74" s="49">
        <v>1270000</v>
      </c>
      <c r="E74" s="49">
        <v>2688000</v>
      </c>
      <c r="F74" s="49">
        <v>8463000</v>
      </c>
      <c r="G74" s="49">
        <v>0</v>
      </c>
      <c r="H74" s="49">
        <v>0</v>
      </c>
      <c r="I74" s="49">
        <v>194000</v>
      </c>
      <c r="J74" s="49">
        <v>0</v>
      </c>
      <c r="K74" s="49">
        <v>0</v>
      </c>
      <c r="L74" s="49">
        <v>0</v>
      </c>
      <c r="M74" s="49">
        <v>0</v>
      </c>
      <c r="N74" s="49">
        <f>SUM(D74:M74)</f>
        <v>12615000</v>
      </c>
      <c r="O74" s="50">
        <f t="shared" si="14"/>
        <v>189.43716962998559</v>
      </c>
      <c r="P74" s="9"/>
    </row>
    <row r="75" spans="1:119">
      <c r="A75" s="12"/>
      <c r="B75" s="25">
        <v>384</v>
      </c>
      <c r="C75" s="20" t="s">
        <v>70</v>
      </c>
      <c r="D75" s="49">
        <v>0</v>
      </c>
      <c r="E75" s="49">
        <v>0</v>
      </c>
      <c r="F75" s="49">
        <v>3820000</v>
      </c>
      <c r="G75" s="49">
        <v>55000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f>SUM(D75:M75)</f>
        <v>3875000</v>
      </c>
      <c r="O75" s="50">
        <f t="shared" si="14"/>
        <v>58.190172993753002</v>
      </c>
      <c r="P75" s="9"/>
    </row>
    <row r="76" spans="1:119" ht="15.75" thickBot="1">
      <c r="A76" s="12"/>
      <c r="B76" s="25">
        <v>389.4</v>
      </c>
      <c r="C76" s="20" t="s">
        <v>156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30000</v>
      </c>
      <c r="J76" s="49">
        <v>3000</v>
      </c>
      <c r="K76" s="49">
        <v>0</v>
      </c>
      <c r="L76" s="49">
        <v>0</v>
      </c>
      <c r="M76" s="49">
        <v>0</v>
      </c>
      <c r="N76" s="49">
        <f>SUM(D76:M76)</f>
        <v>33000</v>
      </c>
      <c r="O76" s="50">
        <f t="shared" si="14"/>
        <v>0.49555502162421911</v>
      </c>
      <c r="P76" s="9"/>
    </row>
    <row r="77" spans="1:119" ht="16.5" thickBot="1">
      <c r="A77" s="14" t="s">
        <v>59</v>
      </c>
      <c r="B77" s="23"/>
      <c r="C77" s="22"/>
      <c r="D77" s="15">
        <f t="shared" ref="D77:M77" si="16">SUM(D5,D17,D24,D42,D58,D63,D73)</f>
        <v>57652000</v>
      </c>
      <c r="E77" s="15">
        <f t="shared" si="16"/>
        <v>27974000</v>
      </c>
      <c r="F77" s="15">
        <f t="shared" si="16"/>
        <v>12283000</v>
      </c>
      <c r="G77" s="15">
        <f t="shared" si="16"/>
        <v>64000</v>
      </c>
      <c r="H77" s="15">
        <f t="shared" si="16"/>
        <v>0</v>
      </c>
      <c r="I77" s="15">
        <f t="shared" si="16"/>
        <v>11421000</v>
      </c>
      <c r="J77" s="15">
        <f t="shared" si="16"/>
        <v>16453000</v>
      </c>
      <c r="K77" s="15">
        <f t="shared" si="16"/>
        <v>10577000</v>
      </c>
      <c r="L77" s="15">
        <f t="shared" si="16"/>
        <v>0</v>
      </c>
      <c r="M77" s="15">
        <f t="shared" si="16"/>
        <v>0</v>
      </c>
      <c r="N77" s="15">
        <f>SUM(D77:M77)</f>
        <v>136424000</v>
      </c>
      <c r="O77" s="40">
        <f t="shared" si="14"/>
        <v>2048.6544930321961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3"/>
      <c r="B79" s="44"/>
      <c r="C79" s="44"/>
      <c r="D79" s="45"/>
      <c r="E79" s="45"/>
      <c r="F79" s="45"/>
      <c r="G79" s="45"/>
      <c r="H79" s="45"/>
      <c r="I79" s="45"/>
      <c r="J79" s="45"/>
      <c r="K79" s="45"/>
      <c r="L79" s="51" t="s">
        <v>164</v>
      </c>
      <c r="M79" s="51"/>
      <c r="N79" s="51"/>
      <c r="O79" s="46">
        <v>66592</v>
      </c>
    </row>
    <row r="80" spans="1:119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  <row r="81" spans="1:15" ht="15.75" customHeight="1" thickBot="1">
      <c r="A81" s="55" t="s">
        <v>105</v>
      </c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7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2024-07-19T20:05:29Z</cp:lastPrinted>
  <dcterms:created xsi:type="dcterms:W3CDTF">2000-08-31T21:26:31Z</dcterms:created>
  <dcterms:modified xsi:type="dcterms:W3CDTF">2024-08-22T21:29:17Z</dcterms:modified>
</cp:coreProperties>
</file>