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3" documentId="11_BD2474E7A8A0842EA17FD3ABBD5067498F3F7716" xr6:coauthVersionLast="47" xr6:coauthVersionMax="47" xr10:uidLastSave="{D000FB15-19A2-4D28-A779-CC1DACC71BBA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'2007'!$A$1:$O$43</definedName>
    <definedName name="_xlnm.Print_Area" localSheetId="15">'2008'!$A$1:$O$42</definedName>
    <definedName name="_xlnm.Print_Area" localSheetId="14">'2009'!$A$1:$O$41</definedName>
    <definedName name="_xlnm.Print_Area" localSheetId="13">'2010'!$A$1:$O$42</definedName>
    <definedName name="_xlnm.Print_Area" localSheetId="12">'2011'!$A$1:$O$41</definedName>
    <definedName name="_xlnm.Print_Area" localSheetId="11">'2012'!$A$1:$O$41</definedName>
    <definedName name="_xlnm.Print_Area" localSheetId="10">'2013'!$A$1:$O$41</definedName>
    <definedName name="_xlnm.Print_Area" localSheetId="9">'2014'!$A$1:$O$42</definedName>
    <definedName name="_xlnm.Print_Area" localSheetId="8">'2015'!$A$1:$O$43</definedName>
    <definedName name="_xlnm.Print_Area" localSheetId="7">'2016'!$A$1:$O$42</definedName>
    <definedName name="_xlnm.Print_Area" localSheetId="6">'2017'!$A$1:$O$43</definedName>
    <definedName name="_xlnm.Print_Area" localSheetId="5">'2018'!$A$1:$O$43</definedName>
    <definedName name="_xlnm.Print_Area" localSheetId="4">'2019'!$A$1:$O$43</definedName>
    <definedName name="_xlnm.Print_Area" localSheetId="3">'2020'!$A$1:$O$43</definedName>
    <definedName name="_xlnm.Print_Area" localSheetId="2">'2021'!$A$1:$P$43</definedName>
    <definedName name="_xlnm.Print_Area" localSheetId="1">'2022'!$A$1:$P$43</definedName>
    <definedName name="_xlnm.Print_Area" localSheetId="0">'2023'!$A$1:$P$43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50" l="1"/>
  <c r="F39" i="50"/>
  <c r="G39" i="50"/>
  <c r="H39" i="50"/>
  <c r="I39" i="50"/>
  <c r="J39" i="50"/>
  <c r="K39" i="50"/>
  <c r="L39" i="50"/>
  <c r="M39" i="50"/>
  <c r="N39" i="50"/>
  <c r="D39" i="50"/>
  <c r="O38" i="50"/>
  <c r="P38" i="50" s="1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 s="1"/>
  <c r="O35" i="50"/>
  <c r="P35" i="50" s="1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O26" i="50"/>
  <c r="P26" i="50" s="1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4" i="50" l="1"/>
  <c r="P34" i="50" s="1"/>
  <c r="O32" i="50"/>
  <c r="P32" i="50" s="1"/>
  <c r="O37" i="50"/>
  <c r="P37" i="50" s="1"/>
  <c r="O29" i="50"/>
  <c r="P29" i="50" s="1"/>
  <c r="O24" i="50"/>
  <c r="P24" i="50" s="1"/>
  <c r="O19" i="50"/>
  <c r="P19" i="50" s="1"/>
  <c r="O13" i="50"/>
  <c r="P13" i="50" s="1"/>
  <c r="O5" i="50"/>
  <c r="P5" i="50" s="1"/>
  <c r="I39" i="49"/>
  <c r="J39" i="49"/>
  <c r="N39" i="49"/>
  <c r="M39" i="49"/>
  <c r="D39" i="49"/>
  <c r="L39" i="49"/>
  <c r="E39" i="49"/>
  <c r="K39" i="49"/>
  <c r="F39" i="49"/>
  <c r="G39" i="49"/>
  <c r="H39" i="49"/>
  <c r="O37" i="49"/>
  <c r="P37" i="49" s="1"/>
  <c r="O34" i="49"/>
  <c r="P34" i="49" s="1"/>
  <c r="O32" i="49"/>
  <c r="P32" i="49" s="1"/>
  <c r="O29" i="49"/>
  <c r="P29" i="49" s="1"/>
  <c r="O24" i="49"/>
  <c r="P24" i="49" s="1"/>
  <c r="O19" i="49"/>
  <c r="P19" i="49" s="1"/>
  <c r="O13" i="49"/>
  <c r="P13" i="49" s="1"/>
  <c r="O5" i="49"/>
  <c r="P5" i="49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/>
  <c r="O35" i="48"/>
  <c r="P35" i="48"/>
  <c r="N34" i="48"/>
  <c r="M34" i="48"/>
  <c r="L34" i="48"/>
  <c r="K34" i="48"/>
  <c r="O34" i="48" s="1"/>
  <c r="P34" i="48" s="1"/>
  <c r="J34" i="48"/>
  <c r="I34" i="48"/>
  <c r="H34" i="48"/>
  <c r="G34" i="48"/>
  <c r="F34" i="48"/>
  <c r="E34" i="48"/>
  <c r="D34" i="48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2" i="48" s="1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O13" i="48" s="1"/>
  <c r="P13" i="48" s="1"/>
  <c r="F13" i="48"/>
  <c r="E13" i="48"/>
  <c r="D13" i="48"/>
  <c r="O12" i="48"/>
  <c r="P12" i="48" s="1"/>
  <c r="O11" i="48"/>
  <c r="P11" i="48" s="1"/>
  <c r="O10" i="48"/>
  <c r="P10" i="48" s="1"/>
  <c r="O9" i="48"/>
  <c r="P9" i="48"/>
  <c r="O8" i="48"/>
  <c r="P8" i="48"/>
  <c r="O7" i="48"/>
  <c r="P7" i="48" s="1"/>
  <c r="O6" i="48"/>
  <c r="P6" i="48" s="1"/>
  <c r="N5" i="48"/>
  <c r="M5" i="48"/>
  <c r="L5" i="48"/>
  <c r="K5" i="48"/>
  <c r="J5" i="48"/>
  <c r="I5" i="48"/>
  <c r="H5" i="48"/>
  <c r="O5" i="48" s="1"/>
  <c r="P5" i="48" s="1"/>
  <c r="G5" i="48"/>
  <c r="F5" i="48"/>
  <c r="E5" i="48"/>
  <c r="D5" i="48"/>
  <c r="N38" i="46"/>
  <c r="O38" i="46"/>
  <c r="M37" i="46"/>
  <c r="L37" i="46"/>
  <c r="K37" i="46"/>
  <c r="J37" i="46"/>
  <c r="I37" i="46"/>
  <c r="H37" i="46"/>
  <c r="G37" i="46"/>
  <c r="F37" i="46"/>
  <c r="E37" i="46"/>
  <c r="D37" i="46"/>
  <c r="N36" i="46"/>
  <c r="O36" i="46"/>
  <c r="N35" i="46"/>
  <c r="O35" i="46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N26" i="46"/>
  <c r="O26" i="46" s="1"/>
  <c r="N25" i="46"/>
  <c r="O25" i="46" s="1"/>
  <c r="M24" i="46"/>
  <c r="M39" i="46" s="1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N21" i="46"/>
  <c r="O21" i="46"/>
  <c r="N20" i="46"/>
  <c r="O20" i="46" s="1"/>
  <c r="M19" i="46"/>
  <c r="L19" i="46"/>
  <c r="K19" i="46"/>
  <c r="K39" i="46" s="1"/>
  <c r="J19" i="46"/>
  <c r="I19" i="46"/>
  <c r="I39" i="46" s="1"/>
  <c r="H19" i="46"/>
  <c r="G19" i="46"/>
  <c r="F19" i="46"/>
  <c r="E19" i="46"/>
  <c r="D19" i="46"/>
  <c r="N18" i="46"/>
  <c r="O18" i="46" s="1"/>
  <c r="N17" i="46"/>
  <c r="O17" i="46" s="1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N13" i="46" s="1"/>
  <c r="O13" i="46" s="1"/>
  <c r="D13" i="46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J39" i="46" s="1"/>
  <c r="I5" i="46"/>
  <c r="H5" i="46"/>
  <c r="G5" i="46"/>
  <c r="F5" i="46"/>
  <c r="F39" i="46" s="1"/>
  <c r="E5" i="46"/>
  <c r="D5" i="46"/>
  <c r="N38" i="45"/>
  <c r="O38" i="45"/>
  <c r="M37" i="45"/>
  <c r="L37" i="45"/>
  <c r="K37" i="45"/>
  <c r="J37" i="45"/>
  <c r="I37" i="45"/>
  <c r="H37" i="45"/>
  <c r="G37" i="45"/>
  <c r="F37" i="45"/>
  <c r="E37" i="45"/>
  <c r="D37" i="45"/>
  <c r="N36" i="45"/>
  <c r="O36" i="45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 s="1"/>
  <c r="N25" i="45"/>
  <c r="O25" i="45" s="1"/>
  <c r="M24" i="45"/>
  <c r="M39" i="45" s="1"/>
  <c r="L24" i="45"/>
  <c r="L39" i="45" s="1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N21" i="45"/>
  <c r="O21" i="45"/>
  <c r="N20" i="45"/>
  <c r="O20" i="45" s="1"/>
  <c r="M19" i="45"/>
  <c r="L19" i="45"/>
  <c r="K19" i="45"/>
  <c r="K39" i="45" s="1"/>
  <c r="J19" i="45"/>
  <c r="J39" i="45" s="1"/>
  <c r="I19" i="45"/>
  <c r="I39" i="45" s="1"/>
  <c r="H19" i="45"/>
  <c r="G19" i="45"/>
  <c r="F19" i="45"/>
  <c r="E19" i="45"/>
  <c r="D19" i="45"/>
  <c r="N18" i="45"/>
  <c r="O18" i="45" s="1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39" i="45" s="1"/>
  <c r="G5" i="45"/>
  <c r="F5" i="45"/>
  <c r="F39" i="45" s="1"/>
  <c r="E5" i="45"/>
  <c r="D5" i="45"/>
  <c r="D39" i="45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 s="1"/>
  <c r="N25" i="44"/>
  <c r="O25" i="44" s="1"/>
  <c r="M24" i="44"/>
  <c r="M39" i="44" s="1"/>
  <c r="L24" i="44"/>
  <c r="K24" i="44"/>
  <c r="J24" i="44"/>
  <c r="J39" i="44" s="1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N20" i="44"/>
  <c r="O20" i="44" s="1"/>
  <c r="M19" i="44"/>
  <c r="L19" i="44"/>
  <c r="K19" i="44"/>
  <c r="J19" i="44"/>
  <c r="I19" i="44"/>
  <c r="H19" i="44"/>
  <c r="H39" i="44" s="1"/>
  <c r="G19" i="44"/>
  <c r="G39" i="44" s="1"/>
  <c r="F19" i="44"/>
  <c r="E19" i="44"/>
  <c r="D19" i="44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D39" i="44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D39" i="43" s="1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M39" i="43" s="1"/>
  <c r="L13" i="43"/>
  <c r="L39" i="43" s="1"/>
  <c r="K13" i="43"/>
  <c r="J13" i="43"/>
  <c r="J39" i="43" s="1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H39" i="43" s="1"/>
  <c r="G5" i="43"/>
  <c r="G39" i="43" s="1"/>
  <c r="F5" i="43"/>
  <c r="F39" i="43" s="1"/>
  <c r="E5" i="43"/>
  <c r="E39" i="43" s="1"/>
  <c r="D5" i="43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 s="1"/>
  <c r="M24" i="42"/>
  <c r="L24" i="42"/>
  <c r="K24" i="42"/>
  <c r="J24" i="42"/>
  <c r="I24" i="42"/>
  <c r="I38" i="42" s="1"/>
  <c r="H24" i="42"/>
  <c r="H38" i="42" s="1"/>
  <c r="G24" i="42"/>
  <c r="F24" i="42"/>
  <c r="E24" i="42"/>
  <c r="D24" i="42"/>
  <c r="N23" i="42"/>
  <c r="O23" i="42" s="1"/>
  <c r="N22" i="42"/>
  <c r="O22" i="42" s="1"/>
  <c r="N21" i="42"/>
  <c r="O21" i="42"/>
  <c r="N20" i="42"/>
  <c r="O20" i="42" s="1"/>
  <c r="M19" i="42"/>
  <c r="L19" i="42"/>
  <c r="K19" i="42"/>
  <c r="J19" i="42"/>
  <c r="J38" i="42" s="1"/>
  <c r="I19" i="42"/>
  <c r="H19" i="42"/>
  <c r="G19" i="42"/>
  <c r="F19" i="42"/>
  <c r="F38" i="42" s="1"/>
  <c r="E19" i="42"/>
  <c r="D19" i="42"/>
  <c r="N19" i="42" s="1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38" i="42" s="1"/>
  <c r="K5" i="42"/>
  <c r="J5" i="42"/>
  <c r="I5" i="42"/>
  <c r="H5" i="42"/>
  <c r="G5" i="42"/>
  <c r="F5" i="42"/>
  <c r="E5" i="42"/>
  <c r="D5" i="42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 s="1"/>
  <c r="M24" i="41"/>
  <c r="N24" i="41" s="1"/>
  <c r="O24" i="41" s="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 s="1"/>
  <c r="M19" i="41"/>
  <c r="L19" i="41"/>
  <c r="L39" i="41" s="1"/>
  <c r="K19" i="41"/>
  <c r="J19" i="41"/>
  <c r="J39" i="41" s="1"/>
  <c r="I19" i="41"/>
  <c r="H19" i="41"/>
  <c r="G19" i="41"/>
  <c r="N19" i="41" s="1"/>
  <c r="O19" i="41" s="1"/>
  <c r="F19" i="41"/>
  <c r="E19" i="41"/>
  <c r="D19" i="4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F39" i="41" s="1"/>
  <c r="E13" i="41"/>
  <c r="D13" i="41"/>
  <c r="D39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39" i="41" s="1"/>
  <c r="G5" i="41"/>
  <c r="F5" i="41"/>
  <c r="E5" i="41"/>
  <c r="D5" i="4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3" i="40" s="1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N22" i="40"/>
  <c r="O22" i="40" s="1"/>
  <c r="N21" i="40"/>
  <c r="O21" i="40"/>
  <c r="N20" i="40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/>
  <c r="M13" i="40"/>
  <c r="L13" i="40"/>
  <c r="L39" i="40" s="1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M39" i="40" s="1"/>
  <c r="L5" i="40"/>
  <c r="K5" i="40"/>
  <c r="J5" i="40"/>
  <c r="I5" i="40"/>
  <c r="H5" i="40"/>
  <c r="G5" i="40"/>
  <c r="F5" i="40"/>
  <c r="E5" i="40"/>
  <c r="D5" i="40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 s="1"/>
  <c r="M19" i="39"/>
  <c r="L19" i="39"/>
  <c r="K19" i="39"/>
  <c r="K38" i="39" s="1"/>
  <c r="J19" i="39"/>
  <c r="I19" i="39"/>
  <c r="H19" i="39"/>
  <c r="G19" i="39"/>
  <c r="F19" i="39"/>
  <c r="E19" i="39"/>
  <c r="D19" i="39"/>
  <c r="N18" i="39"/>
  <c r="O18" i="39" s="1"/>
  <c r="N17" i="39"/>
  <c r="O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E38" i="39" s="1"/>
  <c r="D5" i="39"/>
  <c r="N5" i="39" s="1"/>
  <c r="O5" i="39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N27" i="38" s="1"/>
  <c r="O27" i="38" s="1"/>
  <c r="D27" i="38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H37" i="38" s="1"/>
  <c r="G18" i="38"/>
  <c r="F18" i="38"/>
  <c r="E18" i="38"/>
  <c r="D18" i="38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K5" i="38"/>
  <c r="K37" i="38" s="1"/>
  <c r="J5" i="38"/>
  <c r="I5" i="38"/>
  <c r="H5" i="38"/>
  <c r="G5" i="38"/>
  <c r="F5" i="38"/>
  <c r="E5" i="38"/>
  <c r="D5" i="38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E38" i="37" s="1"/>
  <c r="D29" i="37"/>
  <c r="N28" i="37"/>
  <c r="O28" i="37" s="1"/>
  <c r="N27" i="37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N20" i="37"/>
  <c r="O20" i="37"/>
  <c r="N19" i="37"/>
  <c r="O19" i="37"/>
  <c r="M18" i="37"/>
  <c r="M38" i="37" s="1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I38" i="37" s="1"/>
  <c r="H5" i="37"/>
  <c r="H38" i="37" s="1"/>
  <c r="G5" i="37"/>
  <c r="F5" i="37"/>
  <c r="F38" i="37" s="1"/>
  <c r="E5" i="37"/>
  <c r="D5" i="37"/>
  <c r="N36" i="36"/>
  <c r="O36" i="36"/>
  <c r="M35" i="36"/>
  <c r="L35" i="36"/>
  <c r="K35" i="36"/>
  <c r="J35" i="36"/>
  <c r="I35" i="36"/>
  <c r="H35" i="36"/>
  <c r="G35" i="36"/>
  <c r="F35" i="36"/>
  <c r="E35" i="36"/>
  <c r="D35" i="36"/>
  <c r="N34" i="36"/>
  <c r="O34" i="36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/>
  <c r="N24" i="36"/>
  <c r="O24" i="36" s="1"/>
  <c r="M23" i="36"/>
  <c r="L23" i="36"/>
  <c r="K23" i="36"/>
  <c r="J23" i="36"/>
  <c r="I23" i="36"/>
  <c r="H23" i="36"/>
  <c r="G23" i="36"/>
  <c r="N23" i="36" s="1"/>
  <c r="O23" i="36" s="1"/>
  <c r="F23" i="36"/>
  <c r="E23" i="36"/>
  <c r="D23" i="36"/>
  <c r="N22" i="36"/>
  <c r="O22" i="36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H37" i="36" s="1"/>
  <c r="G5" i="36"/>
  <c r="F5" i="36"/>
  <c r="E5" i="36"/>
  <c r="E37" i="36" s="1"/>
  <c r="D5" i="36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37" i="34"/>
  <c r="O37" i="34" s="1"/>
  <c r="M36" i="34"/>
  <c r="L36" i="34"/>
  <c r="K36" i="34"/>
  <c r="J36" i="34"/>
  <c r="J38" i="34" s="1"/>
  <c r="I36" i="34"/>
  <c r="H36" i="34"/>
  <c r="G36" i="34"/>
  <c r="F36" i="34"/>
  <c r="N36" i="34" s="1"/>
  <c r="O36" i="34" s="1"/>
  <c r="E36" i="34"/>
  <c r="D36" i="34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E38" i="34"/>
  <c r="D28" i="34"/>
  <c r="N28" i="34" s="1"/>
  <c r="O28" i="34" s="1"/>
  <c r="N27" i="34"/>
  <c r="O27" i="34" s="1"/>
  <c r="N26" i="34"/>
  <c r="O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/>
  <c r="N22" i="34"/>
  <c r="O22" i="34" s="1"/>
  <c r="N21" i="34"/>
  <c r="O21" i="34" s="1"/>
  <c r="N20" i="34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/>
  <c r="N8" i="34"/>
  <c r="O8" i="34"/>
  <c r="N7" i="34"/>
  <c r="O7" i="34"/>
  <c r="N6" i="34"/>
  <c r="O6" i="34" s="1"/>
  <c r="M5" i="34"/>
  <c r="M38" i="34" s="1"/>
  <c r="L5" i="34"/>
  <c r="K5" i="34"/>
  <c r="J5" i="34"/>
  <c r="I5" i="34"/>
  <c r="H5" i="34"/>
  <c r="H38" i="34" s="1"/>
  <c r="G5" i="34"/>
  <c r="G38" i="34" s="1"/>
  <c r="F5" i="34"/>
  <c r="E5" i="34"/>
  <c r="D5" i="34"/>
  <c r="E35" i="33"/>
  <c r="F35" i="33"/>
  <c r="G35" i="33"/>
  <c r="H35" i="33"/>
  <c r="I35" i="33"/>
  <c r="J35" i="33"/>
  <c r="K35" i="33"/>
  <c r="L35" i="33"/>
  <c r="M35" i="33"/>
  <c r="D35" i="33"/>
  <c r="E32" i="33"/>
  <c r="F32" i="33"/>
  <c r="G32" i="33"/>
  <c r="H32" i="33"/>
  <c r="I32" i="33"/>
  <c r="J32" i="33"/>
  <c r="K32" i="33"/>
  <c r="L32" i="33"/>
  <c r="M32" i="33"/>
  <c r="E30" i="33"/>
  <c r="F30" i="33"/>
  <c r="G30" i="33"/>
  <c r="H30" i="33"/>
  <c r="I30" i="33"/>
  <c r="J30" i="33"/>
  <c r="K30" i="33"/>
  <c r="L30" i="33"/>
  <c r="M30" i="33"/>
  <c r="E27" i="33"/>
  <c r="F27" i="33"/>
  <c r="G27" i="33"/>
  <c r="H27" i="33"/>
  <c r="I27" i="33"/>
  <c r="J27" i="33"/>
  <c r="K27" i="33"/>
  <c r="L27" i="33"/>
  <c r="M27" i="33"/>
  <c r="E24" i="33"/>
  <c r="F24" i="33"/>
  <c r="G24" i="33"/>
  <c r="H24" i="33"/>
  <c r="I24" i="33"/>
  <c r="J24" i="33"/>
  <c r="K24" i="33"/>
  <c r="L24" i="33"/>
  <c r="M24" i="33"/>
  <c r="N24" i="33" s="1"/>
  <c r="O24" i="33" s="1"/>
  <c r="E18" i="33"/>
  <c r="F18" i="33"/>
  <c r="G18" i="33"/>
  <c r="H18" i="33"/>
  <c r="I18" i="33"/>
  <c r="J18" i="33"/>
  <c r="K18" i="33"/>
  <c r="L18" i="33"/>
  <c r="M18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G37" i="33" s="1"/>
  <c r="H5" i="33"/>
  <c r="I5" i="33"/>
  <c r="J5" i="33"/>
  <c r="K5" i="33"/>
  <c r="K37" i="33" s="1"/>
  <c r="L5" i="33"/>
  <c r="L37" i="33" s="1"/>
  <c r="M5" i="33"/>
  <c r="D32" i="33"/>
  <c r="D30" i="33"/>
  <c r="D24" i="33"/>
  <c r="D18" i="33"/>
  <c r="D13" i="33"/>
  <c r="D5" i="33"/>
  <c r="N36" i="33"/>
  <c r="O36" i="33" s="1"/>
  <c r="N31" i="33"/>
  <c r="O31" i="33" s="1"/>
  <c r="N33" i="33"/>
  <c r="O33" i="33" s="1"/>
  <c r="N34" i="33"/>
  <c r="O34" i="33" s="1"/>
  <c r="D27" i="33"/>
  <c r="N27" i="33"/>
  <c r="O27" i="33" s="1"/>
  <c r="N28" i="33"/>
  <c r="O28" i="33" s="1"/>
  <c r="N29" i="33"/>
  <c r="O29" i="33" s="1"/>
  <c r="N26" i="33"/>
  <c r="O26" i="33"/>
  <c r="N25" i="33"/>
  <c r="O25" i="33" s="1"/>
  <c r="N15" i="33"/>
  <c r="O15" i="33" s="1"/>
  <c r="N16" i="33"/>
  <c r="O16" i="33" s="1"/>
  <c r="N17" i="33"/>
  <c r="O17" i="33" s="1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 s="1"/>
  <c r="N6" i="33"/>
  <c r="O6" i="33"/>
  <c r="N19" i="33"/>
  <c r="O19" i="33" s="1"/>
  <c r="N20" i="33"/>
  <c r="O20" i="33" s="1"/>
  <c r="N21" i="33"/>
  <c r="O21" i="33" s="1"/>
  <c r="N22" i="33"/>
  <c r="O22" i="33" s="1"/>
  <c r="N23" i="33"/>
  <c r="O23" i="33" s="1"/>
  <c r="N14" i="33"/>
  <c r="O14" i="33"/>
  <c r="K37" i="35"/>
  <c r="N37" i="44"/>
  <c r="O37" i="44" s="1"/>
  <c r="N32" i="44"/>
  <c r="O32" i="44" s="1"/>
  <c r="F39" i="44"/>
  <c r="L39" i="44"/>
  <c r="N34" i="46"/>
  <c r="O34" i="46" s="1"/>
  <c r="N29" i="46"/>
  <c r="O29" i="46" s="1"/>
  <c r="L39" i="46"/>
  <c r="H39" i="46"/>
  <c r="D39" i="46"/>
  <c r="O37" i="48"/>
  <c r="P37" i="48" s="1"/>
  <c r="O39" i="50" l="1"/>
  <c r="P39" i="50" s="1"/>
  <c r="J37" i="33"/>
  <c r="J37" i="36"/>
  <c r="E39" i="46"/>
  <c r="H39" i="48"/>
  <c r="N13" i="36"/>
  <c r="O13" i="36" s="1"/>
  <c r="N5" i="45"/>
  <c r="O5" i="45" s="1"/>
  <c r="J38" i="37"/>
  <c r="L37" i="35"/>
  <c r="F37" i="35"/>
  <c r="L37" i="36"/>
  <c r="N24" i="42"/>
  <c r="O24" i="42" s="1"/>
  <c r="E37" i="33"/>
  <c r="F37" i="36"/>
  <c r="K39" i="48"/>
  <c r="N34" i="43"/>
  <c r="O34" i="43" s="1"/>
  <c r="L38" i="39"/>
  <c r="N31" i="42"/>
  <c r="O31" i="42" s="1"/>
  <c r="E39" i="44"/>
  <c r="N39" i="44" s="1"/>
  <c r="O39" i="44" s="1"/>
  <c r="N13" i="44"/>
  <c r="O13" i="44" s="1"/>
  <c r="N39" i="48"/>
  <c r="M39" i="48"/>
  <c r="D37" i="33"/>
  <c r="D38" i="34"/>
  <c r="N13" i="35"/>
  <c r="O13" i="35" s="1"/>
  <c r="N18" i="35"/>
  <c r="O18" i="35" s="1"/>
  <c r="M37" i="36"/>
  <c r="N27" i="36"/>
  <c r="O27" i="36" s="1"/>
  <c r="N18" i="40"/>
  <c r="O18" i="40" s="1"/>
  <c r="N36" i="42"/>
  <c r="O36" i="42" s="1"/>
  <c r="K39" i="44"/>
  <c r="N37" i="45"/>
  <c r="O37" i="45" s="1"/>
  <c r="O29" i="48"/>
  <c r="P29" i="48" s="1"/>
  <c r="N13" i="41"/>
  <c r="O13" i="41" s="1"/>
  <c r="G39" i="45"/>
  <c r="N5" i="41"/>
  <c r="O5" i="41" s="1"/>
  <c r="K38" i="37"/>
  <c r="N28" i="39"/>
  <c r="O28" i="39" s="1"/>
  <c r="H39" i="40"/>
  <c r="F37" i="33"/>
  <c r="G39" i="40"/>
  <c r="N33" i="41"/>
  <c r="O33" i="41" s="1"/>
  <c r="L39" i="48"/>
  <c r="N24" i="43"/>
  <c r="O24" i="43" s="1"/>
  <c r="M38" i="39"/>
  <c r="N33" i="39"/>
  <c r="O33" i="39" s="1"/>
  <c r="N28" i="41"/>
  <c r="O28" i="41" s="1"/>
  <c r="N13" i="33"/>
  <c r="O13" i="33" s="1"/>
  <c r="D38" i="37"/>
  <c r="G37" i="38"/>
  <c r="N13" i="38"/>
  <c r="O13" i="38" s="1"/>
  <c r="N23" i="39"/>
  <c r="O23" i="39" s="1"/>
  <c r="J39" i="40"/>
  <c r="K39" i="41"/>
  <c r="N37" i="41"/>
  <c r="O37" i="41" s="1"/>
  <c r="N32" i="46"/>
  <c r="O32" i="46" s="1"/>
  <c r="N13" i="45"/>
  <c r="O13" i="45" s="1"/>
  <c r="J38" i="39"/>
  <c r="N29" i="43"/>
  <c r="O29" i="43" s="1"/>
  <c r="G38" i="42"/>
  <c r="I39" i="44"/>
  <c r="E37" i="35"/>
  <c r="N24" i="37"/>
  <c r="O24" i="37" s="1"/>
  <c r="D37" i="38"/>
  <c r="N30" i="33"/>
  <c r="O30" i="33" s="1"/>
  <c r="N13" i="34"/>
  <c r="O13" i="34" s="1"/>
  <c r="K38" i="34"/>
  <c r="N33" i="34"/>
  <c r="O33" i="34" s="1"/>
  <c r="G37" i="35"/>
  <c r="D37" i="36"/>
  <c r="N18" i="38"/>
  <c r="O18" i="38" s="1"/>
  <c r="N5" i="40"/>
  <c r="O5" i="40" s="1"/>
  <c r="N13" i="40"/>
  <c r="O13" i="40" s="1"/>
  <c r="E38" i="42"/>
  <c r="N24" i="46"/>
  <c r="O24" i="46" s="1"/>
  <c r="N23" i="35"/>
  <c r="O23" i="35" s="1"/>
  <c r="I37" i="36"/>
  <c r="E39" i="45"/>
  <c r="N39" i="45" s="1"/>
  <c r="O39" i="45" s="1"/>
  <c r="N18" i="33"/>
  <c r="O18" i="33" s="1"/>
  <c r="J37" i="35"/>
  <c r="N32" i="33"/>
  <c r="O32" i="33" s="1"/>
  <c r="N31" i="34"/>
  <c r="O31" i="34" s="1"/>
  <c r="N5" i="35"/>
  <c r="O5" i="35" s="1"/>
  <c r="H38" i="39"/>
  <c r="E39" i="40"/>
  <c r="N29" i="45"/>
  <c r="O29" i="45" s="1"/>
  <c r="F38" i="39"/>
  <c r="N35" i="33"/>
  <c r="O35" i="33" s="1"/>
  <c r="N5" i="44"/>
  <c r="O5" i="44" s="1"/>
  <c r="D38" i="42"/>
  <c r="M37" i="33"/>
  <c r="F38" i="34"/>
  <c r="I37" i="35"/>
  <c r="N35" i="36"/>
  <c r="O35" i="36" s="1"/>
  <c r="M37" i="38"/>
  <c r="F39" i="40"/>
  <c r="N32" i="43"/>
  <c r="O32" i="43" s="1"/>
  <c r="J39" i="48"/>
  <c r="K37" i="36"/>
  <c r="N18" i="36"/>
  <c r="O18" i="36" s="1"/>
  <c r="L38" i="37"/>
  <c r="N33" i="37"/>
  <c r="O33" i="37" s="1"/>
  <c r="I38" i="34"/>
  <c r="N31" i="37"/>
  <c r="O31" i="37" s="1"/>
  <c r="I37" i="38"/>
  <c r="I38" i="39"/>
  <c r="N37" i="40"/>
  <c r="O37" i="40" s="1"/>
  <c r="N37" i="43"/>
  <c r="O37" i="43" s="1"/>
  <c r="N24" i="45"/>
  <c r="O24" i="45" s="1"/>
  <c r="N28" i="42"/>
  <c r="O28" i="42" s="1"/>
  <c r="I39" i="43"/>
  <c r="N39" i="43" s="1"/>
  <c r="O39" i="43" s="1"/>
  <c r="N29" i="44"/>
  <c r="O29" i="44" s="1"/>
  <c r="N34" i="45"/>
  <c r="O34" i="45" s="1"/>
  <c r="D39" i="48"/>
  <c r="G38" i="37"/>
  <c r="G37" i="36"/>
  <c r="I39" i="41"/>
  <c r="G39" i="46"/>
  <c r="N13" i="37"/>
  <c r="O13" i="37" s="1"/>
  <c r="G38" i="39"/>
  <c r="N37" i="46"/>
  <c r="O37" i="46" s="1"/>
  <c r="I39" i="40"/>
  <c r="N31" i="40"/>
  <c r="O31" i="40" s="1"/>
  <c r="N33" i="42"/>
  <c r="O33" i="42" s="1"/>
  <c r="N13" i="43"/>
  <c r="O13" i="43" s="1"/>
  <c r="E39" i="48"/>
  <c r="O39" i="48" s="1"/>
  <c r="P39" i="48" s="1"/>
  <c r="O19" i="48"/>
  <c r="P19" i="48" s="1"/>
  <c r="N32" i="45"/>
  <c r="O32" i="45" s="1"/>
  <c r="N27" i="35"/>
  <c r="O27" i="35" s="1"/>
  <c r="N32" i="35"/>
  <c r="O32" i="35" s="1"/>
  <c r="N35" i="35"/>
  <c r="O35" i="35" s="1"/>
  <c r="N36" i="37"/>
  <c r="O36" i="37" s="1"/>
  <c r="L37" i="38"/>
  <c r="N19" i="39"/>
  <c r="O19" i="39" s="1"/>
  <c r="N31" i="39"/>
  <c r="O31" i="39" s="1"/>
  <c r="N28" i="40"/>
  <c r="O28" i="40" s="1"/>
  <c r="K38" i="42"/>
  <c r="K39" i="43"/>
  <c r="N24" i="44"/>
  <c r="O24" i="44" s="1"/>
  <c r="F39" i="48"/>
  <c r="N23" i="38"/>
  <c r="O23" i="38" s="1"/>
  <c r="H37" i="33"/>
  <c r="L38" i="34"/>
  <c r="N5" i="36"/>
  <c r="O5" i="36" s="1"/>
  <c r="J37" i="38"/>
  <c r="F37" i="38"/>
  <c r="K39" i="40"/>
  <c r="N31" i="41"/>
  <c r="O31" i="41" s="1"/>
  <c r="N34" i="44"/>
  <c r="O34" i="44" s="1"/>
  <c r="G39" i="48"/>
  <c r="I39" i="48"/>
  <c r="O24" i="48"/>
  <c r="P24" i="48" s="1"/>
  <c r="O39" i="49"/>
  <c r="P39" i="49" s="1"/>
  <c r="N37" i="38"/>
  <c r="O37" i="38" s="1"/>
  <c r="N38" i="37"/>
  <c r="O38" i="37" s="1"/>
  <c r="N39" i="46"/>
  <c r="O39" i="46" s="1"/>
  <c r="N38" i="34"/>
  <c r="O38" i="34" s="1"/>
  <c r="N37" i="36"/>
  <c r="O37" i="36" s="1"/>
  <c r="N5" i="46"/>
  <c r="O5" i="46" s="1"/>
  <c r="N5" i="43"/>
  <c r="O5" i="43" s="1"/>
  <c r="D39" i="40"/>
  <c r="I37" i="33"/>
  <c r="N5" i="37"/>
  <c r="O5" i="37" s="1"/>
  <c r="N19" i="46"/>
  <c r="O19" i="46" s="1"/>
  <c r="N19" i="43"/>
  <c r="O19" i="43" s="1"/>
  <c r="D37" i="35"/>
  <c r="E39" i="41"/>
  <c r="D38" i="39"/>
  <c r="N5" i="38"/>
  <c r="O5" i="38" s="1"/>
  <c r="N36" i="39"/>
  <c r="O36" i="39" s="1"/>
  <c r="N19" i="45"/>
  <c r="O19" i="45" s="1"/>
  <c r="N35" i="38"/>
  <c r="O35" i="38" s="1"/>
  <c r="G39" i="41"/>
  <c r="M37" i="35"/>
  <c r="M38" i="42"/>
  <c r="N38" i="42" s="1"/>
  <c r="O38" i="42" s="1"/>
  <c r="N5" i="33"/>
  <c r="O5" i="33" s="1"/>
  <c r="M39" i="41"/>
  <c r="N5" i="42"/>
  <c r="O5" i="42" s="1"/>
  <c r="N32" i="38"/>
  <c r="O32" i="38" s="1"/>
  <c r="N29" i="37"/>
  <c r="O29" i="37" s="1"/>
  <c r="N32" i="36"/>
  <c r="O32" i="36" s="1"/>
  <c r="N19" i="44"/>
  <c r="O19" i="44" s="1"/>
  <c r="E37" i="38"/>
  <c r="N18" i="37"/>
  <c r="O18" i="37" s="1"/>
  <c r="H37" i="35"/>
  <c r="N5" i="34"/>
  <c r="O5" i="34" s="1"/>
  <c r="N39" i="41" l="1"/>
  <c r="O39" i="41" s="1"/>
  <c r="N39" i="40"/>
  <c r="O39" i="40" s="1"/>
  <c r="N38" i="39"/>
  <c r="O38" i="39" s="1"/>
  <c r="N37" i="33"/>
  <c r="O37" i="33" s="1"/>
  <c r="N37" i="35"/>
  <c r="O37" i="35" s="1"/>
</calcChain>
</file>

<file path=xl/sharedStrings.xml><?xml version="1.0" encoding="utf-8"?>
<sst xmlns="http://schemas.openxmlformats.org/spreadsheetml/2006/main" count="926" uniqueCount="109">
  <si>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</si>
  <si>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</si>
  <si>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</si>
  <si>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</si>
  <si>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</si>
  <si>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</si>
  <si>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</si>
  <si>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</si>
  <si>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</si>
  <si>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</si>
  <si>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</si>
  <si>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</si>
  <si>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</si>
  <si>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</si>
  <si>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</si>
  <si>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</si>
  <si>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</si>
  <si>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</si>
  <si>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</si>
  <si>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</si>
  <si>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</si>
  <si>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</si>
  <si>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</si>
  <si>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</si>
  <si>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</si>
  <si>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</si>
  <si>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</si>
  <si>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</si>
  <si>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</si>
  <si>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</si>
  <si>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</si>
  <si>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</si>
  <si>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Garbage / Solid Waste Control Services</t>
  </si>
  <si>
    <t>Sewer / Wastewater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</si>
  <si>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</si>
  <si>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</si>
  <si>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</si>
  <si>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</si>
  <si>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</si>
  <si>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Water Transportation Systems</t>
  </si>
  <si>
    <t>Economic Environment</t>
  </si>
  <si>
    <t>Housing and Urban Development</t>
  </si>
  <si>
    <t>Other Economic Environment</t>
  </si>
  <si>
    <t>Human Services</t>
  </si>
  <si>
    <t>Other Human Services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</si>
  <si>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</si>
  <si>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</si>
  <si>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</si>
  <si>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</si>
  <si>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</si>
  <si>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</si>
  <si>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Key West Expenditures Reported by Account Code and Fund Type</t>
  </si>
  <si>
    <t>Local Fiscal Year Ended September 30, 2010</t>
  </si>
  <si>
    <t>Mass Transit Systems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</si>
  <si>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</si>
  <si>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</si>
  <si>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</si>
  <si>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</si>
  <si>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</si>
  <si>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</si>
  <si>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</si>
  <si>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Parking Facilities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</si>
  <si>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</si>
  <si>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</si>
  <si>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</si>
  <si>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</si>
  <si>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</si>
  <si>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Emergency and Disaster Relief</t>
  </si>
  <si>
    <t>Ambulance and Rescue Services</t>
  </si>
  <si>
    <t>Garbage / Solid Waste</t>
  </si>
  <si>
    <t>Flood Control / Stormwater Control</t>
  </si>
  <si>
    <t>Road / Street Facilities</t>
  </si>
  <si>
    <t>Water</t>
  </si>
  <si>
    <t>Mass Transit</t>
  </si>
  <si>
    <t>Other Transportation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</si>
  <si>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</si>
  <si>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</si>
  <si>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</si>
  <si>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</si>
  <si>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</si>
  <si>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</si>
  <si>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Other Culture / Recreation</t>
  </si>
  <si>
    <t>2007 Municipal Population:</t>
  </si>
  <si>
    <t>Local Fiscal Year Ended September 30, 2015</t>
  </si>
  <si>
    <t>Conservation / Resource Management</t>
  </si>
  <si>
    <t>Developmental Disabilities</t>
  </si>
  <si>
    <t>Special Events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</si>
  <si>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</si>
  <si>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</si>
  <si>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</si>
  <si>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</si>
  <si>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</si>
  <si>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</si>
  <si>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</si>
  <si>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</si>
  <si>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</si>
  <si>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</si>
  <si>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</si>
  <si>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</si>
  <si>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</si>
  <si>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</si>
  <si>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</si>
  <si>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</si>
  <si>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Other Transportation Systems / Services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</si>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</sst>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F1A3-D2A8-401E-9EB7-24AD57F89CCD}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101</v>
      </c>
      <c r="N4" s="98" t="s">
        <v>5</v>
      </c>
      <c r="O4" s="98" t="s">
        <v>102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22822638</v>
      </c>
      <c r="E5" s="103">
        <f>SUM(E6:E12)</f>
        <v>120402</v>
      </c>
      <c r="F5" s="103">
        <f>SUM(F6:F12)</f>
        <v>0</v>
      </c>
      <c r="G5" s="103">
        <f>SUM(G6:G12)</f>
        <v>1081703</v>
      </c>
      <c r="H5" s="103">
        <f>SUM(H6:H12)</f>
        <v>0</v>
      </c>
      <c r="I5" s="103">
        <f>SUM(I6:I12)</f>
        <v>0</v>
      </c>
      <c r="J5" s="103">
        <f>SUM(J6:J12)</f>
        <v>12129751</v>
      </c>
      <c r="K5" s="103">
        <f>SUM(K6:K12)</f>
        <v>13391490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49545984</v>
      </c>
      <c r="P5" s="105">
        <f>(O5/P$41)</f>
        <v>1851.0099749691785</v>
      </c>
      <c r="Q5" s="106"/>
    </row>
    <row r="6" spans="1:134">
      <c r="A6" s="108"/>
      <c r="B6" s="109">
        <v>511</v>
      </c>
      <c r="C6" s="110" t="s">
        <v>19</v>
      </c>
      <c r="D6" s="111">
        <v>512852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512852</v>
      </c>
      <c r="P6" s="112">
        <f>(O6/P$41)</f>
        <v>19.159861022901335</v>
      </c>
      <c r="Q6" s="113"/>
    </row>
    <row r="7" spans="1:134">
      <c r="A7" s="108"/>
      <c r="B7" s="109">
        <v>512</v>
      </c>
      <c r="C7" s="110" t="s">
        <v>20</v>
      </c>
      <c r="D7" s="111">
        <v>3498866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3498866</v>
      </c>
      <c r="P7" s="112">
        <f>(O7/P$41)</f>
        <v>130.71565733926104</v>
      </c>
      <c r="Q7" s="113"/>
    </row>
    <row r="8" spans="1:134">
      <c r="A8" s="108"/>
      <c r="B8" s="109">
        <v>513</v>
      </c>
      <c r="C8" s="110" t="s">
        <v>21</v>
      </c>
      <c r="D8" s="111">
        <v>3548795</v>
      </c>
      <c r="E8" s="111">
        <v>0</v>
      </c>
      <c r="F8" s="111">
        <v>0</v>
      </c>
      <c r="G8" s="111">
        <v>24541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3573336</v>
      </c>
      <c r="P8" s="112">
        <f>(O8/P$41)</f>
        <v>133.49781447304517</v>
      </c>
      <c r="Q8" s="113"/>
    </row>
    <row r="9" spans="1:134">
      <c r="A9" s="108"/>
      <c r="B9" s="109">
        <v>514</v>
      </c>
      <c r="C9" s="110" t="s">
        <v>22</v>
      </c>
      <c r="D9" s="111">
        <v>889392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889392</v>
      </c>
      <c r="P9" s="112">
        <f>(O9/P$41)</f>
        <v>33.227182724997199</v>
      </c>
      <c r="Q9" s="113"/>
    </row>
    <row r="10" spans="1:134">
      <c r="A10" s="108"/>
      <c r="B10" s="109">
        <v>515</v>
      </c>
      <c r="C10" s="110" t="s">
        <v>23</v>
      </c>
      <c r="D10" s="111">
        <v>906367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906367</v>
      </c>
      <c r="P10" s="112">
        <f>(O10/P$41)</f>
        <v>33.86135913624986</v>
      </c>
      <c r="Q10" s="113"/>
    </row>
    <row r="11" spans="1:134">
      <c r="A11" s="108"/>
      <c r="B11" s="109">
        <v>518</v>
      </c>
      <c r="C11" s="110" t="s">
        <v>24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13391490</v>
      </c>
      <c r="L11" s="111">
        <v>0</v>
      </c>
      <c r="M11" s="111">
        <v>0</v>
      </c>
      <c r="N11" s="111">
        <v>0</v>
      </c>
      <c r="O11" s="111">
        <f t="shared" si="0"/>
        <v>13391490</v>
      </c>
      <c r="P11" s="112">
        <f>(O11/P$41)</f>
        <v>500.29850188665148</v>
      </c>
      <c r="Q11" s="113"/>
    </row>
    <row r="12" spans="1:134">
      <c r="A12" s="108"/>
      <c r="B12" s="109">
        <v>519</v>
      </c>
      <c r="C12" s="110" t="s">
        <v>25</v>
      </c>
      <c r="D12" s="111">
        <v>13466366</v>
      </c>
      <c r="E12" s="111">
        <v>120402</v>
      </c>
      <c r="F12" s="111">
        <v>0</v>
      </c>
      <c r="G12" s="111">
        <v>1057162</v>
      </c>
      <c r="H12" s="111">
        <v>0</v>
      </c>
      <c r="I12" s="111">
        <v>0</v>
      </c>
      <c r="J12" s="111">
        <v>12129751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26773681</v>
      </c>
      <c r="P12" s="112">
        <f>(O12/P$41)</f>
        <v>1000.2495983860724</v>
      </c>
      <c r="Q12" s="113"/>
    </row>
    <row r="13" spans="1:134" ht="15.75">
      <c r="A13" s="114" t="s">
        <v>26</v>
      </c>
      <c r="B13" s="115"/>
      <c r="C13" s="116"/>
      <c r="D13" s="117">
        <f>SUM(D14:D18)</f>
        <v>35958524</v>
      </c>
      <c r="E13" s="117">
        <f>SUM(E14:E18)</f>
        <v>62187</v>
      </c>
      <c r="F13" s="117">
        <f>SUM(F14:F18)</f>
        <v>0</v>
      </c>
      <c r="G13" s="117">
        <f>SUM(G14:G18)</f>
        <v>3803538</v>
      </c>
      <c r="H13" s="117">
        <f>SUM(H14:H18)</f>
        <v>0</v>
      </c>
      <c r="I13" s="117">
        <f>SUM(I14:I18)</f>
        <v>0</v>
      </c>
      <c r="J13" s="117">
        <f>SUM(J14:J18)</f>
        <v>0</v>
      </c>
      <c r="K13" s="117">
        <f>SUM(K14:K18)</f>
        <v>0</v>
      </c>
      <c r="L13" s="117">
        <f>SUM(L14:L18)</f>
        <v>0</v>
      </c>
      <c r="M13" s="117">
        <f>SUM(M14:M18)</f>
        <v>0</v>
      </c>
      <c r="N13" s="117">
        <f>SUM(N14:N18)</f>
        <v>0</v>
      </c>
      <c r="O13" s="118">
        <f>SUM(D13:N13)</f>
        <v>39824249</v>
      </c>
      <c r="P13" s="119">
        <f>(O13/P$41)</f>
        <v>1487.8114469309223</v>
      </c>
      <c r="Q13" s="120"/>
    </row>
    <row r="14" spans="1:134">
      <c r="A14" s="108"/>
      <c r="B14" s="109">
        <v>521</v>
      </c>
      <c r="C14" s="110" t="s">
        <v>27</v>
      </c>
      <c r="D14" s="111">
        <v>18259263</v>
      </c>
      <c r="E14" s="111">
        <v>62187</v>
      </c>
      <c r="F14" s="111">
        <v>0</v>
      </c>
      <c r="G14" s="111">
        <v>3083835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21405285</v>
      </c>
      <c r="P14" s="112">
        <f>(O14/P$41)</f>
        <v>799.68935629693283</v>
      </c>
      <c r="Q14" s="113"/>
    </row>
    <row r="15" spans="1:134">
      <c r="A15" s="108"/>
      <c r="B15" s="109">
        <v>522</v>
      </c>
      <c r="C15" s="110" t="s">
        <v>28</v>
      </c>
      <c r="D15" s="111">
        <v>11643518</v>
      </c>
      <c r="E15" s="111">
        <v>0</v>
      </c>
      <c r="F15" s="111">
        <v>0</v>
      </c>
      <c r="G15" s="111">
        <v>445473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8" si="1">SUM(D15:N15)</f>
        <v>12088991</v>
      </c>
      <c r="P15" s="112">
        <f>(O15/P$41)</f>
        <v>451.63787499533009</v>
      </c>
      <c r="Q15" s="113"/>
    </row>
    <row r="16" spans="1:134">
      <c r="A16" s="108"/>
      <c r="B16" s="109">
        <v>524</v>
      </c>
      <c r="C16" s="110" t="s">
        <v>29</v>
      </c>
      <c r="D16" s="111">
        <v>2350781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2350781</v>
      </c>
      <c r="P16" s="112">
        <f>(O16/P$41)</f>
        <v>87.823850263384017</v>
      </c>
      <c r="Q16" s="113"/>
    </row>
    <row r="17" spans="1:17">
      <c r="A17" s="108"/>
      <c r="B17" s="109">
        <v>525</v>
      </c>
      <c r="C17" s="110" t="s">
        <v>30</v>
      </c>
      <c r="D17" s="111">
        <v>194426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194426</v>
      </c>
      <c r="P17" s="112">
        <f>(O17/P$41)</f>
        <v>7.2636455336795311</v>
      </c>
      <c r="Q17" s="113"/>
    </row>
    <row r="18" spans="1:17">
      <c r="A18" s="108"/>
      <c r="B18" s="109">
        <v>526</v>
      </c>
      <c r="C18" s="110" t="s">
        <v>68</v>
      </c>
      <c r="D18" s="111">
        <v>3510536</v>
      </c>
      <c r="E18" s="111">
        <v>0</v>
      </c>
      <c r="F18" s="111">
        <v>0</v>
      </c>
      <c r="G18" s="111">
        <v>274230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3784766</v>
      </c>
      <c r="P18" s="112">
        <f>(O18/P$41)</f>
        <v>141.396719841596</v>
      </c>
      <c r="Q18" s="113"/>
    </row>
    <row r="19" spans="1:17" ht="15.75">
      <c r="A19" s="114" t="s">
        <v>31</v>
      </c>
      <c r="B19" s="115"/>
      <c r="C19" s="116"/>
      <c r="D19" s="117">
        <f>SUM(D20:D23)</f>
        <v>5340</v>
      </c>
      <c r="E19" s="117">
        <f>SUM(E20:E23)</f>
        <v>650405</v>
      </c>
      <c r="F19" s="117">
        <f>SUM(F20:F23)</f>
        <v>0</v>
      </c>
      <c r="G19" s="117">
        <f>SUM(G20:G23)</f>
        <v>0</v>
      </c>
      <c r="H19" s="117">
        <f>SUM(H20:H23)</f>
        <v>0</v>
      </c>
      <c r="I19" s="117">
        <f>SUM(I20:I23)</f>
        <v>23993542</v>
      </c>
      <c r="J19" s="117">
        <f>SUM(J20:J23)</f>
        <v>0</v>
      </c>
      <c r="K19" s="117">
        <f>SUM(K20:K23)</f>
        <v>0</v>
      </c>
      <c r="L19" s="117">
        <f>SUM(L20:L23)</f>
        <v>0</v>
      </c>
      <c r="M19" s="117">
        <f>SUM(M20:M23)</f>
        <v>0</v>
      </c>
      <c r="N19" s="117">
        <f>SUM(N20:N23)</f>
        <v>0</v>
      </c>
      <c r="O19" s="118">
        <f>SUM(D19:N19)</f>
        <v>24649287</v>
      </c>
      <c r="P19" s="119">
        <f>(O19/P$41)</f>
        <v>920.88343856240897</v>
      </c>
      <c r="Q19" s="120"/>
    </row>
    <row r="20" spans="1:17">
      <c r="A20" s="108"/>
      <c r="B20" s="109">
        <v>534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9058047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6" si="2">SUM(D20:N20)</f>
        <v>9058047</v>
      </c>
      <c r="P20" s="112">
        <f>(O20/P$41)</f>
        <v>338.40351925878883</v>
      </c>
      <c r="Q20" s="113"/>
    </row>
    <row r="21" spans="1:17">
      <c r="A21" s="108"/>
      <c r="B21" s="109">
        <v>535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11666522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11666522</v>
      </c>
      <c r="P21" s="112">
        <f>(O21/P$41)</f>
        <v>435.85467179736241</v>
      </c>
      <c r="Q21" s="113"/>
    </row>
    <row r="22" spans="1:17">
      <c r="A22" s="108"/>
      <c r="B22" s="109">
        <v>537</v>
      </c>
      <c r="C22" s="110" t="s">
        <v>34</v>
      </c>
      <c r="D22" s="111">
        <v>5340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5340</v>
      </c>
      <c r="P22" s="112">
        <f>(O22/P$41)</f>
        <v>0.19949938356932043</v>
      </c>
      <c r="Q22" s="113"/>
    </row>
    <row r="23" spans="1:17">
      <c r="A23" s="108"/>
      <c r="B23" s="109">
        <v>538</v>
      </c>
      <c r="C23" s="110" t="s">
        <v>35</v>
      </c>
      <c r="D23" s="111">
        <v>0</v>
      </c>
      <c r="E23" s="111">
        <v>650405</v>
      </c>
      <c r="F23" s="111">
        <v>0</v>
      </c>
      <c r="G23" s="111">
        <v>0</v>
      </c>
      <c r="H23" s="111">
        <v>0</v>
      </c>
      <c r="I23" s="111">
        <v>3268973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3919378</v>
      </c>
      <c r="P23" s="112">
        <f>(O23/P$41)</f>
        <v>146.42574812268839</v>
      </c>
      <c r="Q23" s="113"/>
    </row>
    <row r="24" spans="1:17" ht="15.75">
      <c r="A24" s="114" t="s">
        <v>37</v>
      </c>
      <c r="B24" s="115"/>
      <c r="C24" s="116"/>
      <c r="D24" s="117">
        <f>SUM(D25:D28)</f>
        <v>337701</v>
      </c>
      <c r="E24" s="117">
        <f>SUM(E25:E28)</f>
        <v>7125081</v>
      </c>
      <c r="F24" s="117">
        <f>SUM(F25:F28)</f>
        <v>0</v>
      </c>
      <c r="G24" s="117">
        <f>SUM(G25:G28)</f>
        <v>512717</v>
      </c>
      <c r="H24" s="117">
        <f>SUM(H25:H28)</f>
        <v>0</v>
      </c>
      <c r="I24" s="117">
        <f>SUM(I25:I28)</f>
        <v>5996770</v>
      </c>
      <c r="J24" s="117">
        <f>SUM(J25:J28)</f>
        <v>0</v>
      </c>
      <c r="K24" s="117">
        <f>SUM(K25:K28)</f>
        <v>0</v>
      </c>
      <c r="L24" s="117">
        <f>SUM(L25:L28)</f>
        <v>0</v>
      </c>
      <c r="M24" s="117">
        <f>SUM(M25:M28)</f>
        <v>0</v>
      </c>
      <c r="N24" s="117">
        <f>SUM(N25:N28)</f>
        <v>0</v>
      </c>
      <c r="O24" s="117">
        <f t="shared" si="2"/>
        <v>13972269</v>
      </c>
      <c r="P24" s="119">
        <f>(O24/P$41)</f>
        <v>521.99607725931185</v>
      </c>
      <c r="Q24" s="120"/>
    </row>
    <row r="25" spans="1:17">
      <c r="A25" s="108"/>
      <c r="B25" s="109">
        <v>541</v>
      </c>
      <c r="C25" s="110" t="s">
        <v>38</v>
      </c>
      <c r="D25" s="111">
        <v>0</v>
      </c>
      <c r="E25" s="111">
        <v>5988955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5988955</v>
      </c>
      <c r="P25" s="112">
        <f>(O25/P$41)</f>
        <v>223.74397579108603</v>
      </c>
      <c r="Q25" s="113"/>
    </row>
    <row r="26" spans="1:17">
      <c r="A26" s="108"/>
      <c r="B26" s="109">
        <v>543</v>
      </c>
      <c r="C26" s="110" t="s">
        <v>39</v>
      </c>
      <c r="D26" s="111">
        <v>337701</v>
      </c>
      <c r="E26" s="111">
        <v>0</v>
      </c>
      <c r="F26" s="111">
        <v>0</v>
      </c>
      <c r="G26" s="111">
        <v>512717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850418</v>
      </c>
      <c r="P26" s="112">
        <f>(O26/P$41)</f>
        <v>31.771136100422162</v>
      </c>
      <c r="Q26" s="113"/>
    </row>
    <row r="27" spans="1:17">
      <c r="A27" s="108"/>
      <c r="B27" s="109">
        <v>544</v>
      </c>
      <c r="C27" s="110" t="s">
        <v>53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5996770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5996770</v>
      </c>
      <c r="P27" s="112">
        <f>(O27/P$41)</f>
        <v>224.03593977659057</v>
      </c>
      <c r="Q27" s="113"/>
    </row>
    <row r="28" spans="1:17">
      <c r="A28" s="108"/>
      <c r="B28" s="109">
        <v>549</v>
      </c>
      <c r="C28" s="110" t="s">
        <v>103</v>
      </c>
      <c r="D28" s="111">
        <v>0</v>
      </c>
      <c r="E28" s="111">
        <v>1136126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1136126</v>
      </c>
      <c r="P28" s="112">
        <f>(O28/P$41)</f>
        <v>42.44502559121306</v>
      </c>
      <c r="Q28" s="113"/>
    </row>
    <row r="29" spans="1:17" ht="15.75">
      <c r="A29" s="114" t="s">
        <v>40</v>
      </c>
      <c r="B29" s="115"/>
      <c r="C29" s="116"/>
      <c r="D29" s="117">
        <f>SUM(D30:D31)</f>
        <v>0</v>
      </c>
      <c r="E29" s="117">
        <f>SUM(E30:E31)</f>
        <v>2238825</v>
      </c>
      <c r="F29" s="117">
        <f>SUM(F30:F31)</f>
        <v>0</v>
      </c>
      <c r="G29" s="117">
        <f>SUM(G30:G31)</f>
        <v>0</v>
      </c>
      <c r="H29" s="117">
        <f>SUM(H30:H31)</f>
        <v>0</v>
      </c>
      <c r="I29" s="117">
        <f>SUM(I30:I31)</f>
        <v>0</v>
      </c>
      <c r="J29" s="117">
        <f>SUM(J30:J31)</f>
        <v>0</v>
      </c>
      <c r="K29" s="117">
        <f>SUM(K30:K31)</f>
        <v>0</v>
      </c>
      <c r="L29" s="117">
        <f>SUM(L30:L31)</f>
        <v>0</v>
      </c>
      <c r="M29" s="117">
        <f>SUM(M30:M31)</f>
        <v>0</v>
      </c>
      <c r="N29" s="117">
        <f>SUM(N30:N31)</f>
        <v>19195775</v>
      </c>
      <c r="O29" s="117">
        <f t="shared" si="2"/>
        <v>21434600</v>
      </c>
      <c r="P29" s="119">
        <f>(O29/P$41)</f>
        <v>800.78454813763221</v>
      </c>
      <c r="Q29" s="120"/>
    </row>
    <row r="30" spans="1:17">
      <c r="A30" s="121"/>
      <c r="B30" s="122">
        <v>554</v>
      </c>
      <c r="C30" s="123" t="s">
        <v>41</v>
      </c>
      <c r="D30" s="111">
        <v>0</v>
      </c>
      <c r="E30" s="111">
        <v>970372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19195775</v>
      </c>
      <c r="O30" s="111">
        <f t="shared" si="2"/>
        <v>20166147</v>
      </c>
      <c r="P30" s="112">
        <f>(O30/P$41)</f>
        <v>753.39586057458814</v>
      </c>
      <c r="Q30" s="113"/>
    </row>
    <row r="31" spans="1:17">
      <c r="A31" s="121"/>
      <c r="B31" s="122">
        <v>559</v>
      </c>
      <c r="C31" s="123" t="s">
        <v>42</v>
      </c>
      <c r="D31" s="111">
        <v>0</v>
      </c>
      <c r="E31" s="111">
        <v>1268453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1268453</v>
      </c>
      <c r="P31" s="112">
        <f>(O31/P$41)</f>
        <v>47.388687563044044</v>
      </c>
      <c r="Q31" s="113"/>
    </row>
    <row r="32" spans="1:17" ht="15.75">
      <c r="A32" s="114" t="s">
        <v>43</v>
      </c>
      <c r="B32" s="115"/>
      <c r="C32" s="116"/>
      <c r="D32" s="117">
        <f>SUM(D33:D33)</f>
        <v>977150</v>
      </c>
      <c r="E32" s="117">
        <f>SUM(E33:E33)</f>
        <v>0</v>
      </c>
      <c r="F32" s="117">
        <f>SUM(F33:F33)</f>
        <v>0</v>
      </c>
      <c r="G32" s="117">
        <f>SUM(G33:G33)</f>
        <v>0</v>
      </c>
      <c r="H32" s="117">
        <f>SUM(H33:H33)</f>
        <v>0</v>
      </c>
      <c r="I32" s="117">
        <f>SUM(I33:I33)</f>
        <v>0</v>
      </c>
      <c r="J32" s="117">
        <f>SUM(J33:J33)</f>
        <v>0</v>
      </c>
      <c r="K32" s="117">
        <f>SUM(K33:K33)</f>
        <v>0</v>
      </c>
      <c r="L32" s="117">
        <f>SUM(L33:L33)</f>
        <v>0</v>
      </c>
      <c r="M32" s="117">
        <f>SUM(M33:M33)</f>
        <v>0</v>
      </c>
      <c r="N32" s="117">
        <f>SUM(N33:N33)</f>
        <v>0</v>
      </c>
      <c r="O32" s="117">
        <f t="shared" si="2"/>
        <v>977150</v>
      </c>
      <c r="P32" s="119">
        <f>(O32/P$41)</f>
        <v>36.505772032726867</v>
      </c>
      <c r="Q32" s="120"/>
    </row>
    <row r="33" spans="1:120">
      <c r="A33" s="108"/>
      <c r="B33" s="109">
        <v>569</v>
      </c>
      <c r="C33" s="110" t="s">
        <v>44</v>
      </c>
      <c r="D33" s="111">
        <v>977150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977150</v>
      </c>
      <c r="P33" s="112">
        <f>(O33/P$41)</f>
        <v>36.505772032726867</v>
      </c>
      <c r="Q33" s="113"/>
    </row>
    <row r="34" spans="1:120" ht="15.75">
      <c r="A34" s="114" t="s">
        <v>45</v>
      </c>
      <c r="B34" s="115"/>
      <c r="C34" s="116"/>
      <c r="D34" s="117">
        <f>SUM(D35:D36)</f>
        <v>3642321</v>
      </c>
      <c r="E34" s="117">
        <f>SUM(E35:E36)</f>
        <v>890531</v>
      </c>
      <c r="F34" s="117">
        <f>SUM(F35:F36)</f>
        <v>0</v>
      </c>
      <c r="G34" s="117">
        <f>SUM(G35:G36)</f>
        <v>2959350</v>
      </c>
      <c r="H34" s="117">
        <f>SUM(H35:H36)</f>
        <v>0</v>
      </c>
      <c r="I34" s="117">
        <f>SUM(I35:I36)</f>
        <v>10137978</v>
      </c>
      <c r="J34" s="117">
        <f>SUM(J35:J36)</f>
        <v>0</v>
      </c>
      <c r="K34" s="117">
        <f>SUM(K35:K36)</f>
        <v>0</v>
      </c>
      <c r="L34" s="117">
        <f>SUM(L35:L36)</f>
        <v>0</v>
      </c>
      <c r="M34" s="117">
        <f>SUM(M35:M36)</f>
        <v>0</v>
      </c>
      <c r="N34" s="117">
        <f>SUM(N35:N36)</f>
        <v>0</v>
      </c>
      <c r="O34" s="117">
        <f>SUM(D34:N34)</f>
        <v>17630180</v>
      </c>
      <c r="P34" s="119">
        <f>(O34/P$41)</f>
        <v>658.65356595808271</v>
      </c>
      <c r="Q34" s="113"/>
    </row>
    <row r="35" spans="1:120">
      <c r="A35" s="108"/>
      <c r="B35" s="109">
        <v>572</v>
      </c>
      <c r="C35" s="110" t="s">
        <v>46</v>
      </c>
      <c r="D35" s="111">
        <v>3642321</v>
      </c>
      <c r="E35" s="111">
        <v>837354</v>
      </c>
      <c r="F35" s="111">
        <v>0</v>
      </c>
      <c r="G35" s="111">
        <v>2959350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7439025</v>
      </c>
      <c r="P35" s="112">
        <f>(O35/P$41)</f>
        <v>277.91777188328911</v>
      </c>
      <c r="Q35" s="113"/>
    </row>
    <row r="36" spans="1:120">
      <c r="A36" s="108"/>
      <c r="B36" s="109">
        <v>575</v>
      </c>
      <c r="C36" s="110" t="s">
        <v>47</v>
      </c>
      <c r="D36" s="111">
        <v>0</v>
      </c>
      <c r="E36" s="111">
        <v>53177</v>
      </c>
      <c r="F36" s="111">
        <v>0</v>
      </c>
      <c r="G36" s="111">
        <v>0</v>
      </c>
      <c r="H36" s="111">
        <v>0</v>
      </c>
      <c r="I36" s="111">
        <v>10137978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10191155</v>
      </c>
      <c r="P36" s="112">
        <f>(O36/P$41)</f>
        <v>380.7357940747936</v>
      </c>
      <c r="Q36" s="113"/>
    </row>
    <row r="37" spans="1:120" ht="15.75">
      <c r="A37" s="114" t="s">
        <v>49</v>
      </c>
      <c r="B37" s="115"/>
      <c r="C37" s="116"/>
      <c r="D37" s="117">
        <f>SUM(D38:D38)</f>
        <v>2094602</v>
      </c>
      <c r="E37" s="117">
        <f>SUM(E38:E38)</f>
        <v>870647</v>
      </c>
      <c r="F37" s="117">
        <f>SUM(F38:F38)</f>
        <v>0</v>
      </c>
      <c r="G37" s="117">
        <f>SUM(G38:G38)</f>
        <v>6253093</v>
      </c>
      <c r="H37" s="117">
        <f>SUM(H38:H38)</f>
        <v>0</v>
      </c>
      <c r="I37" s="117">
        <f>SUM(I38:I38)</f>
        <v>9625886</v>
      </c>
      <c r="J37" s="117">
        <f>SUM(J38:J38)</f>
        <v>539027</v>
      </c>
      <c r="K37" s="117">
        <f>SUM(K38:K38)</f>
        <v>0</v>
      </c>
      <c r="L37" s="117">
        <f>SUM(L38:L38)</f>
        <v>0</v>
      </c>
      <c r="M37" s="117">
        <f>SUM(M38:M38)</f>
        <v>0</v>
      </c>
      <c r="N37" s="117">
        <f>SUM(N38:N38)</f>
        <v>0</v>
      </c>
      <c r="O37" s="117">
        <f>SUM(D37:N37)</f>
        <v>19383255</v>
      </c>
      <c r="P37" s="119">
        <f>(O37/P$41)</f>
        <v>724.14745769043975</v>
      </c>
      <c r="Q37" s="113"/>
    </row>
    <row r="38" spans="1:120" ht="15.75" thickBot="1">
      <c r="A38" s="108"/>
      <c r="B38" s="109">
        <v>581</v>
      </c>
      <c r="C38" s="110" t="s">
        <v>104</v>
      </c>
      <c r="D38" s="111">
        <v>2094602</v>
      </c>
      <c r="E38" s="111">
        <v>870647</v>
      </c>
      <c r="F38" s="111">
        <v>0</v>
      </c>
      <c r="G38" s="111">
        <v>6253093</v>
      </c>
      <c r="H38" s="111">
        <v>0</v>
      </c>
      <c r="I38" s="111">
        <v>9625886</v>
      </c>
      <c r="J38" s="111">
        <v>539027</v>
      </c>
      <c r="K38" s="111">
        <v>0</v>
      </c>
      <c r="L38" s="111">
        <v>0</v>
      </c>
      <c r="M38" s="111">
        <v>0</v>
      </c>
      <c r="N38" s="111">
        <v>0</v>
      </c>
      <c r="O38" s="111">
        <f>SUM(D38:N38)</f>
        <v>19383255</v>
      </c>
      <c r="P38" s="112">
        <f>(O38/P$41)</f>
        <v>724.14745769043975</v>
      </c>
      <c r="Q38" s="113"/>
    </row>
    <row r="39" spans="1:120" ht="16.5" thickBot="1">
      <c r="A39" s="124" t="s">
        <v>10</v>
      </c>
      <c r="B39" s="125"/>
      <c r="C39" s="126"/>
      <c r="D39" s="127">
        <f>SUM(D5,D13,D19,D24,D29,D32,D34,D37)</f>
        <v>65838276</v>
      </c>
      <c r="E39" s="127">
        <f t="shared" ref="E39:N39" si="3">SUM(E5,E13,E19,E24,E29,E32,E34,E37)</f>
        <v>11958078</v>
      </c>
      <c r="F39" s="127">
        <f t="shared" si="3"/>
        <v>0</v>
      </c>
      <c r="G39" s="127">
        <f t="shared" si="3"/>
        <v>14610401</v>
      </c>
      <c r="H39" s="127">
        <f t="shared" si="3"/>
        <v>0</v>
      </c>
      <c r="I39" s="127">
        <f t="shared" si="3"/>
        <v>49754176</v>
      </c>
      <c r="J39" s="127">
        <f t="shared" si="3"/>
        <v>12668778</v>
      </c>
      <c r="K39" s="127">
        <f t="shared" si="3"/>
        <v>13391490</v>
      </c>
      <c r="L39" s="127">
        <f t="shared" si="3"/>
        <v>0</v>
      </c>
      <c r="M39" s="127">
        <f t="shared" si="3"/>
        <v>0</v>
      </c>
      <c r="N39" s="127">
        <f t="shared" si="3"/>
        <v>19195775</v>
      </c>
      <c r="O39" s="127">
        <f>SUM(D39:N39)</f>
        <v>187416974</v>
      </c>
      <c r="P39" s="128">
        <f>(O39/P$41)</f>
        <v>7001.7922815407028</v>
      </c>
      <c r="Q39" s="106"/>
      <c r="R39" s="129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</row>
    <row r="40" spans="1:120">
      <c r="A40" s="130"/>
      <c r="B40" s="131"/>
      <c r="C40" s="13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3"/>
    </row>
    <row r="41" spans="1:120">
      <c r="A41" s="134"/>
      <c r="B41" s="135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9" t="s">
        <v>108</v>
      </c>
      <c r="N41" s="139"/>
      <c r="O41" s="139"/>
      <c r="P41" s="137">
        <v>26767</v>
      </c>
    </row>
    <row r="42" spans="1:120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43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15846476</v>
      </c>
      <c r="E5" s="59">
        <f t="shared" si="0"/>
        <v>41259</v>
      </c>
      <c r="F5" s="59">
        <f t="shared" si="0"/>
        <v>0</v>
      </c>
      <c r="G5" s="59">
        <f t="shared" si="0"/>
        <v>6292629</v>
      </c>
      <c r="H5" s="59">
        <f t="shared" si="0"/>
        <v>0</v>
      </c>
      <c r="I5" s="59">
        <f t="shared" si="0"/>
        <v>0</v>
      </c>
      <c r="J5" s="59">
        <f t="shared" si="0"/>
        <v>8460088</v>
      </c>
      <c r="K5" s="59">
        <f t="shared" si="0"/>
        <v>7259848</v>
      </c>
      <c r="L5" s="59">
        <f t="shared" si="0"/>
        <v>0</v>
      </c>
      <c r="M5" s="59">
        <f t="shared" si="0"/>
        <v>0</v>
      </c>
      <c r="N5" s="60">
        <f>SUM(D5:M5)</f>
        <v>37900300</v>
      </c>
      <c r="O5" s="61">
        <f t="shared" ref="O5:O38" si="1">(N5/O$40)</f>
        <v>1539.4110479285134</v>
      </c>
      <c r="P5" s="62"/>
    </row>
    <row r="6" spans="1:133">
      <c r="A6" s="64"/>
      <c r="B6" s="65">
        <v>511</v>
      </c>
      <c r="C6" s="66" t="s">
        <v>19</v>
      </c>
      <c r="D6" s="67">
        <v>438299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438299</v>
      </c>
      <c r="O6" s="68">
        <f t="shared" si="1"/>
        <v>17.802558895207149</v>
      </c>
      <c r="P6" s="69"/>
    </row>
    <row r="7" spans="1:133">
      <c r="A7" s="64"/>
      <c r="B7" s="65">
        <v>512</v>
      </c>
      <c r="C7" s="66" t="s">
        <v>20</v>
      </c>
      <c r="D7" s="67">
        <v>2354405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2354405</v>
      </c>
      <c r="O7" s="68">
        <f t="shared" si="1"/>
        <v>95.629772542648254</v>
      </c>
      <c r="P7" s="69"/>
    </row>
    <row r="8" spans="1:133">
      <c r="A8" s="64"/>
      <c r="B8" s="65">
        <v>513</v>
      </c>
      <c r="C8" s="66" t="s">
        <v>21</v>
      </c>
      <c r="D8" s="67">
        <v>2381782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2381782</v>
      </c>
      <c r="O8" s="68">
        <f t="shared" si="1"/>
        <v>96.741754670999185</v>
      </c>
      <c r="P8" s="69"/>
    </row>
    <row r="9" spans="1:133">
      <c r="A9" s="64"/>
      <c r="B9" s="65">
        <v>514</v>
      </c>
      <c r="C9" s="66" t="s">
        <v>22</v>
      </c>
      <c r="D9" s="67">
        <v>706237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706237</v>
      </c>
      <c r="O9" s="68">
        <f t="shared" si="1"/>
        <v>28.685499593826158</v>
      </c>
      <c r="P9" s="69"/>
    </row>
    <row r="10" spans="1:133">
      <c r="A10" s="64"/>
      <c r="B10" s="65">
        <v>515</v>
      </c>
      <c r="C10" s="66" t="s">
        <v>23</v>
      </c>
      <c r="D10" s="67">
        <v>803126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803126</v>
      </c>
      <c r="O10" s="68">
        <f t="shared" si="1"/>
        <v>32.620877335499593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7259848</v>
      </c>
      <c r="L11" s="67">
        <v>0</v>
      </c>
      <c r="M11" s="67">
        <v>0</v>
      </c>
      <c r="N11" s="67">
        <f t="shared" si="2"/>
        <v>7259848</v>
      </c>
      <c r="O11" s="68">
        <f t="shared" si="1"/>
        <v>294.87603574329813</v>
      </c>
      <c r="P11" s="69"/>
    </row>
    <row r="12" spans="1:133">
      <c r="A12" s="64"/>
      <c r="B12" s="65">
        <v>519</v>
      </c>
      <c r="C12" s="66" t="s">
        <v>66</v>
      </c>
      <c r="D12" s="67">
        <v>9162627</v>
      </c>
      <c r="E12" s="67">
        <v>41259</v>
      </c>
      <c r="F12" s="67">
        <v>0</v>
      </c>
      <c r="G12" s="67">
        <v>6292629</v>
      </c>
      <c r="H12" s="67">
        <v>0</v>
      </c>
      <c r="I12" s="67">
        <v>0</v>
      </c>
      <c r="J12" s="67">
        <v>8460088</v>
      </c>
      <c r="K12" s="67">
        <v>0</v>
      </c>
      <c r="L12" s="67">
        <v>0</v>
      </c>
      <c r="M12" s="67">
        <v>0</v>
      </c>
      <c r="N12" s="67">
        <f t="shared" si="2"/>
        <v>23956603</v>
      </c>
      <c r="O12" s="68">
        <f t="shared" si="1"/>
        <v>973.05454914703489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SUM(D14:D18)</f>
        <v>21695230</v>
      </c>
      <c r="E13" s="73">
        <f t="shared" si="3"/>
        <v>125124</v>
      </c>
      <c r="F13" s="73">
        <f t="shared" si="3"/>
        <v>0</v>
      </c>
      <c r="G13" s="73">
        <f t="shared" si="3"/>
        <v>1782828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2" si="4">SUM(D13:M13)</f>
        <v>23603182</v>
      </c>
      <c r="O13" s="75">
        <f t="shared" si="1"/>
        <v>958.69951259138907</v>
      </c>
      <c r="P13" s="76"/>
    </row>
    <row r="14" spans="1:133">
      <c r="A14" s="64"/>
      <c r="B14" s="65">
        <v>521</v>
      </c>
      <c r="C14" s="66" t="s">
        <v>27</v>
      </c>
      <c r="D14" s="67">
        <v>12762145</v>
      </c>
      <c r="E14" s="67">
        <v>125124</v>
      </c>
      <c r="F14" s="67">
        <v>0</v>
      </c>
      <c r="G14" s="67">
        <v>1003056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13890325</v>
      </c>
      <c r="O14" s="68">
        <f t="shared" si="1"/>
        <v>564.18866774979688</v>
      </c>
      <c r="P14" s="69"/>
    </row>
    <row r="15" spans="1:133">
      <c r="A15" s="64"/>
      <c r="B15" s="65">
        <v>522</v>
      </c>
      <c r="C15" s="66" t="s">
        <v>28</v>
      </c>
      <c r="D15" s="67">
        <v>7462814</v>
      </c>
      <c r="E15" s="67">
        <v>0</v>
      </c>
      <c r="F15" s="67">
        <v>0</v>
      </c>
      <c r="G15" s="67">
        <v>392481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7855295</v>
      </c>
      <c r="O15" s="68">
        <f t="shared" si="1"/>
        <v>319.06153533712427</v>
      </c>
      <c r="P15" s="69"/>
    </row>
    <row r="16" spans="1:133">
      <c r="A16" s="64"/>
      <c r="B16" s="65">
        <v>524</v>
      </c>
      <c r="C16" s="66" t="s">
        <v>29</v>
      </c>
      <c r="D16" s="67">
        <v>1360018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1360018</v>
      </c>
      <c r="O16" s="68">
        <f t="shared" si="1"/>
        <v>55.240373679935011</v>
      </c>
      <c r="P16" s="69"/>
    </row>
    <row r="17" spans="1:16">
      <c r="A17" s="64"/>
      <c r="B17" s="65">
        <v>525</v>
      </c>
      <c r="C17" s="66" t="s">
        <v>67</v>
      </c>
      <c r="D17" s="67">
        <v>110253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110253</v>
      </c>
      <c r="O17" s="68">
        <f t="shared" si="1"/>
        <v>4.4781884646628756</v>
      </c>
      <c r="P17" s="69"/>
    </row>
    <row r="18" spans="1:16">
      <c r="A18" s="64"/>
      <c r="B18" s="65">
        <v>526</v>
      </c>
      <c r="C18" s="66" t="s">
        <v>68</v>
      </c>
      <c r="D18" s="67">
        <v>0</v>
      </c>
      <c r="E18" s="67">
        <v>0</v>
      </c>
      <c r="F18" s="67">
        <v>0</v>
      </c>
      <c r="G18" s="67">
        <v>387291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387291</v>
      </c>
      <c r="O18" s="68">
        <f t="shared" si="1"/>
        <v>15.730747359870024</v>
      </c>
      <c r="P18" s="69"/>
    </row>
    <row r="19" spans="1:16" ht="15.75">
      <c r="A19" s="70" t="s">
        <v>31</v>
      </c>
      <c r="B19" s="71"/>
      <c r="C19" s="72"/>
      <c r="D19" s="73">
        <f t="shared" ref="D19:M19" si="5">SUM(D20:D22)</f>
        <v>0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20815286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20815286</v>
      </c>
      <c r="O19" s="75">
        <f t="shared" si="1"/>
        <v>845.46246953696186</v>
      </c>
      <c r="P19" s="76"/>
    </row>
    <row r="20" spans="1:16">
      <c r="A20" s="64"/>
      <c r="B20" s="65">
        <v>534</v>
      </c>
      <c r="C20" s="66" t="s">
        <v>69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8041724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8041724</v>
      </c>
      <c r="O20" s="68">
        <f t="shared" si="1"/>
        <v>326.63379366368804</v>
      </c>
      <c r="P20" s="69"/>
    </row>
    <row r="21" spans="1:16">
      <c r="A21" s="64"/>
      <c r="B21" s="65">
        <v>535</v>
      </c>
      <c r="C21" s="66" t="s">
        <v>33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10550314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10550314</v>
      </c>
      <c r="O21" s="68">
        <f t="shared" si="1"/>
        <v>428.52615759545085</v>
      </c>
      <c r="P21" s="69"/>
    </row>
    <row r="22" spans="1:16">
      <c r="A22" s="64"/>
      <c r="B22" s="65">
        <v>538</v>
      </c>
      <c r="C22" s="66" t="s">
        <v>70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2223248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2223248</v>
      </c>
      <c r="O22" s="68">
        <f t="shared" si="1"/>
        <v>90.302518277822912</v>
      </c>
      <c r="P22" s="69"/>
    </row>
    <row r="23" spans="1:16" ht="15.75">
      <c r="A23" s="70" t="s">
        <v>37</v>
      </c>
      <c r="B23" s="71"/>
      <c r="C23" s="72"/>
      <c r="D23" s="73">
        <f t="shared" ref="D23:M23" si="6">SUM(D24:D27)</f>
        <v>913521</v>
      </c>
      <c r="E23" s="73">
        <f t="shared" si="6"/>
        <v>4178744</v>
      </c>
      <c r="F23" s="73">
        <f t="shared" si="6"/>
        <v>0</v>
      </c>
      <c r="G23" s="73">
        <f t="shared" si="6"/>
        <v>1142102</v>
      </c>
      <c r="H23" s="73">
        <f t="shared" si="6"/>
        <v>0</v>
      </c>
      <c r="I23" s="73">
        <f t="shared" si="6"/>
        <v>2935207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ref="N23:N31" si="7">SUM(D23:M23)</f>
        <v>9169574</v>
      </c>
      <c r="O23" s="75">
        <f t="shared" si="1"/>
        <v>372.44411047928514</v>
      </c>
      <c r="P23" s="76"/>
    </row>
    <row r="24" spans="1:16">
      <c r="A24" s="64"/>
      <c r="B24" s="65">
        <v>541</v>
      </c>
      <c r="C24" s="66" t="s">
        <v>71</v>
      </c>
      <c r="D24" s="67">
        <v>0</v>
      </c>
      <c r="E24" s="67">
        <v>2384828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2384828</v>
      </c>
      <c r="O24" s="68">
        <f t="shared" si="1"/>
        <v>96.86547522339562</v>
      </c>
      <c r="P24" s="69"/>
    </row>
    <row r="25" spans="1:16">
      <c r="A25" s="64"/>
      <c r="B25" s="65">
        <v>543</v>
      </c>
      <c r="C25" s="66" t="s">
        <v>72</v>
      </c>
      <c r="D25" s="67">
        <v>913521</v>
      </c>
      <c r="E25" s="67">
        <v>0</v>
      </c>
      <c r="F25" s="67">
        <v>0</v>
      </c>
      <c r="G25" s="67">
        <v>1142102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2055623</v>
      </c>
      <c r="O25" s="68">
        <f t="shared" si="1"/>
        <v>83.494029244516653</v>
      </c>
      <c r="P25" s="69"/>
    </row>
    <row r="26" spans="1:16">
      <c r="A26" s="64"/>
      <c r="B26" s="65">
        <v>544</v>
      </c>
      <c r="C26" s="66" t="s">
        <v>73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2935207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2935207</v>
      </c>
      <c r="O26" s="68">
        <f t="shared" si="1"/>
        <v>119.22043054427294</v>
      </c>
      <c r="P26" s="69"/>
    </row>
    <row r="27" spans="1:16">
      <c r="A27" s="64"/>
      <c r="B27" s="65">
        <v>549</v>
      </c>
      <c r="C27" s="66" t="s">
        <v>74</v>
      </c>
      <c r="D27" s="67">
        <v>0</v>
      </c>
      <c r="E27" s="67">
        <v>1793916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1793916</v>
      </c>
      <c r="O27" s="68">
        <f t="shared" si="1"/>
        <v>72.864175467099912</v>
      </c>
      <c r="P27" s="69"/>
    </row>
    <row r="28" spans="1:16" ht="15.75">
      <c r="A28" s="70" t="s">
        <v>40</v>
      </c>
      <c r="B28" s="71"/>
      <c r="C28" s="72"/>
      <c r="D28" s="73">
        <f t="shared" ref="D28:M28" si="8">SUM(D29:D30)</f>
        <v>0</v>
      </c>
      <c r="E28" s="73">
        <f t="shared" si="8"/>
        <v>2892454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12791530</v>
      </c>
      <c r="N28" s="73">
        <f t="shared" si="7"/>
        <v>15683984</v>
      </c>
      <c r="O28" s="75">
        <f t="shared" si="1"/>
        <v>637.04240454914702</v>
      </c>
      <c r="P28" s="76"/>
    </row>
    <row r="29" spans="1:16">
      <c r="A29" s="64"/>
      <c r="B29" s="65">
        <v>554</v>
      </c>
      <c r="C29" s="66" t="s">
        <v>41</v>
      </c>
      <c r="D29" s="67">
        <v>0</v>
      </c>
      <c r="E29" s="67">
        <v>1330314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12791530</v>
      </c>
      <c r="N29" s="67">
        <f t="shared" si="7"/>
        <v>14121844</v>
      </c>
      <c r="O29" s="68">
        <f t="shared" si="1"/>
        <v>573.59236393176275</v>
      </c>
      <c r="P29" s="69"/>
    </row>
    <row r="30" spans="1:16">
      <c r="A30" s="64"/>
      <c r="B30" s="65">
        <v>559</v>
      </c>
      <c r="C30" s="66" t="s">
        <v>42</v>
      </c>
      <c r="D30" s="67">
        <v>0</v>
      </c>
      <c r="E30" s="67">
        <v>1562140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1562140</v>
      </c>
      <c r="O30" s="68">
        <f t="shared" si="1"/>
        <v>63.450040617384239</v>
      </c>
      <c r="P30" s="69"/>
    </row>
    <row r="31" spans="1:16" ht="15.75">
      <c r="A31" s="70" t="s">
        <v>43</v>
      </c>
      <c r="B31" s="71"/>
      <c r="C31" s="72"/>
      <c r="D31" s="73">
        <f t="shared" ref="D31:M31" si="9">SUM(D32:D32)</f>
        <v>467197</v>
      </c>
      <c r="E31" s="73">
        <f t="shared" si="9"/>
        <v>0</v>
      </c>
      <c r="F31" s="73">
        <f t="shared" si="9"/>
        <v>0</v>
      </c>
      <c r="G31" s="73">
        <f t="shared" si="9"/>
        <v>0</v>
      </c>
      <c r="H31" s="73">
        <f t="shared" si="9"/>
        <v>0</v>
      </c>
      <c r="I31" s="73">
        <f t="shared" si="9"/>
        <v>0</v>
      </c>
      <c r="J31" s="73">
        <f t="shared" si="9"/>
        <v>0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7"/>
        <v>467197</v>
      </c>
      <c r="O31" s="75">
        <f t="shared" si="1"/>
        <v>18.976320064987814</v>
      </c>
      <c r="P31" s="76"/>
    </row>
    <row r="32" spans="1:16">
      <c r="A32" s="64"/>
      <c r="B32" s="65">
        <v>569</v>
      </c>
      <c r="C32" s="66" t="s">
        <v>44</v>
      </c>
      <c r="D32" s="67">
        <v>467197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ref="N32:N38" si="10">SUM(D32:M32)</f>
        <v>467197</v>
      </c>
      <c r="O32" s="68">
        <f t="shared" si="1"/>
        <v>18.976320064987814</v>
      </c>
      <c r="P32" s="69"/>
    </row>
    <row r="33" spans="1:119" ht="15.75">
      <c r="A33" s="70" t="s">
        <v>45</v>
      </c>
      <c r="B33" s="71"/>
      <c r="C33" s="72"/>
      <c r="D33" s="73">
        <f t="shared" ref="D33:M33" si="11">SUM(D34:D35)</f>
        <v>1942450</v>
      </c>
      <c r="E33" s="73">
        <f t="shared" si="11"/>
        <v>0</v>
      </c>
      <c r="F33" s="73">
        <f t="shared" si="11"/>
        <v>0</v>
      </c>
      <c r="G33" s="73">
        <f t="shared" si="11"/>
        <v>92892</v>
      </c>
      <c r="H33" s="73">
        <f t="shared" si="11"/>
        <v>0</v>
      </c>
      <c r="I33" s="73">
        <f t="shared" si="11"/>
        <v>5509134</v>
      </c>
      <c r="J33" s="73">
        <f t="shared" si="11"/>
        <v>0</v>
      </c>
      <c r="K33" s="73">
        <f t="shared" si="11"/>
        <v>0</v>
      </c>
      <c r="L33" s="73">
        <f t="shared" si="11"/>
        <v>0</v>
      </c>
      <c r="M33" s="73">
        <f t="shared" si="11"/>
        <v>0</v>
      </c>
      <c r="N33" s="73">
        <f t="shared" si="10"/>
        <v>7544476</v>
      </c>
      <c r="O33" s="75">
        <f t="shared" si="1"/>
        <v>306.43688058489033</v>
      </c>
      <c r="P33" s="69"/>
    </row>
    <row r="34" spans="1:119">
      <c r="A34" s="64"/>
      <c r="B34" s="65">
        <v>572</v>
      </c>
      <c r="C34" s="66" t="s">
        <v>75</v>
      </c>
      <c r="D34" s="67">
        <v>1942450</v>
      </c>
      <c r="E34" s="67">
        <v>0</v>
      </c>
      <c r="F34" s="67">
        <v>0</v>
      </c>
      <c r="G34" s="67">
        <v>92892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2035342</v>
      </c>
      <c r="O34" s="68">
        <f t="shared" si="1"/>
        <v>82.670268074735986</v>
      </c>
      <c r="P34" s="69"/>
    </row>
    <row r="35" spans="1:119">
      <c r="A35" s="64"/>
      <c r="B35" s="65">
        <v>575</v>
      </c>
      <c r="C35" s="66" t="s">
        <v>76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5509134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5509134</v>
      </c>
      <c r="O35" s="68">
        <f t="shared" si="1"/>
        <v>223.76661251015435</v>
      </c>
      <c r="P35" s="69"/>
    </row>
    <row r="36" spans="1:119" ht="15.75">
      <c r="A36" s="70" t="s">
        <v>77</v>
      </c>
      <c r="B36" s="71"/>
      <c r="C36" s="72"/>
      <c r="D36" s="73">
        <f t="shared" ref="D36:M36" si="12">SUM(D37:D37)</f>
        <v>830701</v>
      </c>
      <c r="E36" s="73">
        <f t="shared" si="12"/>
        <v>714438</v>
      </c>
      <c r="F36" s="73">
        <f t="shared" si="12"/>
        <v>0</v>
      </c>
      <c r="G36" s="73">
        <f t="shared" si="12"/>
        <v>4173458</v>
      </c>
      <c r="H36" s="73">
        <f t="shared" si="12"/>
        <v>0</v>
      </c>
      <c r="I36" s="73">
        <f t="shared" si="12"/>
        <v>4420262</v>
      </c>
      <c r="J36" s="73">
        <f t="shared" si="12"/>
        <v>330790</v>
      </c>
      <c r="K36" s="73">
        <f t="shared" si="12"/>
        <v>0</v>
      </c>
      <c r="L36" s="73">
        <f t="shared" si="12"/>
        <v>0</v>
      </c>
      <c r="M36" s="73">
        <f t="shared" si="12"/>
        <v>0</v>
      </c>
      <c r="N36" s="73">
        <f t="shared" si="10"/>
        <v>10469649</v>
      </c>
      <c r="O36" s="75">
        <f t="shared" si="1"/>
        <v>425.24975629569457</v>
      </c>
      <c r="P36" s="69"/>
    </row>
    <row r="37" spans="1:119" ht="15.75" thickBot="1">
      <c r="A37" s="64"/>
      <c r="B37" s="65">
        <v>581</v>
      </c>
      <c r="C37" s="66" t="s">
        <v>78</v>
      </c>
      <c r="D37" s="67">
        <v>830701</v>
      </c>
      <c r="E37" s="67">
        <v>714438</v>
      </c>
      <c r="F37" s="67">
        <v>0</v>
      </c>
      <c r="G37" s="67">
        <v>4173458</v>
      </c>
      <c r="H37" s="67">
        <v>0</v>
      </c>
      <c r="I37" s="67">
        <v>4420262</v>
      </c>
      <c r="J37" s="67">
        <v>330790</v>
      </c>
      <c r="K37" s="67">
        <v>0</v>
      </c>
      <c r="L37" s="67">
        <v>0</v>
      </c>
      <c r="M37" s="67">
        <v>0</v>
      </c>
      <c r="N37" s="67">
        <f t="shared" si="10"/>
        <v>10469649</v>
      </c>
      <c r="O37" s="68">
        <f t="shared" si="1"/>
        <v>425.24975629569457</v>
      </c>
      <c r="P37" s="69"/>
    </row>
    <row r="38" spans="1:119" ht="16.5" thickBot="1">
      <c r="A38" s="77" t="s">
        <v>10</v>
      </c>
      <c r="B38" s="78"/>
      <c r="C38" s="79"/>
      <c r="D38" s="80">
        <f t="shared" ref="D38:M38" si="13">SUM(D5,D13,D19,D23,D28,D31,D33,D36)</f>
        <v>41695575</v>
      </c>
      <c r="E38" s="80">
        <f t="shared" si="13"/>
        <v>7952019</v>
      </c>
      <c r="F38" s="80">
        <f t="shared" si="13"/>
        <v>0</v>
      </c>
      <c r="G38" s="80">
        <f t="shared" si="13"/>
        <v>13483909</v>
      </c>
      <c r="H38" s="80">
        <f t="shared" si="13"/>
        <v>0</v>
      </c>
      <c r="I38" s="80">
        <f t="shared" si="13"/>
        <v>33679889</v>
      </c>
      <c r="J38" s="80">
        <f t="shared" si="13"/>
        <v>8790878</v>
      </c>
      <c r="K38" s="80">
        <f t="shared" si="13"/>
        <v>7259848</v>
      </c>
      <c r="L38" s="80">
        <f t="shared" si="13"/>
        <v>0</v>
      </c>
      <c r="M38" s="80">
        <f t="shared" si="13"/>
        <v>12791530</v>
      </c>
      <c r="N38" s="80">
        <f t="shared" si="10"/>
        <v>125653648</v>
      </c>
      <c r="O38" s="81">
        <f t="shared" si="1"/>
        <v>5103.7225020308688</v>
      </c>
      <c r="P38" s="62"/>
      <c r="Q38" s="82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</row>
    <row r="39" spans="1:119">
      <c r="A39" s="84"/>
      <c r="B39" s="85"/>
      <c r="C39" s="8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</row>
    <row r="40" spans="1:119">
      <c r="A40" s="88"/>
      <c r="B40" s="89"/>
      <c r="C40" s="89"/>
      <c r="D40" s="90"/>
      <c r="E40" s="90"/>
      <c r="F40" s="90"/>
      <c r="G40" s="90"/>
      <c r="H40" s="90"/>
      <c r="I40" s="90"/>
      <c r="J40" s="90"/>
      <c r="K40" s="90"/>
      <c r="L40" s="177" t="s">
        <v>79</v>
      </c>
      <c r="M40" s="177"/>
      <c r="N40" s="177"/>
      <c r="O40" s="91">
        <v>24620</v>
      </c>
    </row>
    <row r="41" spans="1:119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80"/>
    </row>
    <row r="42" spans="1:119" ht="15.75" customHeight="1" thickBot="1">
      <c r="A42" s="181" t="s">
        <v>57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3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15234856</v>
      </c>
      <c r="E5" s="26">
        <f t="shared" si="0"/>
        <v>5596503</v>
      </c>
      <c r="F5" s="26">
        <f t="shared" si="0"/>
        <v>0</v>
      </c>
      <c r="G5" s="26">
        <f t="shared" si="0"/>
        <v>1410141</v>
      </c>
      <c r="H5" s="26">
        <f t="shared" si="0"/>
        <v>0</v>
      </c>
      <c r="I5" s="26">
        <f t="shared" si="0"/>
        <v>0</v>
      </c>
      <c r="J5" s="26">
        <f t="shared" si="0"/>
        <v>7752795</v>
      </c>
      <c r="K5" s="26">
        <f t="shared" si="0"/>
        <v>7671256</v>
      </c>
      <c r="L5" s="26">
        <f t="shared" si="0"/>
        <v>0</v>
      </c>
      <c r="M5" s="26">
        <f t="shared" si="0"/>
        <v>0</v>
      </c>
      <c r="N5" s="27">
        <f>SUM(D5:M5)</f>
        <v>37665551</v>
      </c>
      <c r="O5" s="32">
        <f t="shared" ref="O5:O37" si="1">(N5/O$39)</f>
        <v>1532.1787820851807</v>
      </c>
      <c r="P5" s="6"/>
    </row>
    <row r="6" spans="1:133">
      <c r="A6" s="12"/>
      <c r="B6" s="44">
        <v>511</v>
      </c>
      <c r="C6" s="20" t="s">
        <v>19</v>
      </c>
      <c r="D6" s="46">
        <v>333660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333660</v>
      </c>
      <c r="O6" s="47">
        <f t="shared" si="1"/>
        <v>13.572794207379083</v>
      </c>
      <c r="P6" s="9"/>
    </row>
    <row r="7" spans="1:133">
      <c r="A7" s="12"/>
      <c r="B7" s="44">
        <v>512</v>
      </c>
      <c r="C7" s="20" t="s">
        <v>20</v>
      </c>
      <c r="D7" s="46">
        <v>2069591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2069591</v>
      </c>
      <c r="O7" s="47">
        <f t="shared" si="1"/>
        <v>84.187894073139972</v>
      </c>
      <c r="P7" s="9"/>
    </row>
    <row r="8" spans="1:133">
      <c r="A8" s="12"/>
      <c r="B8" s="44">
        <v>513</v>
      </c>
      <c r="C8" s="20" t="s">
        <v>21</v>
      </c>
      <c r="D8" s="46">
        <v>2787737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2787737</v>
      </c>
      <c r="O8" s="47">
        <f t="shared" si="1"/>
        <v>113.40100882723833</v>
      </c>
      <c r="P8" s="9"/>
    </row>
    <row r="9" spans="1:133">
      <c r="A9" s="12"/>
      <c r="B9" s="44">
        <v>514</v>
      </c>
      <c r="C9" s="20" t="s">
        <v>22</v>
      </c>
      <c r="D9" s="46">
        <v>636105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636105</v>
      </c>
      <c r="O9" s="47">
        <f t="shared" si="1"/>
        <v>25.875808485538787</v>
      </c>
      <c r="P9" s="9"/>
    </row>
    <row r="10" spans="1:133">
      <c r="A10" s="12"/>
      <c r="B10" s="44">
        <v>515</v>
      </c>
      <c r="C10" s="20" t="s">
        <v>23</v>
      </c>
      <c r="D10" s="46">
        <v>779420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779420</v>
      </c>
      <c r="O10" s="47">
        <f t="shared" si="1"/>
        <v>31.705650246105034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7671256</v>
      </c>
      <c r="L11" s="46">
        <v>0</v>
      </c>
      <c r="M11" s="46">
        <v>0</v>
      </c>
      <c r="N11" s="46">
        <f t="shared" si="2"/>
        <v>7671256</v>
      </c>
      <c r="O11" s="47">
        <f t="shared" si="1"/>
        <v>312.05532278403774</v>
      </c>
      <c r="P11" s="9"/>
    </row>
    <row r="12" spans="1:133">
      <c r="A12" s="12"/>
      <c r="B12" s="44">
        <v>519</v>
      </c>
      <c r="C12" s="20" t="s">
        <v>25</v>
      </c>
      <c r="D12" s="46">
        <v>8628343</v>
      </c>
      <c r="E12" s="46">
        <v>5596503</v>
      </c>
      <c r="F12" s="46">
        <v>0</v>
      </c>
      <c r="G12" s="46">
        <v>1410141</v>
      </c>
      <c r="H12" s="46">
        <v>0</v>
      </c>
      <c r="I12" s="46">
        <v>0</v>
      </c>
      <c r="J12" s="46">
        <v>7752795</v>
      </c>
      <c r="K12" s="46">
        <v>0</v>
      </c>
      <c r="L12" s="46">
        <v>0</v>
      </c>
      <c r="M12" s="46">
        <v>0</v>
      </c>
      <c r="N12" s="46">
        <f t="shared" si="2"/>
        <v>23387782</v>
      </c>
      <c r="O12" s="47">
        <f t="shared" si="1"/>
        <v>951.38030346174185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21012938</v>
      </c>
      <c r="E13" s="31">
        <f t="shared" si="3"/>
        <v>35163</v>
      </c>
      <c r="F13" s="31">
        <f t="shared" si="3"/>
        <v>0</v>
      </c>
      <c r="G13" s="31">
        <f t="shared" si="3"/>
        <v>1508929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22557030</v>
      </c>
      <c r="O13" s="43">
        <f t="shared" si="1"/>
        <v>917.58654354635314</v>
      </c>
      <c r="P13" s="10"/>
    </row>
    <row r="14" spans="1:133">
      <c r="A14" s="12"/>
      <c r="B14" s="44">
        <v>521</v>
      </c>
      <c r="C14" s="20" t="s">
        <v>27</v>
      </c>
      <c r="D14" s="46">
        <v>12283561</v>
      </c>
      <c r="E14" s="46">
        <v>35163</v>
      </c>
      <c r="F14" s="46">
        <v>0</v>
      </c>
      <c r="G14" s="46">
        <v>905257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13223981</v>
      </c>
      <c r="O14" s="47">
        <f t="shared" si="1"/>
        <v>537.93194483993</v>
      </c>
      <c r="P14" s="9"/>
    </row>
    <row r="15" spans="1:133">
      <c r="A15" s="12"/>
      <c r="B15" s="44">
        <v>522</v>
      </c>
      <c r="C15" s="20" t="s">
        <v>28</v>
      </c>
      <c r="D15" s="46">
        <v>7201133</v>
      </c>
      <c r="E15" s="46">
        <v>0</v>
      </c>
      <c r="F15" s="46">
        <v>0</v>
      </c>
      <c r="G15" s="46">
        <v>603672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7804805</v>
      </c>
      <c r="O15" s="47">
        <f t="shared" si="1"/>
        <v>317.48789814099172</v>
      </c>
      <c r="P15" s="9"/>
    </row>
    <row r="16" spans="1:133">
      <c r="A16" s="12"/>
      <c r="B16" s="44">
        <v>524</v>
      </c>
      <c r="C16" s="20" t="s">
        <v>29</v>
      </c>
      <c r="D16" s="46">
        <v>1440384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1440384</v>
      </c>
      <c r="O16" s="47">
        <f t="shared" si="1"/>
        <v>58.592686002522065</v>
      </c>
      <c r="P16" s="9"/>
    </row>
    <row r="17" spans="1:16">
      <c r="A17" s="12"/>
      <c r="B17" s="44">
        <v>525</v>
      </c>
      <c r="C17" s="20" t="s">
        <v>30</v>
      </c>
      <c r="D17" s="46">
        <v>87860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87860</v>
      </c>
      <c r="O17" s="47">
        <f t="shared" si="1"/>
        <v>3.5740145629093276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2400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22912526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22914926</v>
      </c>
      <c r="O18" s="43">
        <f t="shared" si="1"/>
        <v>932.14522230809905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8753375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8753375</v>
      </c>
      <c r="O19" s="47">
        <f t="shared" si="1"/>
        <v>356.07431965179188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11404289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11404289</v>
      </c>
      <c r="O20" s="47">
        <f t="shared" si="1"/>
        <v>463.90957165520888</v>
      </c>
      <c r="P20" s="9"/>
    </row>
    <row r="21" spans="1:16">
      <c r="A21" s="12"/>
      <c r="B21" s="44">
        <v>537</v>
      </c>
      <c r="C21" s="20" t="s">
        <v>34</v>
      </c>
      <c r="D21" s="46">
        <v>2400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2400</v>
      </c>
      <c r="O21" s="47">
        <f t="shared" si="1"/>
        <v>9.7628442419558231E-2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2754862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2754862</v>
      </c>
      <c r="O22" s="47">
        <f t="shared" si="1"/>
        <v>112.06370255867876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SUM(D24:D26)</f>
        <v>781058</v>
      </c>
      <c r="E23" s="31">
        <f t="shared" si="6"/>
        <v>4093918</v>
      </c>
      <c r="F23" s="31">
        <f t="shared" si="6"/>
        <v>0</v>
      </c>
      <c r="G23" s="31">
        <f t="shared" si="6"/>
        <v>201226</v>
      </c>
      <c r="H23" s="31">
        <f t="shared" si="6"/>
        <v>0</v>
      </c>
      <c r="I23" s="31">
        <f t="shared" si="6"/>
        <v>2732044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7808246</v>
      </c>
      <c r="O23" s="43">
        <f t="shared" si="1"/>
        <v>317.62787292031078</v>
      </c>
      <c r="P23" s="10"/>
    </row>
    <row r="24" spans="1:16">
      <c r="A24" s="12"/>
      <c r="B24" s="44">
        <v>541</v>
      </c>
      <c r="C24" s="20" t="s">
        <v>38</v>
      </c>
      <c r="D24" s="46">
        <v>0</v>
      </c>
      <c r="E24" s="46">
        <v>4093918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4093918</v>
      </c>
      <c r="O24" s="47">
        <f t="shared" si="1"/>
        <v>166.53451572224708</v>
      </c>
      <c r="P24" s="9"/>
    </row>
    <row r="25" spans="1:16">
      <c r="A25" s="12"/>
      <c r="B25" s="44">
        <v>543</v>
      </c>
      <c r="C25" s="20" t="s">
        <v>39</v>
      </c>
      <c r="D25" s="46">
        <v>781058</v>
      </c>
      <c r="E25" s="46">
        <v>0</v>
      </c>
      <c r="F25" s="46">
        <v>0</v>
      </c>
      <c r="G25" s="46">
        <v>201226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982284</v>
      </c>
      <c r="O25" s="47">
        <f t="shared" si="1"/>
        <v>39.957857055688891</v>
      </c>
      <c r="P25" s="9"/>
    </row>
    <row r="26" spans="1:16">
      <c r="A26" s="12"/>
      <c r="B26" s="44">
        <v>544</v>
      </c>
      <c r="C26" s="20" t="s">
        <v>53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2732044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2732044</v>
      </c>
      <c r="O26" s="47">
        <f t="shared" si="1"/>
        <v>111.13550014237481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0</v>
      </c>
      <c r="E27" s="31">
        <f t="shared" si="8"/>
        <v>2051790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12817412</v>
      </c>
      <c r="N27" s="31">
        <f t="shared" si="7"/>
        <v>14869202</v>
      </c>
      <c r="O27" s="43">
        <f t="shared" si="1"/>
        <v>604.85709636740842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1474198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12817412</v>
      </c>
      <c r="N28" s="46">
        <f t="shared" si="7"/>
        <v>14291610</v>
      </c>
      <c r="O28" s="47">
        <f t="shared" si="1"/>
        <v>581.36150998657604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577592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577592</v>
      </c>
      <c r="O29" s="47">
        <f t="shared" si="1"/>
        <v>23.495586380832282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488056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488056</v>
      </c>
      <c r="O30" s="43">
        <f t="shared" si="1"/>
        <v>19.853394622299962</v>
      </c>
      <c r="P30" s="10"/>
    </row>
    <row r="31" spans="1:16">
      <c r="A31" s="12"/>
      <c r="B31" s="44">
        <v>569</v>
      </c>
      <c r="C31" s="20" t="s">
        <v>44</v>
      </c>
      <c r="D31" s="46">
        <v>488056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488056</v>
      </c>
      <c r="O31" s="47">
        <f t="shared" si="1"/>
        <v>19.853394622299962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SUM(D33:D34)</f>
        <v>1965392</v>
      </c>
      <c r="E32" s="31">
        <f t="shared" si="11"/>
        <v>0</v>
      </c>
      <c r="F32" s="31">
        <f t="shared" si="11"/>
        <v>0</v>
      </c>
      <c r="G32" s="31">
        <f t="shared" si="11"/>
        <v>54509</v>
      </c>
      <c r="H32" s="31">
        <f t="shared" si="11"/>
        <v>0</v>
      </c>
      <c r="I32" s="31">
        <f t="shared" si="11"/>
        <v>5687621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7707522</v>
      </c>
      <c r="O32" s="43">
        <f t="shared" si="1"/>
        <v>313.53056990603261</v>
      </c>
      <c r="P32" s="9"/>
    </row>
    <row r="33" spans="1:119">
      <c r="A33" s="12"/>
      <c r="B33" s="44">
        <v>572</v>
      </c>
      <c r="C33" s="20" t="s">
        <v>46</v>
      </c>
      <c r="D33" s="46">
        <v>1965392</v>
      </c>
      <c r="E33" s="46">
        <v>0</v>
      </c>
      <c r="F33" s="46">
        <v>0</v>
      </c>
      <c r="G33" s="46">
        <v>54509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2019901</v>
      </c>
      <c r="O33" s="47">
        <f t="shared" si="1"/>
        <v>82.166578529878365</v>
      </c>
      <c r="P33" s="9"/>
    </row>
    <row r="34" spans="1:119">
      <c r="A34" s="12"/>
      <c r="B34" s="44">
        <v>575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5687621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5687621</v>
      </c>
      <c r="O34" s="47">
        <f t="shared" si="1"/>
        <v>231.36399137615425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SUM(D36:D36)</f>
        <v>8120335</v>
      </c>
      <c r="E35" s="31">
        <f t="shared" si="12"/>
        <v>1819641</v>
      </c>
      <c r="F35" s="31">
        <f t="shared" si="12"/>
        <v>0</v>
      </c>
      <c r="G35" s="31">
        <f t="shared" si="12"/>
        <v>2289372</v>
      </c>
      <c r="H35" s="31">
        <f t="shared" si="12"/>
        <v>0</v>
      </c>
      <c r="I35" s="31">
        <f t="shared" si="12"/>
        <v>4362396</v>
      </c>
      <c r="J35" s="31">
        <f t="shared" si="12"/>
        <v>308344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16900088</v>
      </c>
      <c r="O35" s="43">
        <f t="shared" si="1"/>
        <v>687.47052841394463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8120335</v>
      </c>
      <c r="E36" s="46">
        <v>1819641</v>
      </c>
      <c r="F36" s="46">
        <v>0</v>
      </c>
      <c r="G36" s="46">
        <v>2289372</v>
      </c>
      <c r="H36" s="46">
        <v>0</v>
      </c>
      <c r="I36" s="46">
        <v>4362396</v>
      </c>
      <c r="J36" s="46">
        <v>308344</v>
      </c>
      <c r="K36" s="46">
        <v>0</v>
      </c>
      <c r="L36" s="46">
        <v>0</v>
      </c>
      <c r="M36" s="46">
        <v>0</v>
      </c>
      <c r="N36" s="46">
        <f t="shared" si="10"/>
        <v>16900088</v>
      </c>
      <c r="O36" s="47">
        <f t="shared" si="1"/>
        <v>687.47052841394463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SUM(D5,D13,D18,D23,D27,D30,D32,D35)</f>
        <v>47605035</v>
      </c>
      <c r="E37" s="15">
        <f t="shared" si="13"/>
        <v>13597015</v>
      </c>
      <c r="F37" s="15">
        <f t="shared" si="13"/>
        <v>0</v>
      </c>
      <c r="G37" s="15">
        <f t="shared" si="13"/>
        <v>5464177</v>
      </c>
      <c r="H37" s="15">
        <f t="shared" si="13"/>
        <v>0</v>
      </c>
      <c r="I37" s="15">
        <f t="shared" si="13"/>
        <v>35694587</v>
      </c>
      <c r="J37" s="15">
        <f t="shared" si="13"/>
        <v>8061139</v>
      </c>
      <c r="K37" s="15">
        <f t="shared" si="13"/>
        <v>7671256</v>
      </c>
      <c r="L37" s="15">
        <f t="shared" si="13"/>
        <v>0</v>
      </c>
      <c r="M37" s="15">
        <f t="shared" si="13"/>
        <v>12817412</v>
      </c>
      <c r="N37" s="15">
        <f t="shared" si="10"/>
        <v>130910621</v>
      </c>
      <c r="O37" s="37">
        <f t="shared" si="1"/>
        <v>5325.2500101696296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64</v>
      </c>
      <c r="M39" s="163"/>
      <c r="N39" s="163"/>
      <c r="O39" s="41">
        <v>24583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15057224</v>
      </c>
      <c r="E5" s="26">
        <f t="shared" si="0"/>
        <v>2753345</v>
      </c>
      <c r="F5" s="26">
        <f t="shared" si="0"/>
        <v>0</v>
      </c>
      <c r="G5" s="26">
        <f t="shared" si="0"/>
        <v>516970</v>
      </c>
      <c r="H5" s="26">
        <f t="shared" si="0"/>
        <v>0</v>
      </c>
      <c r="I5" s="26">
        <f t="shared" si="0"/>
        <v>0</v>
      </c>
      <c r="J5" s="26">
        <f t="shared" si="0"/>
        <v>6958615</v>
      </c>
      <c r="K5" s="26">
        <f t="shared" si="0"/>
        <v>7173767</v>
      </c>
      <c r="L5" s="26">
        <f t="shared" si="0"/>
        <v>0</v>
      </c>
      <c r="M5" s="26">
        <f t="shared" si="0"/>
        <v>0</v>
      </c>
      <c r="N5" s="27">
        <f>SUM(D5:M5)</f>
        <v>32459921</v>
      </c>
      <c r="O5" s="32">
        <f t="shared" ref="O5:O37" si="1">(N5/O$39)</f>
        <v>1319.1336205144878</v>
      </c>
      <c r="P5" s="6"/>
    </row>
    <row r="6" spans="1:133">
      <c r="A6" s="12"/>
      <c r="B6" s="44">
        <v>511</v>
      </c>
      <c r="C6" s="20" t="s">
        <v>19</v>
      </c>
      <c r="D6" s="46">
        <v>357830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357830</v>
      </c>
      <c r="O6" s="47">
        <f t="shared" si="1"/>
        <v>14.541797049620026</v>
      </c>
      <c r="P6" s="9"/>
    </row>
    <row r="7" spans="1:133">
      <c r="A7" s="12"/>
      <c r="B7" s="44">
        <v>512</v>
      </c>
      <c r="C7" s="20" t="s">
        <v>20</v>
      </c>
      <c r="D7" s="46">
        <v>1981976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1981976</v>
      </c>
      <c r="O7" s="47">
        <f t="shared" si="1"/>
        <v>80.545210712398912</v>
      </c>
      <c r="P7" s="9"/>
    </row>
    <row r="8" spans="1:133">
      <c r="A8" s="12"/>
      <c r="B8" s="44">
        <v>513</v>
      </c>
      <c r="C8" s="20" t="s">
        <v>21</v>
      </c>
      <c r="D8" s="46">
        <v>2634886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2634886</v>
      </c>
      <c r="O8" s="47">
        <f t="shared" si="1"/>
        <v>107.07871743812736</v>
      </c>
      <c r="P8" s="9"/>
    </row>
    <row r="9" spans="1:133">
      <c r="A9" s="12"/>
      <c r="B9" s="44">
        <v>514</v>
      </c>
      <c r="C9" s="20" t="s">
        <v>22</v>
      </c>
      <c r="D9" s="46">
        <v>614939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614939</v>
      </c>
      <c r="O9" s="47">
        <f t="shared" si="1"/>
        <v>24.990409233145041</v>
      </c>
      <c r="P9" s="9"/>
    </row>
    <row r="10" spans="1:133">
      <c r="A10" s="12"/>
      <c r="B10" s="44">
        <v>515</v>
      </c>
      <c r="C10" s="20" t="s">
        <v>23</v>
      </c>
      <c r="D10" s="46">
        <v>848339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848339</v>
      </c>
      <c r="O10" s="47">
        <f t="shared" si="1"/>
        <v>34.475515097330025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7173767</v>
      </c>
      <c r="L11" s="46">
        <v>0</v>
      </c>
      <c r="M11" s="46">
        <v>0</v>
      </c>
      <c r="N11" s="46">
        <f t="shared" si="2"/>
        <v>7173767</v>
      </c>
      <c r="O11" s="47">
        <f t="shared" si="1"/>
        <v>291.53358800341368</v>
      </c>
      <c r="P11" s="9"/>
    </row>
    <row r="12" spans="1:133">
      <c r="A12" s="12"/>
      <c r="B12" s="44">
        <v>519</v>
      </c>
      <c r="C12" s="20" t="s">
        <v>25</v>
      </c>
      <c r="D12" s="46">
        <v>8619254</v>
      </c>
      <c r="E12" s="46">
        <v>2753345</v>
      </c>
      <c r="F12" s="46">
        <v>0</v>
      </c>
      <c r="G12" s="46">
        <v>516970</v>
      </c>
      <c r="H12" s="46">
        <v>0</v>
      </c>
      <c r="I12" s="46">
        <v>0</v>
      </c>
      <c r="J12" s="46">
        <v>6958615</v>
      </c>
      <c r="K12" s="46">
        <v>0</v>
      </c>
      <c r="L12" s="46">
        <v>0</v>
      </c>
      <c r="M12" s="46">
        <v>0</v>
      </c>
      <c r="N12" s="46">
        <f t="shared" si="2"/>
        <v>18848184</v>
      </c>
      <c r="O12" s="47">
        <f t="shared" si="1"/>
        <v>765.9683829804527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20681061</v>
      </c>
      <c r="E13" s="31">
        <f t="shared" si="3"/>
        <v>33104</v>
      </c>
      <c r="F13" s="31">
        <f t="shared" si="3"/>
        <v>0</v>
      </c>
      <c r="G13" s="31">
        <f t="shared" si="3"/>
        <v>516271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21230436</v>
      </c>
      <c r="O13" s="43">
        <f t="shared" si="1"/>
        <v>862.78034705571588</v>
      </c>
      <c r="P13" s="10"/>
    </row>
    <row r="14" spans="1:133">
      <c r="A14" s="12"/>
      <c r="B14" s="44">
        <v>521</v>
      </c>
      <c r="C14" s="20" t="s">
        <v>27</v>
      </c>
      <c r="D14" s="46">
        <v>12121843</v>
      </c>
      <c r="E14" s="46">
        <v>33104</v>
      </c>
      <c r="F14" s="46">
        <v>0</v>
      </c>
      <c r="G14" s="46">
        <v>440374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12595321</v>
      </c>
      <c r="O14" s="47">
        <f t="shared" si="1"/>
        <v>511.85926768805626</v>
      </c>
      <c r="P14" s="9"/>
    </row>
    <row r="15" spans="1:133">
      <c r="A15" s="12"/>
      <c r="B15" s="44">
        <v>522</v>
      </c>
      <c r="C15" s="20" t="s">
        <v>28</v>
      </c>
      <c r="D15" s="46">
        <v>7218925</v>
      </c>
      <c r="E15" s="46">
        <v>0</v>
      </c>
      <c r="F15" s="46">
        <v>0</v>
      </c>
      <c r="G15" s="46">
        <v>75897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7294822</v>
      </c>
      <c r="O15" s="47">
        <f t="shared" si="1"/>
        <v>296.45312309505425</v>
      </c>
      <c r="P15" s="9"/>
    </row>
    <row r="16" spans="1:133">
      <c r="A16" s="12"/>
      <c r="B16" s="44">
        <v>524</v>
      </c>
      <c r="C16" s="20" t="s">
        <v>29</v>
      </c>
      <c r="D16" s="46">
        <v>1272867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1272867</v>
      </c>
      <c r="O16" s="47">
        <f t="shared" si="1"/>
        <v>51.727841671069207</v>
      </c>
      <c r="P16" s="9"/>
    </row>
    <row r="17" spans="1:16">
      <c r="A17" s="12"/>
      <c r="B17" s="44">
        <v>525</v>
      </c>
      <c r="C17" s="20" t="s">
        <v>30</v>
      </c>
      <c r="D17" s="46">
        <v>67426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67426</v>
      </c>
      <c r="O17" s="47">
        <f t="shared" si="1"/>
        <v>2.7401146015361482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11748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20512996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20524744</v>
      </c>
      <c r="O18" s="43">
        <f t="shared" si="1"/>
        <v>834.10184093957002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7268170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7268170</v>
      </c>
      <c r="O19" s="47">
        <f t="shared" si="1"/>
        <v>295.37001666192549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10710130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10710130</v>
      </c>
      <c r="O20" s="47">
        <f t="shared" si="1"/>
        <v>435.24728735725608</v>
      </c>
      <c r="P20" s="9"/>
    </row>
    <row r="21" spans="1:16">
      <c r="A21" s="12"/>
      <c r="B21" s="44">
        <v>537</v>
      </c>
      <c r="C21" s="20" t="s">
        <v>34</v>
      </c>
      <c r="D21" s="46">
        <v>11748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11748</v>
      </c>
      <c r="O21" s="47">
        <f t="shared" si="1"/>
        <v>0.47742512293249889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2534696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2534696</v>
      </c>
      <c r="O22" s="47">
        <f t="shared" si="1"/>
        <v>103.00711179745601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SUM(D24:D26)</f>
        <v>954494</v>
      </c>
      <c r="E23" s="31">
        <f t="shared" si="6"/>
        <v>4438314</v>
      </c>
      <c r="F23" s="31">
        <f t="shared" si="6"/>
        <v>0</v>
      </c>
      <c r="G23" s="31">
        <f t="shared" si="6"/>
        <v>134588</v>
      </c>
      <c r="H23" s="31">
        <f t="shared" si="6"/>
        <v>0</v>
      </c>
      <c r="I23" s="31">
        <f t="shared" si="6"/>
        <v>2562734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8090130</v>
      </c>
      <c r="O23" s="43">
        <f t="shared" si="1"/>
        <v>328.77351973015806</v>
      </c>
      <c r="P23" s="10"/>
    </row>
    <row r="24" spans="1:16">
      <c r="A24" s="12"/>
      <c r="B24" s="44">
        <v>541</v>
      </c>
      <c r="C24" s="20" t="s">
        <v>38</v>
      </c>
      <c r="D24" s="46">
        <v>0</v>
      </c>
      <c r="E24" s="46">
        <v>4438314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4438314</v>
      </c>
      <c r="O24" s="47">
        <f t="shared" si="1"/>
        <v>180.36794408095258</v>
      </c>
      <c r="P24" s="9"/>
    </row>
    <row r="25" spans="1:16">
      <c r="A25" s="12"/>
      <c r="B25" s="44">
        <v>543</v>
      </c>
      <c r="C25" s="20" t="s">
        <v>39</v>
      </c>
      <c r="D25" s="46">
        <v>954494</v>
      </c>
      <c r="E25" s="46">
        <v>0</v>
      </c>
      <c r="F25" s="46">
        <v>0</v>
      </c>
      <c r="G25" s="46">
        <v>134588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1089082</v>
      </c>
      <c r="O25" s="47">
        <f t="shared" si="1"/>
        <v>44.25903198276913</v>
      </c>
      <c r="P25" s="9"/>
    </row>
    <row r="26" spans="1:16">
      <c r="A26" s="12"/>
      <c r="B26" s="44">
        <v>544</v>
      </c>
      <c r="C26" s="20" t="s">
        <v>53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2562734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2562734</v>
      </c>
      <c r="O26" s="47">
        <f t="shared" si="1"/>
        <v>104.14654366643639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0</v>
      </c>
      <c r="E27" s="31">
        <f t="shared" si="8"/>
        <v>3927508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12297298</v>
      </c>
      <c r="N27" s="31">
        <f t="shared" si="7"/>
        <v>16224806</v>
      </c>
      <c r="O27" s="43">
        <f t="shared" si="1"/>
        <v>659.35733734303244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3368908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12297298</v>
      </c>
      <c r="N28" s="46">
        <f t="shared" si="7"/>
        <v>15666206</v>
      </c>
      <c r="O28" s="47">
        <f t="shared" si="1"/>
        <v>636.65647986345346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558600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558600</v>
      </c>
      <c r="O29" s="47">
        <f t="shared" si="1"/>
        <v>22.700857479578982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398545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398545</v>
      </c>
      <c r="O30" s="43">
        <f t="shared" si="1"/>
        <v>16.196407526313649</v>
      </c>
      <c r="P30" s="10"/>
    </row>
    <row r="31" spans="1:16">
      <c r="A31" s="12"/>
      <c r="B31" s="44">
        <v>569</v>
      </c>
      <c r="C31" s="20" t="s">
        <v>44</v>
      </c>
      <c r="D31" s="46">
        <v>398545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398545</v>
      </c>
      <c r="O31" s="47">
        <f t="shared" si="1"/>
        <v>16.196407526313649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SUM(D33:D34)</f>
        <v>2155749</v>
      </c>
      <c r="E32" s="31">
        <f t="shared" si="11"/>
        <v>0</v>
      </c>
      <c r="F32" s="31">
        <f t="shared" si="11"/>
        <v>0</v>
      </c>
      <c r="G32" s="31">
        <f t="shared" si="11"/>
        <v>56102</v>
      </c>
      <c r="H32" s="31">
        <f t="shared" si="11"/>
        <v>0</v>
      </c>
      <c r="I32" s="31">
        <f t="shared" si="11"/>
        <v>5833341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8045192</v>
      </c>
      <c r="O32" s="43">
        <f t="shared" si="1"/>
        <v>326.94729142114033</v>
      </c>
      <c r="P32" s="9"/>
    </row>
    <row r="33" spans="1:119">
      <c r="A33" s="12"/>
      <c r="B33" s="44">
        <v>572</v>
      </c>
      <c r="C33" s="20" t="s">
        <v>46</v>
      </c>
      <c r="D33" s="46">
        <v>2155749</v>
      </c>
      <c r="E33" s="46">
        <v>0</v>
      </c>
      <c r="F33" s="46">
        <v>0</v>
      </c>
      <c r="G33" s="46">
        <v>56102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2211851</v>
      </c>
      <c r="O33" s="47">
        <f t="shared" si="1"/>
        <v>89.887064656398579</v>
      </c>
      <c r="P33" s="9"/>
    </row>
    <row r="34" spans="1:119">
      <c r="A34" s="12"/>
      <c r="B34" s="44">
        <v>575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5833341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5833341</v>
      </c>
      <c r="O34" s="47">
        <f t="shared" si="1"/>
        <v>237.06022676474174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SUM(D36:D36)</f>
        <v>607050</v>
      </c>
      <c r="E35" s="31">
        <f t="shared" si="12"/>
        <v>847360</v>
      </c>
      <c r="F35" s="31">
        <f t="shared" si="12"/>
        <v>0</v>
      </c>
      <c r="G35" s="31">
        <f t="shared" si="12"/>
        <v>687370</v>
      </c>
      <c r="H35" s="31">
        <f t="shared" si="12"/>
        <v>0</v>
      </c>
      <c r="I35" s="31">
        <f t="shared" si="12"/>
        <v>4385590</v>
      </c>
      <c r="J35" s="31">
        <f t="shared" si="12"/>
        <v>314700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6842070</v>
      </c>
      <c r="O35" s="43">
        <f t="shared" si="1"/>
        <v>278.05380582761001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607050</v>
      </c>
      <c r="E36" s="46">
        <v>847360</v>
      </c>
      <c r="F36" s="46">
        <v>0</v>
      </c>
      <c r="G36" s="46">
        <v>687370</v>
      </c>
      <c r="H36" s="46">
        <v>0</v>
      </c>
      <c r="I36" s="46">
        <v>4385590</v>
      </c>
      <c r="J36" s="46">
        <v>314700</v>
      </c>
      <c r="K36" s="46">
        <v>0</v>
      </c>
      <c r="L36" s="46">
        <v>0</v>
      </c>
      <c r="M36" s="46">
        <v>0</v>
      </c>
      <c r="N36" s="46">
        <f t="shared" si="10"/>
        <v>6842070</v>
      </c>
      <c r="O36" s="47">
        <f t="shared" si="1"/>
        <v>278.05380582761001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SUM(D5,D13,D18,D23,D27,D30,D32,D35)</f>
        <v>39865871</v>
      </c>
      <c r="E37" s="15">
        <f t="shared" si="13"/>
        <v>11999631</v>
      </c>
      <c r="F37" s="15">
        <f t="shared" si="13"/>
        <v>0</v>
      </c>
      <c r="G37" s="15">
        <f t="shared" si="13"/>
        <v>1911301</v>
      </c>
      <c r="H37" s="15">
        <f t="shared" si="13"/>
        <v>0</v>
      </c>
      <c r="I37" s="15">
        <f t="shared" si="13"/>
        <v>33294661</v>
      </c>
      <c r="J37" s="15">
        <f t="shared" si="13"/>
        <v>7273315</v>
      </c>
      <c r="K37" s="15">
        <f t="shared" si="13"/>
        <v>7173767</v>
      </c>
      <c r="L37" s="15">
        <f t="shared" si="13"/>
        <v>0</v>
      </c>
      <c r="M37" s="15">
        <f t="shared" si="13"/>
        <v>12297298</v>
      </c>
      <c r="N37" s="15">
        <f t="shared" si="10"/>
        <v>113815844</v>
      </c>
      <c r="O37" s="37">
        <f t="shared" si="1"/>
        <v>4625.3441703580284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59</v>
      </c>
      <c r="M39" s="163"/>
      <c r="N39" s="163"/>
      <c r="O39" s="41">
        <v>24607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15200152</v>
      </c>
      <c r="E5" s="26">
        <f t="shared" si="0"/>
        <v>427060</v>
      </c>
      <c r="F5" s="26">
        <f t="shared" si="0"/>
        <v>0</v>
      </c>
      <c r="G5" s="26">
        <f t="shared" si="0"/>
        <v>36505</v>
      </c>
      <c r="H5" s="26">
        <f t="shared" si="0"/>
        <v>0</v>
      </c>
      <c r="I5" s="26">
        <f t="shared" si="0"/>
        <v>0</v>
      </c>
      <c r="J5" s="26">
        <f t="shared" si="0"/>
        <v>6813068</v>
      </c>
      <c r="K5" s="26">
        <f t="shared" si="0"/>
        <v>6839801</v>
      </c>
      <c r="L5" s="26">
        <f t="shared" si="0"/>
        <v>0</v>
      </c>
      <c r="M5" s="26">
        <f t="shared" si="0"/>
        <v>0</v>
      </c>
      <c r="N5" s="27">
        <f>SUM(D5:M5)</f>
        <v>29316586</v>
      </c>
      <c r="O5" s="32">
        <f t="shared" ref="O5:O37" si="1">(N5/O$39)</f>
        <v>1190.4729148054901</v>
      </c>
      <c r="P5" s="6"/>
    </row>
    <row r="6" spans="1:133">
      <c r="A6" s="12"/>
      <c r="B6" s="44">
        <v>511</v>
      </c>
      <c r="C6" s="20" t="s">
        <v>19</v>
      </c>
      <c r="D6" s="46">
        <v>349119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349119</v>
      </c>
      <c r="O6" s="47">
        <f t="shared" si="1"/>
        <v>14.176845610330545</v>
      </c>
      <c r="P6" s="9"/>
    </row>
    <row r="7" spans="1:133">
      <c r="A7" s="12"/>
      <c r="B7" s="44">
        <v>512</v>
      </c>
      <c r="C7" s="20" t="s">
        <v>20</v>
      </c>
      <c r="D7" s="46">
        <v>1690025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1690025</v>
      </c>
      <c r="O7" s="47">
        <f t="shared" si="1"/>
        <v>68.627669942337363</v>
      </c>
      <c r="P7" s="9"/>
    </row>
    <row r="8" spans="1:133">
      <c r="A8" s="12"/>
      <c r="B8" s="44">
        <v>513</v>
      </c>
      <c r="C8" s="20" t="s">
        <v>21</v>
      </c>
      <c r="D8" s="46">
        <v>2566511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2566511</v>
      </c>
      <c r="O8" s="47">
        <f t="shared" si="1"/>
        <v>104.21956468772842</v>
      </c>
      <c r="P8" s="9"/>
    </row>
    <row r="9" spans="1:133">
      <c r="A9" s="12"/>
      <c r="B9" s="44">
        <v>514</v>
      </c>
      <c r="C9" s="20" t="s">
        <v>22</v>
      </c>
      <c r="D9" s="46">
        <v>605164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605164</v>
      </c>
      <c r="O9" s="47">
        <f t="shared" si="1"/>
        <v>24.574189880613986</v>
      </c>
      <c r="P9" s="9"/>
    </row>
    <row r="10" spans="1:133">
      <c r="A10" s="12"/>
      <c r="B10" s="44">
        <v>515</v>
      </c>
      <c r="C10" s="20" t="s">
        <v>23</v>
      </c>
      <c r="D10" s="46">
        <v>560957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560957</v>
      </c>
      <c r="O10" s="47">
        <f t="shared" si="1"/>
        <v>22.779054657678877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6839801</v>
      </c>
      <c r="L11" s="46">
        <v>0</v>
      </c>
      <c r="M11" s="46">
        <v>0</v>
      </c>
      <c r="N11" s="46">
        <f t="shared" si="2"/>
        <v>6839801</v>
      </c>
      <c r="O11" s="47">
        <f t="shared" si="1"/>
        <v>277.74713717209454</v>
      </c>
      <c r="P11" s="9"/>
    </row>
    <row r="12" spans="1:133">
      <c r="A12" s="12"/>
      <c r="B12" s="44">
        <v>519</v>
      </c>
      <c r="C12" s="20" t="s">
        <v>25</v>
      </c>
      <c r="D12" s="46">
        <v>9428376</v>
      </c>
      <c r="E12" s="46">
        <v>427060</v>
      </c>
      <c r="F12" s="46">
        <v>0</v>
      </c>
      <c r="G12" s="46">
        <v>36505</v>
      </c>
      <c r="H12" s="46">
        <v>0</v>
      </c>
      <c r="I12" s="46">
        <v>0</v>
      </c>
      <c r="J12" s="46">
        <v>6813068</v>
      </c>
      <c r="K12" s="46">
        <v>0</v>
      </c>
      <c r="L12" s="46">
        <v>0</v>
      </c>
      <c r="M12" s="46">
        <v>0</v>
      </c>
      <c r="N12" s="46">
        <f t="shared" si="2"/>
        <v>16705009</v>
      </c>
      <c r="O12" s="47">
        <f t="shared" si="1"/>
        <v>678.34845285470635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20008763</v>
      </c>
      <c r="E13" s="31">
        <f t="shared" si="3"/>
        <v>666561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20675324</v>
      </c>
      <c r="O13" s="43">
        <f t="shared" si="1"/>
        <v>839.57297165597333</v>
      </c>
      <c r="P13" s="10"/>
    </row>
    <row r="14" spans="1:133">
      <c r="A14" s="12"/>
      <c r="B14" s="44">
        <v>521</v>
      </c>
      <c r="C14" s="20" t="s">
        <v>27</v>
      </c>
      <c r="D14" s="46">
        <v>11512841</v>
      </c>
      <c r="E14" s="46">
        <v>610816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12123657</v>
      </c>
      <c r="O14" s="47">
        <f t="shared" si="1"/>
        <v>492.31125639567938</v>
      </c>
      <c r="P14" s="9"/>
    </row>
    <row r="15" spans="1:133">
      <c r="A15" s="12"/>
      <c r="B15" s="44">
        <v>522</v>
      </c>
      <c r="C15" s="20" t="s">
        <v>28</v>
      </c>
      <c r="D15" s="46">
        <v>7189867</v>
      </c>
      <c r="E15" s="46">
        <v>55745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7245612</v>
      </c>
      <c r="O15" s="47">
        <f t="shared" si="1"/>
        <v>294.22610249329978</v>
      </c>
      <c r="P15" s="9"/>
    </row>
    <row r="16" spans="1:133">
      <c r="A16" s="12"/>
      <c r="B16" s="44">
        <v>524</v>
      </c>
      <c r="C16" s="20" t="s">
        <v>29</v>
      </c>
      <c r="D16" s="46">
        <v>1242570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1242570</v>
      </c>
      <c r="O16" s="47">
        <f t="shared" si="1"/>
        <v>50.457646389994316</v>
      </c>
      <c r="P16" s="9"/>
    </row>
    <row r="17" spans="1:16">
      <c r="A17" s="12"/>
      <c r="B17" s="44">
        <v>525</v>
      </c>
      <c r="C17" s="20" t="s">
        <v>30</v>
      </c>
      <c r="D17" s="46">
        <v>63485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63485</v>
      </c>
      <c r="O17" s="47">
        <f t="shared" si="1"/>
        <v>2.5779663769999188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13700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21261162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21274862</v>
      </c>
      <c r="O18" s="43">
        <f t="shared" si="1"/>
        <v>863.9187038089824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7444223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7444223</v>
      </c>
      <c r="O19" s="47">
        <f t="shared" si="1"/>
        <v>302.29119629659709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11151201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11151201</v>
      </c>
      <c r="O20" s="47">
        <f t="shared" si="1"/>
        <v>452.82226102493297</v>
      </c>
      <c r="P20" s="9"/>
    </row>
    <row r="21" spans="1:16">
      <c r="A21" s="12"/>
      <c r="B21" s="44">
        <v>537</v>
      </c>
      <c r="C21" s="20" t="s">
        <v>34</v>
      </c>
      <c r="D21" s="46">
        <v>13700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13700</v>
      </c>
      <c r="O21" s="47">
        <f t="shared" si="1"/>
        <v>0.55632258588483718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2665738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2665738</v>
      </c>
      <c r="O22" s="47">
        <f t="shared" si="1"/>
        <v>108.24892390156745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SUM(D24:D26)</f>
        <v>1196147</v>
      </c>
      <c r="E23" s="31">
        <f t="shared" si="6"/>
        <v>3707209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2804818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7708174</v>
      </c>
      <c r="O23" s="43">
        <f t="shared" si="1"/>
        <v>313.00958336717292</v>
      </c>
      <c r="P23" s="10"/>
    </row>
    <row r="24" spans="1:16">
      <c r="A24" s="12"/>
      <c r="B24" s="44">
        <v>541</v>
      </c>
      <c r="C24" s="20" t="s">
        <v>38</v>
      </c>
      <c r="D24" s="46">
        <v>0</v>
      </c>
      <c r="E24" s="46">
        <v>3550752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3550752</v>
      </c>
      <c r="O24" s="47">
        <f t="shared" si="1"/>
        <v>144.18711930479981</v>
      </c>
      <c r="P24" s="9"/>
    </row>
    <row r="25" spans="1:16">
      <c r="A25" s="12"/>
      <c r="B25" s="44">
        <v>543</v>
      </c>
      <c r="C25" s="20" t="s">
        <v>39</v>
      </c>
      <c r="D25" s="46">
        <v>1196147</v>
      </c>
      <c r="E25" s="46">
        <v>156457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1352604</v>
      </c>
      <c r="O25" s="47">
        <f t="shared" si="1"/>
        <v>54.925850726874039</v>
      </c>
      <c r="P25" s="9"/>
    </row>
    <row r="26" spans="1:16">
      <c r="A26" s="12"/>
      <c r="B26" s="44">
        <v>544</v>
      </c>
      <c r="C26" s="20" t="s">
        <v>53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2804818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2804818</v>
      </c>
      <c r="O26" s="47">
        <f t="shared" si="1"/>
        <v>113.89661333549907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0</v>
      </c>
      <c r="E27" s="31">
        <f t="shared" si="8"/>
        <v>3152563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12737681</v>
      </c>
      <c r="N27" s="31">
        <f t="shared" si="7"/>
        <v>15890244</v>
      </c>
      <c r="O27" s="43">
        <f t="shared" si="1"/>
        <v>645.26289287744657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2716329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12737681</v>
      </c>
      <c r="N28" s="46">
        <f t="shared" si="7"/>
        <v>15454010</v>
      </c>
      <c r="O28" s="47">
        <f t="shared" si="1"/>
        <v>627.54852594818487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436234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436234</v>
      </c>
      <c r="O29" s="47">
        <f t="shared" si="1"/>
        <v>17.714366929261757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394259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394259</v>
      </c>
      <c r="O30" s="43">
        <f t="shared" si="1"/>
        <v>16.009867619589052</v>
      </c>
      <c r="P30" s="10"/>
    </row>
    <row r="31" spans="1:16">
      <c r="A31" s="12"/>
      <c r="B31" s="44">
        <v>569</v>
      </c>
      <c r="C31" s="20" t="s">
        <v>44</v>
      </c>
      <c r="D31" s="46">
        <v>394259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394259</v>
      </c>
      <c r="O31" s="47">
        <f t="shared" si="1"/>
        <v>16.009867619589052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SUM(D33:D34)</f>
        <v>1970748</v>
      </c>
      <c r="E32" s="31">
        <f t="shared" si="11"/>
        <v>610011</v>
      </c>
      <c r="F32" s="31">
        <f t="shared" si="11"/>
        <v>0</v>
      </c>
      <c r="G32" s="31">
        <f t="shared" si="11"/>
        <v>805953</v>
      </c>
      <c r="H32" s="31">
        <f t="shared" si="11"/>
        <v>0</v>
      </c>
      <c r="I32" s="31">
        <f t="shared" si="11"/>
        <v>6544017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9930729</v>
      </c>
      <c r="O32" s="43">
        <f t="shared" si="1"/>
        <v>403.26195890522212</v>
      </c>
      <c r="P32" s="9"/>
    </row>
    <row r="33" spans="1:119">
      <c r="A33" s="12"/>
      <c r="B33" s="44">
        <v>572</v>
      </c>
      <c r="C33" s="20" t="s">
        <v>46</v>
      </c>
      <c r="D33" s="46">
        <v>1970748</v>
      </c>
      <c r="E33" s="46">
        <v>610011</v>
      </c>
      <c r="F33" s="46">
        <v>0</v>
      </c>
      <c r="G33" s="46">
        <v>805953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3386712</v>
      </c>
      <c r="O33" s="47">
        <f t="shared" si="1"/>
        <v>137.52586696986924</v>
      </c>
      <c r="P33" s="9"/>
    </row>
    <row r="34" spans="1:119">
      <c r="A34" s="12"/>
      <c r="B34" s="44">
        <v>575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6544017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6544017</v>
      </c>
      <c r="O34" s="47">
        <f t="shared" si="1"/>
        <v>265.73609193535287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SUM(D36:D36)</f>
        <v>661700</v>
      </c>
      <c r="E35" s="31">
        <f t="shared" si="12"/>
        <v>6648237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3984786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11294723</v>
      </c>
      <c r="O35" s="43">
        <f t="shared" si="1"/>
        <v>458.65032892065295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661700</v>
      </c>
      <c r="E36" s="46">
        <v>6648237</v>
      </c>
      <c r="F36" s="46">
        <v>0</v>
      </c>
      <c r="G36" s="46">
        <v>0</v>
      </c>
      <c r="H36" s="46">
        <v>0</v>
      </c>
      <c r="I36" s="46">
        <v>3984786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11294723</v>
      </c>
      <c r="O36" s="47">
        <f t="shared" si="1"/>
        <v>458.65032892065295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SUM(D5,D13,D18,D23,D27,D30,D32,D35)</f>
        <v>39445469</v>
      </c>
      <c r="E37" s="15">
        <f t="shared" si="13"/>
        <v>15211641</v>
      </c>
      <c r="F37" s="15">
        <f t="shared" si="13"/>
        <v>0</v>
      </c>
      <c r="G37" s="15">
        <f t="shared" si="13"/>
        <v>842458</v>
      </c>
      <c r="H37" s="15">
        <f t="shared" si="13"/>
        <v>0</v>
      </c>
      <c r="I37" s="15">
        <f t="shared" si="13"/>
        <v>34594783</v>
      </c>
      <c r="J37" s="15">
        <f t="shared" si="13"/>
        <v>6813068</v>
      </c>
      <c r="K37" s="15">
        <f t="shared" si="13"/>
        <v>6839801</v>
      </c>
      <c r="L37" s="15">
        <f t="shared" si="13"/>
        <v>0</v>
      </c>
      <c r="M37" s="15">
        <f t="shared" si="13"/>
        <v>12737681</v>
      </c>
      <c r="N37" s="15">
        <f t="shared" si="10"/>
        <v>116484901</v>
      </c>
      <c r="O37" s="37">
        <f t="shared" si="1"/>
        <v>4730.15922196053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56</v>
      </c>
      <c r="M39" s="163"/>
      <c r="N39" s="163"/>
      <c r="O39" s="41">
        <v>24626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14023908</v>
      </c>
      <c r="E5" s="26">
        <f t="shared" ref="E5:M5" si="0">SUM(E6:E12)</f>
        <v>1760227</v>
      </c>
      <c r="F5" s="26">
        <f t="shared" si="0"/>
        <v>0</v>
      </c>
      <c r="G5" s="26">
        <f t="shared" si="0"/>
        <v>646868</v>
      </c>
      <c r="H5" s="26">
        <f t="shared" si="0"/>
        <v>0</v>
      </c>
      <c r="I5" s="26">
        <f t="shared" si="0"/>
        <v>0</v>
      </c>
      <c r="J5" s="26">
        <f t="shared" si="0"/>
        <v>7371468</v>
      </c>
      <c r="K5" s="26">
        <f t="shared" si="0"/>
        <v>6690598</v>
      </c>
      <c r="L5" s="26">
        <f t="shared" si="0"/>
        <v>0</v>
      </c>
      <c r="M5" s="26">
        <f t="shared" si="0"/>
        <v>0</v>
      </c>
      <c r="N5" s="27">
        <f>SUM(D5:M5)</f>
        <v>30493069</v>
      </c>
      <c r="O5" s="32">
        <f t="shared" ref="O5:O38" si="1">(N5/O$40)</f>
        <v>1237.0915250111566</v>
      </c>
      <c r="P5" s="6"/>
    </row>
    <row r="6" spans="1:133">
      <c r="A6" s="12"/>
      <c r="B6" s="44">
        <v>511</v>
      </c>
      <c r="C6" s="20" t="s">
        <v>19</v>
      </c>
      <c r="D6" s="46">
        <v>364789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364789</v>
      </c>
      <c r="O6" s="47">
        <f t="shared" si="1"/>
        <v>14.799342772526268</v>
      </c>
      <c r="P6" s="9"/>
    </row>
    <row r="7" spans="1:133">
      <c r="A7" s="12"/>
      <c r="B7" s="44">
        <v>512</v>
      </c>
      <c r="C7" s="20" t="s">
        <v>20</v>
      </c>
      <c r="D7" s="46">
        <v>1702332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1702332</v>
      </c>
      <c r="O7" s="47">
        <f t="shared" si="1"/>
        <v>69.062923445170185</v>
      </c>
      <c r="P7" s="9"/>
    </row>
    <row r="8" spans="1:133">
      <c r="A8" s="12"/>
      <c r="B8" s="44">
        <v>513</v>
      </c>
      <c r="C8" s="20" t="s">
        <v>21</v>
      </c>
      <c r="D8" s="46">
        <v>2403874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2403874</v>
      </c>
      <c r="O8" s="47">
        <f t="shared" si="1"/>
        <v>97.524199764696334</v>
      </c>
      <c r="P8" s="9"/>
    </row>
    <row r="9" spans="1:133">
      <c r="A9" s="12"/>
      <c r="B9" s="44">
        <v>514</v>
      </c>
      <c r="C9" s="20" t="s">
        <v>22</v>
      </c>
      <c r="D9" s="46">
        <v>554572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554572</v>
      </c>
      <c r="O9" s="47">
        <f t="shared" si="1"/>
        <v>22.49876262728711</v>
      </c>
      <c r="P9" s="9"/>
    </row>
    <row r="10" spans="1:133">
      <c r="A10" s="12"/>
      <c r="B10" s="44">
        <v>515</v>
      </c>
      <c r="C10" s="20" t="s">
        <v>23</v>
      </c>
      <c r="D10" s="46">
        <v>543105</v>
      </c>
      <c r="E10" s="46">
        <v>200099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743204</v>
      </c>
      <c r="O10" s="47">
        <f t="shared" si="1"/>
        <v>30.151486875735323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6690598</v>
      </c>
      <c r="L11" s="46">
        <v>0</v>
      </c>
      <c r="M11" s="46">
        <v>0</v>
      </c>
      <c r="N11" s="46">
        <f t="shared" si="2"/>
        <v>6690598</v>
      </c>
      <c r="O11" s="47">
        <f t="shared" si="1"/>
        <v>271.43486551178546</v>
      </c>
      <c r="P11" s="9"/>
    </row>
    <row r="12" spans="1:133">
      <c r="A12" s="12"/>
      <c r="B12" s="44">
        <v>519</v>
      </c>
      <c r="C12" s="20" t="s">
        <v>25</v>
      </c>
      <c r="D12" s="46">
        <v>8455236</v>
      </c>
      <c r="E12" s="46">
        <v>1560128</v>
      </c>
      <c r="F12" s="46">
        <v>0</v>
      </c>
      <c r="G12" s="46">
        <v>646868</v>
      </c>
      <c r="H12" s="46">
        <v>0</v>
      </c>
      <c r="I12" s="46">
        <v>0</v>
      </c>
      <c r="J12" s="46">
        <v>7371468</v>
      </c>
      <c r="K12" s="46">
        <v>0</v>
      </c>
      <c r="L12" s="46">
        <v>0</v>
      </c>
      <c r="M12" s="46">
        <v>0</v>
      </c>
      <c r="N12" s="46">
        <f t="shared" si="2"/>
        <v>18033700</v>
      </c>
      <c r="O12" s="47">
        <f t="shared" si="1"/>
        <v>731.61994401395589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19059688</v>
      </c>
      <c r="E13" s="31">
        <f t="shared" si="3"/>
        <v>923333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19983021</v>
      </c>
      <c r="O13" s="43">
        <f t="shared" si="1"/>
        <v>810.70311168810099</v>
      </c>
      <c r="P13" s="10"/>
    </row>
    <row r="14" spans="1:133">
      <c r="A14" s="12"/>
      <c r="B14" s="44">
        <v>521</v>
      </c>
      <c r="C14" s="20" t="s">
        <v>27</v>
      </c>
      <c r="D14" s="46">
        <v>11035824</v>
      </c>
      <c r="E14" s="46">
        <v>276093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11311917</v>
      </c>
      <c r="O14" s="47">
        <f t="shared" si="1"/>
        <v>458.91991561523793</v>
      </c>
      <c r="P14" s="9"/>
    </row>
    <row r="15" spans="1:133">
      <c r="A15" s="12"/>
      <c r="B15" s="44">
        <v>522</v>
      </c>
      <c r="C15" s="20" t="s">
        <v>28</v>
      </c>
      <c r="D15" s="46">
        <v>6707798</v>
      </c>
      <c r="E15" s="46">
        <v>647240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7355038</v>
      </c>
      <c r="O15" s="47">
        <f t="shared" si="1"/>
        <v>298.39092863807861</v>
      </c>
      <c r="P15" s="9"/>
    </row>
    <row r="16" spans="1:133">
      <c r="A16" s="12"/>
      <c r="B16" s="44">
        <v>524</v>
      </c>
      <c r="C16" s="20" t="s">
        <v>29</v>
      </c>
      <c r="D16" s="46">
        <v>1227773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1227773</v>
      </c>
      <c r="O16" s="47">
        <f t="shared" si="1"/>
        <v>49.810255994157977</v>
      </c>
      <c r="P16" s="9"/>
    </row>
    <row r="17" spans="1:16">
      <c r="A17" s="12"/>
      <c r="B17" s="44">
        <v>525</v>
      </c>
      <c r="C17" s="20" t="s">
        <v>30</v>
      </c>
      <c r="D17" s="46">
        <v>88293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88293</v>
      </c>
      <c r="O17" s="47">
        <f t="shared" si="1"/>
        <v>3.5820114406263945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252569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21149502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21402071</v>
      </c>
      <c r="O18" s="43">
        <f t="shared" si="1"/>
        <v>868.27339851515273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7337157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7337157</v>
      </c>
      <c r="O19" s="47">
        <f t="shared" si="1"/>
        <v>297.66550367154855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11573802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11573802</v>
      </c>
      <c r="O20" s="47">
        <f t="shared" si="1"/>
        <v>469.54448456326827</v>
      </c>
      <c r="P20" s="9"/>
    </row>
    <row r="21" spans="1:16">
      <c r="A21" s="12"/>
      <c r="B21" s="44">
        <v>537</v>
      </c>
      <c r="C21" s="20" t="s">
        <v>34</v>
      </c>
      <c r="D21" s="46">
        <v>9926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9926</v>
      </c>
      <c r="O21" s="47">
        <f t="shared" si="1"/>
        <v>0.40269382125035497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2238543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2238543</v>
      </c>
      <c r="O22" s="47">
        <f t="shared" si="1"/>
        <v>90.816787699298146</v>
      </c>
      <c r="P22" s="9"/>
    </row>
    <row r="23" spans="1:16">
      <c r="A23" s="12"/>
      <c r="B23" s="44">
        <v>539</v>
      </c>
      <c r="C23" s="20" t="s">
        <v>36</v>
      </c>
      <c r="D23" s="46">
        <v>242643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242643</v>
      </c>
      <c r="O23" s="47">
        <f t="shared" si="1"/>
        <v>9.8439287597874152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1216866</v>
      </c>
      <c r="E24" s="31">
        <f t="shared" si="6"/>
        <v>4886426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3075620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9178912</v>
      </c>
      <c r="O24" s="43">
        <f t="shared" si="1"/>
        <v>372.38476205931278</v>
      </c>
      <c r="P24" s="10"/>
    </row>
    <row r="25" spans="1:16">
      <c r="A25" s="12"/>
      <c r="B25" s="44">
        <v>541</v>
      </c>
      <c r="C25" s="20" t="s">
        <v>38</v>
      </c>
      <c r="D25" s="46">
        <v>0</v>
      </c>
      <c r="E25" s="46">
        <v>3238937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3238937</v>
      </c>
      <c r="O25" s="47">
        <f t="shared" si="1"/>
        <v>131.40236926447321</v>
      </c>
      <c r="P25" s="9"/>
    </row>
    <row r="26" spans="1:16">
      <c r="A26" s="12"/>
      <c r="B26" s="44">
        <v>543</v>
      </c>
      <c r="C26" s="20" t="s">
        <v>39</v>
      </c>
      <c r="D26" s="46">
        <v>1216866</v>
      </c>
      <c r="E26" s="46">
        <v>1647489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2864355</v>
      </c>
      <c r="O26" s="47">
        <f t="shared" si="1"/>
        <v>116.20572842711672</v>
      </c>
      <c r="P26" s="9"/>
    </row>
    <row r="27" spans="1:16">
      <c r="A27" s="12"/>
      <c r="B27" s="44">
        <v>544</v>
      </c>
      <c r="C27" s="20" t="s">
        <v>53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3075620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3075620</v>
      </c>
      <c r="O27" s="47">
        <f t="shared" si="1"/>
        <v>124.77666436772283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0</v>
      </c>
      <c r="E28" s="31">
        <f t="shared" si="8"/>
        <v>5162472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13365254</v>
      </c>
      <c r="N28" s="31">
        <f t="shared" si="7"/>
        <v>18527726</v>
      </c>
      <c r="O28" s="43">
        <f t="shared" si="1"/>
        <v>751.66237981256847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4503202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13365254</v>
      </c>
      <c r="N29" s="46">
        <f t="shared" si="7"/>
        <v>17868456</v>
      </c>
      <c r="O29" s="47">
        <f t="shared" si="1"/>
        <v>724.91606150350924</v>
      </c>
      <c r="P29" s="9"/>
    </row>
    <row r="30" spans="1:16">
      <c r="A30" s="13"/>
      <c r="B30" s="45">
        <v>559</v>
      </c>
      <c r="C30" s="21" t="s">
        <v>42</v>
      </c>
      <c r="D30" s="46">
        <v>0</v>
      </c>
      <c r="E30" s="46">
        <v>659270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659270</v>
      </c>
      <c r="O30" s="47">
        <f t="shared" si="1"/>
        <v>26.746318309059191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393168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393168</v>
      </c>
      <c r="O31" s="43">
        <f t="shared" si="1"/>
        <v>15.950667369873017</v>
      </c>
      <c r="P31" s="10"/>
    </row>
    <row r="32" spans="1:16">
      <c r="A32" s="12"/>
      <c r="B32" s="44">
        <v>569</v>
      </c>
      <c r="C32" s="20" t="s">
        <v>44</v>
      </c>
      <c r="D32" s="46">
        <v>393168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393168</v>
      </c>
      <c r="O32" s="47">
        <f t="shared" si="1"/>
        <v>15.950667369873017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SUM(D34:D35)</f>
        <v>1806580</v>
      </c>
      <c r="E33" s="31">
        <f t="shared" si="11"/>
        <v>423933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6422509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8653022</v>
      </c>
      <c r="O33" s="43">
        <f t="shared" si="1"/>
        <v>351.04961661730698</v>
      </c>
      <c r="P33" s="9"/>
    </row>
    <row r="34" spans="1:119">
      <c r="A34" s="12"/>
      <c r="B34" s="44">
        <v>572</v>
      </c>
      <c r="C34" s="20" t="s">
        <v>46</v>
      </c>
      <c r="D34" s="46">
        <v>1806580</v>
      </c>
      <c r="E34" s="46">
        <v>423933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2230513</v>
      </c>
      <c r="O34" s="47">
        <f t="shared" si="1"/>
        <v>90.491013834232632</v>
      </c>
      <c r="P34" s="9"/>
    </row>
    <row r="35" spans="1:119">
      <c r="A35" s="12"/>
      <c r="B35" s="44">
        <v>575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6422509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6422509</v>
      </c>
      <c r="O35" s="47">
        <f t="shared" si="1"/>
        <v>260.55860278307438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SUM(D37:D37)</f>
        <v>1001585</v>
      </c>
      <c r="E36" s="31">
        <f t="shared" si="12"/>
        <v>5636182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3984774</v>
      </c>
      <c r="J36" s="31">
        <f t="shared" si="12"/>
        <v>8240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10630781</v>
      </c>
      <c r="O36" s="43">
        <f t="shared" si="1"/>
        <v>431.28650249503022</v>
      </c>
      <c r="P36" s="9"/>
    </row>
    <row r="37" spans="1:119" ht="15.75" thickBot="1">
      <c r="A37" s="12"/>
      <c r="B37" s="44">
        <v>581</v>
      </c>
      <c r="C37" s="20" t="s">
        <v>48</v>
      </c>
      <c r="D37" s="46">
        <v>1001585</v>
      </c>
      <c r="E37" s="46">
        <v>5636182</v>
      </c>
      <c r="F37" s="46">
        <v>0</v>
      </c>
      <c r="G37" s="46">
        <v>0</v>
      </c>
      <c r="H37" s="46">
        <v>0</v>
      </c>
      <c r="I37" s="46">
        <v>3984774</v>
      </c>
      <c r="J37" s="46">
        <v>8240</v>
      </c>
      <c r="K37" s="46">
        <v>0</v>
      </c>
      <c r="L37" s="46">
        <v>0</v>
      </c>
      <c r="M37" s="46">
        <v>0</v>
      </c>
      <c r="N37" s="46">
        <f t="shared" si="10"/>
        <v>10630781</v>
      </c>
      <c r="O37" s="47">
        <f t="shared" si="1"/>
        <v>431.28650249503022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SUM(D5,D13,D18,D24,D28,D31,D33,D36)</f>
        <v>37754364</v>
      </c>
      <c r="E38" s="15">
        <f t="shared" si="13"/>
        <v>18792573</v>
      </c>
      <c r="F38" s="15">
        <f t="shared" si="13"/>
        <v>0</v>
      </c>
      <c r="G38" s="15">
        <f t="shared" si="13"/>
        <v>646868</v>
      </c>
      <c r="H38" s="15">
        <f t="shared" si="13"/>
        <v>0</v>
      </c>
      <c r="I38" s="15">
        <f t="shared" si="13"/>
        <v>34632405</v>
      </c>
      <c r="J38" s="15">
        <f t="shared" si="13"/>
        <v>7379708</v>
      </c>
      <c r="K38" s="15">
        <f t="shared" si="13"/>
        <v>6690598</v>
      </c>
      <c r="L38" s="15">
        <f t="shared" si="13"/>
        <v>0</v>
      </c>
      <c r="M38" s="15">
        <f t="shared" si="13"/>
        <v>13365254</v>
      </c>
      <c r="N38" s="15">
        <f t="shared" si="10"/>
        <v>119261770</v>
      </c>
      <c r="O38" s="37">
        <f t="shared" si="1"/>
        <v>4838.4019635685017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54</v>
      </c>
      <c r="M40" s="163"/>
      <c r="N40" s="163"/>
      <c r="O40" s="41">
        <v>24649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23595226</v>
      </c>
      <c r="E5" s="26">
        <f t="shared" ref="E5:M5" si="0">SUM(E6:E12)</f>
        <v>1322050</v>
      </c>
      <c r="F5" s="26">
        <f t="shared" si="0"/>
        <v>0</v>
      </c>
      <c r="G5" s="26">
        <f t="shared" si="0"/>
        <v>322047</v>
      </c>
      <c r="H5" s="26">
        <f t="shared" si="0"/>
        <v>0</v>
      </c>
      <c r="I5" s="26">
        <f t="shared" si="0"/>
        <v>0</v>
      </c>
      <c r="J5" s="26">
        <f t="shared" si="0"/>
        <v>9015105</v>
      </c>
      <c r="K5" s="26">
        <f t="shared" si="0"/>
        <v>6800572</v>
      </c>
      <c r="L5" s="26">
        <f t="shared" si="0"/>
        <v>0</v>
      </c>
      <c r="M5" s="26">
        <f t="shared" si="0"/>
        <v>0</v>
      </c>
      <c r="N5" s="27">
        <f>SUM(D5:M5)</f>
        <v>41055000</v>
      </c>
      <c r="O5" s="32">
        <f t="shared" ref="O5:O37" si="1">(N5/O$39)</f>
        <v>1771.2917421692985</v>
      </c>
      <c r="P5" s="6"/>
    </row>
    <row r="6" spans="1:133">
      <c r="A6" s="12"/>
      <c r="B6" s="44">
        <v>511</v>
      </c>
      <c r="C6" s="20" t="s">
        <v>19</v>
      </c>
      <c r="D6" s="46">
        <v>428314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428314</v>
      </c>
      <c r="O6" s="47">
        <f t="shared" si="1"/>
        <v>18.479333851065665</v>
      </c>
      <c r="P6" s="9"/>
    </row>
    <row r="7" spans="1:133">
      <c r="A7" s="12"/>
      <c r="B7" s="44">
        <v>512</v>
      </c>
      <c r="C7" s="20" t="s">
        <v>20</v>
      </c>
      <c r="D7" s="46">
        <v>992195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992195</v>
      </c>
      <c r="O7" s="47">
        <f t="shared" si="1"/>
        <v>42.807619294158251</v>
      </c>
      <c r="P7" s="9"/>
    </row>
    <row r="8" spans="1:133">
      <c r="A8" s="12"/>
      <c r="B8" s="44">
        <v>513</v>
      </c>
      <c r="C8" s="20" t="s">
        <v>21</v>
      </c>
      <c r="D8" s="46">
        <v>2325050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2325050</v>
      </c>
      <c r="O8" s="47">
        <f t="shared" si="1"/>
        <v>100.31279661748209</v>
      </c>
      <c r="P8" s="9"/>
    </row>
    <row r="9" spans="1:133">
      <c r="A9" s="12"/>
      <c r="B9" s="44">
        <v>514</v>
      </c>
      <c r="C9" s="20" t="s">
        <v>22</v>
      </c>
      <c r="D9" s="46">
        <v>462977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462977</v>
      </c>
      <c r="O9" s="47">
        <f t="shared" si="1"/>
        <v>19.974846837518335</v>
      </c>
      <c r="P9" s="9"/>
    </row>
    <row r="10" spans="1:133">
      <c r="A10" s="12"/>
      <c r="B10" s="44">
        <v>515</v>
      </c>
      <c r="C10" s="20" t="s">
        <v>23</v>
      </c>
      <c r="D10" s="46">
        <v>508348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508348</v>
      </c>
      <c r="O10" s="47">
        <f t="shared" si="1"/>
        <v>21.932349641901805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6800572</v>
      </c>
      <c r="L11" s="46">
        <v>0</v>
      </c>
      <c r="M11" s="46">
        <v>0</v>
      </c>
      <c r="N11" s="46">
        <f t="shared" si="2"/>
        <v>6800572</v>
      </c>
      <c r="O11" s="47">
        <f t="shared" si="1"/>
        <v>293.40633359219947</v>
      </c>
      <c r="P11" s="9"/>
    </row>
    <row r="12" spans="1:133">
      <c r="A12" s="12"/>
      <c r="B12" s="44">
        <v>519</v>
      </c>
      <c r="C12" s="20" t="s">
        <v>25</v>
      </c>
      <c r="D12" s="46">
        <v>18878342</v>
      </c>
      <c r="E12" s="46">
        <v>1322050</v>
      </c>
      <c r="F12" s="46">
        <v>0</v>
      </c>
      <c r="G12" s="46">
        <v>322047</v>
      </c>
      <c r="H12" s="46">
        <v>0</v>
      </c>
      <c r="I12" s="46">
        <v>0</v>
      </c>
      <c r="J12" s="46">
        <v>9015105</v>
      </c>
      <c r="K12" s="46">
        <v>0</v>
      </c>
      <c r="L12" s="46">
        <v>0</v>
      </c>
      <c r="M12" s="46">
        <v>0</v>
      </c>
      <c r="N12" s="46">
        <f t="shared" si="2"/>
        <v>29537544</v>
      </c>
      <c r="O12" s="47">
        <f t="shared" si="1"/>
        <v>1274.3784623349727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19073120</v>
      </c>
      <c r="E13" s="31">
        <f t="shared" si="3"/>
        <v>954486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20027606</v>
      </c>
      <c r="O13" s="43">
        <f t="shared" si="1"/>
        <v>864.07826387091211</v>
      </c>
      <c r="P13" s="10"/>
    </row>
    <row r="14" spans="1:133">
      <c r="A14" s="12"/>
      <c r="B14" s="44">
        <v>521</v>
      </c>
      <c r="C14" s="20" t="s">
        <v>27</v>
      </c>
      <c r="D14" s="46">
        <v>10865637</v>
      </c>
      <c r="E14" s="46">
        <v>734280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11599917</v>
      </c>
      <c r="O14" s="47">
        <f t="shared" si="1"/>
        <v>500.47100698938647</v>
      </c>
      <c r="P14" s="9"/>
    </row>
    <row r="15" spans="1:133">
      <c r="A15" s="12"/>
      <c r="B15" s="44">
        <v>522</v>
      </c>
      <c r="C15" s="20" t="s">
        <v>28</v>
      </c>
      <c r="D15" s="46">
        <v>6626965</v>
      </c>
      <c r="E15" s="46">
        <v>220206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6847171</v>
      </c>
      <c r="O15" s="47">
        <f t="shared" si="1"/>
        <v>295.41681767193029</v>
      </c>
      <c r="P15" s="9"/>
    </row>
    <row r="16" spans="1:133">
      <c r="A16" s="12"/>
      <c r="B16" s="44">
        <v>524</v>
      </c>
      <c r="C16" s="20" t="s">
        <v>29</v>
      </c>
      <c r="D16" s="46">
        <v>1531286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1531286</v>
      </c>
      <c r="O16" s="47">
        <f t="shared" si="1"/>
        <v>66.066356027267233</v>
      </c>
      <c r="P16" s="9"/>
    </row>
    <row r="17" spans="1:16">
      <c r="A17" s="12"/>
      <c r="B17" s="44">
        <v>525</v>
      </c>
      <c r="C17" s="20" t="s">
        <v>30</v>
      </c>
      <c r="D17" s="46">
        <v>49232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49232</v>
      </c>
      <c r="O17" s="47">
        <f t="shared" si="1"/>
        <v>2.1240831823280697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247967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20991459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21239426</v>
      </c>
      <c r="O18" s="43">
        <f t="shared" si="1"/>
        <v>916.36146345672626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7105438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7105438</v>
      </c>
      <c r="O19" s="47">
        <f t="shared" si="1"/>
        <v>306.55958236258522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10833075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10833075</v>
      </c>
      <c r="O20" s="47">
        <f t="shared" si="1"/>
        <v>467.38609888687546</v>
      </c>
      <c r="P20" s="9"/>
    </row>
    <row r="21" spans="1:16">
      <c r="A21" s="12"/>
      <c r="B21" s="44">
        <v>537</v>
      </c>
      <c r="C21" s="20" t="s">
        <v>34</v>
      </c>
      <c r="D21" s="46">
        <v>8179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8179</v>
      </c>
      <c r="O21" s="47">
        <f t="shared" si="1"/>
        <v>0.3528777288808353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3052946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3052946</v>
      </c>
      <c r="O22" s="47">
        <f t="shared" si="1"/>
        <v>131.71740443524033</v>
      </c>
      <c r="P22" s="9"/>
    </row>
    <row r="23" spans="1:16">
      <c r="A23" s="12"/>
      <c r="B23" s="44">
        <v>539</v>
      </c>
      <c r="C23" s="20" t="s">
        <v>36</v>
      </c>
      <c r="D23" s="46">
        <v>239788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239788</v>
      </c>
      <c r="O23" s="47">
        <f t="shared" si="1"/>
        <v>10.34550004314436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1281902</v>
      </c>
      <c r="E24" s="31">
        <f t="shared" si="6"/>
        <v>4128117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3580931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8990950</v>
      </c>
      <c r="O24" s="43">
        <f t="shared" si="1"/>
        <v>387.90879282077833</v>
      </c>
      <c r="P24" s="10"/>
    </row>
    <row r="25" spans="1:16">
      <c r="A25" s="12"/>
      <c r="B25" s="44">
        <v>541</v>
      </c>
      <c r="C25" s="20" t="s">
        <v>38</v>
      </c>
      <c r="D25" s="46">
        <v>0</v>
      </c>
      <c r="E25" s="46">
        <v>2025069</v>
      </c>
      <c r="F25" s="46">
        <v>0</v>
      </c>
      <c r="G25" s="46">
        <v>0</v>
      </c>
      <c r="H25" s="46">
        <v>0</v>
      </c>
      <c r="I25" s="46">
        <v>3580931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5606000</v>
      </c>
      <c r="O25" s="47">
        <f t="shared" si="1"/>
        <v>241.86728794546553</v>
      </c>
      <c r="P25" s="9"/>
    </row>
    <row r="26" spans="1:16">
      <c r="A26" s="12"/>
      <c r="B26" s="44">
        <v>543</v>
      </c>
      <c r="C26" s="20" t="s">
        <v>39</v>
      </c>
      <c r="D26" s="46">
        <v>1281902</v>
      </c>
      <c r="E26" s="46">
        <v>2103048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3384950</v>
      </c>
      <c r="O26" s="47">
        <f t="shared" si="1"/>
        <v>146.0415048753128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0</v>
      </c>
      <c r="E27" s="31">
        <f t="shared" si="8"/>
        <v>12280396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15892678</v>
      </c>
      <c r="N27" s="31">
        <f t="shared" si="7"/>
        <v>28173074</v>
      </c>
      <c r="O27" s="43">
        <f t="shared" si="1"/>
        <v>1215.5092760376219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10980396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15892678</v>
      </c>
      <c r="N28" s="46">
        <f t="shared" si="7"/>
        <v>26873074</v>
      </c>
      <c r="O28" s="47">
        <f t="shared" si="1"/>
        <v>1159.4216066960048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1300000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1300000</v>
      </c>
      <c r="O29" s="47">
        <f t="shared" si="1"/>
        <v>56.087669341617051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407630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407630</v>
      </c>
      <c r="O30" s="43">
        <f t="shared" si="1"/>
        <v>17.586935887479505</v>
      </c>
      <c r="P30" s="10"/>
    </row>
    <row r="31" spans="1:16">
      <c r="A31" s="12"/>
      <c r="B31" s="44">
        <v>569</v>
      </c>
      <c r="C31" s="20" t="s">
        <v>44</v>
      </c>
      <c r="D31" s="46">
        <v>407630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407630</v>
      </c>
      <c r="O31" s="47">
        <f t="shared" si="1"/>
        <v>17.586935887479505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SUM(D33:D34)</f>
        <v>1773796</v>
      </c>
      <c r="E32" s="31">
        <f t="shared" si="11"/>
        <v>363738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6910541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9048075</v>
      </c>
      <c r="O32" s="43">
        <f t="shared" si="1"/>
        <v>390.37341444473208</v>
      </c>
      <c r="P32" s="9"/>
    </row>
    <row r="33" spans="1:119">
      <c r="A33" s="12"/>
      <c r="B33" s="44">
        <v>572</v>
      </c>
      <c r="C33" s="20" t="s">
        <v>46</v>
      </c>
      <c r="D33" s="46">
        <v>1773796</v>
      </c>
      <c r="E33" s="46">
        <v>363738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2137534</v>
      </c>
      <c r="O33" s="47">
        <f t="shared" si="1"/>
        <v>92.222538614203117</v>
      </c>
      <c r="P33" s="9"/>
    </row>
    <row r="34" spans="1:119">
      <c r="A34" s="12"/>
      <c r="B34" s="44">
        <v>575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6910541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6910541</v>
      </c>
      <c r="O34" s="47">
        <f t="shared" si="1"/>
        <v>298.15087583052895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SUM(D36:D36)</f>
        <v>1214196</v>
      </c>
      <c r="E35" s="31">
        <f t="shared" si="12"/>
        <v>8883751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3984774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14082721</v>
      </c>
      <c r="O35" s="43">
        <f t="shared" si="1"/>
        <v>607.58999913711273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1214196</v>
      </c>
      <c r="E36" s="46">
        <v>8883751</v>
      </c>
      <c r="F36" s="46">
        <v>0</v>
      </c>
      <c r="G36" s="46">
        <v>0</v>
      </c>
      <c r="H36" s="46">
        <v>0</v>
      </c>
      <c r="I36" s="46">
        <v>3984774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14082721</v>
      </c>
      <c r="O36" s="47">
        <f t="shared" si="1"/>
        <v>607.58999913711273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SUM(D5,D13,D18,D24,D27,D30,D32,D35)</f>
        <v>47593837</v>
      </c>
      <c r="E37" s="15">
        <f t="shared" si="13"/>
        <v>27932538</v>
      </c>
      <c r="F37" s="15">
        <f t="shared" si="13"/>
        <v>0</v>
      </c>
      <c r="G37" s="15">
        <f t="shared" si="13"/>
        <v>322047</v>
      </c>
      <c r="H37" s="15">
        <f t="shared" si="13"/>
        <v>0</v>
      </c>
      <c r="I37" s="15">
        <f t="shared" si="13"/>
        <v>35467705</v>
      </c>
      <c r="J37" s="15">
        <f t="shared" si="13"/>
        <v>9015105</v>
      </c>
      <c r="K37" s="15">
        <f t="shared" si="13"/>
        <v>6800572</v>
      </c>
      <c r="L37" s="15">
        <f t="shared" si="13"/>
        <v>0</v>
      </c>
      <c r="M37" s="15">
        <f t="shared" si="13"/>
        <v>15892678</v>
      </c>
      <c r="N37" s="15">
        <f t="shared" si="10"/>
        <v>143024482</v>
      </c>
      <c r="O37" s="37">
        <f t="shared" si="1"/>
        <v>6170.6998878246613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50</v>
      </c>
      <c r="M39" s="163"/>
      <c r="N39" s="163"/>
      <c r="O39" s="41">
        <v>23178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A41:O41"/>
    <mergeCell ref="A40:O40"/>
    <mergeCell ref="L39:N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13565347</v>
      </c>
      <c r="E5" s="26">
        <f t="shared" si="0"/>
        <v>1550707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9921054</v>
      </c>
      <c r="K5" s="26">
        <f t="shared" si="0"/>
        <v>5807898</v>
      </c>
      <c r="L5" s="26">
        <f t="shared" si="0"/>
        <v>0</v>
      </c>
      <c r="M5" s="26">
        <f t="shared" si="0"/>
        <v>0</v>
      </c>
      <c r="N5" s="27">
        <f>SUM(D5:M5)</f>
        <v>30845006</v>
      </c>
      <c r="O5" s="32">
        <f t="shared" ref="O5:O38" si="1">(N5/O$40)</f>
        <v>1339.6892807505212</v>
      </c>
      <c r="P5" s="6"/>
    </row>
    <row r="6" spans="1:133">
      <c r="A6" s="12"/>
      <c r="B6" s="44">
        <v>511</v>
      </c>
      <c r="C6" s="20" t="s">
        <v>19</v>
      </c>
      <c r="D6" s="46">
        <v>559472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559472</v>
      </c>
      <c r="O6" s="47">
        <f t="shared" si="1"/>
        <v>24.299513551077137</v>
      </c>
      <c r="P6" s="9"/>
    </row>
    <row r="7" spans="1:133">
      <c r="A7" s="12"/>
      <c r="B7" s="44">
        <v>512</v>
      </c>
      <c r="C7" s="20" t="s">
        <v>20</v>
      </c>
      <c r="D7" s="46">
        <v>1040933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1040933</v>
      </c>
      <c r="O7" s="47">
        <f t="shared" si="1"/>
        <v>45.210780055594164</v>
      </c>
      <c r="P7" s="9"/>
    </row>
    <row r="8" spans="1:133">
      <c r="A8" s="12"/>
      <c r="B8" s="44">
        <v>513</v>
      </c>
      <c r="C8" s="20" t="s">
        <v>21</v>
      </c>
      <c r="D8" s="46">
        <v>2389769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2389769</v>
      </c>
      <c r="O8" s="47">
        <f t="shared" si="1"/>
        <v>103.79469249478805</v>
      </c>
      <c r="P8" s="9"/>
    </row>
    <row r="9" spans="1:133">
      <c r="A9" s="12"/>
      <c r="B9" s="44">
        <v>514</v>
      </c>
      <c r="C9" s="20" t="s">
        <v>22</v>
      </c>
      <c r="D9" s="46">
        <v>605359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605359</v>
      </c>
      <c r="O9" s="47">
        <f t="shared" si="1"/>
        <v>26.29252084781098</v>
      </c>
      <c r="P9" s="9"/>
    </row>
    <row r="10" spans="1:133">
      <c r="A10" s="12"/>
      <c r="B10" s="44">
        <v>515</v>
      </c>
      <c r="C10" s="20" t="s">
        <v>23</v>
      </c>
      <c r="D10" s="46">
        <v>385501</v>
      </c>
      <c r="E10" s="46">
        <v>349789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735290</v>
      </c>
      <c r="O10" s="47">
        <f t="shared" si="1"/>
        <v>31.935806115357888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5807898</v>
      </c>
      <c r="L11" s="46">
        <v>0</v>
      </c>
      <c r="M11" s="46">
        <v>0</v>
      </c>
      <c r="N11" s="46">
        <f t="shared" si="2"/>
        <v>5807898</v>
      </c>
      <c r="O11" s="47">
        <f t="shared" si="1"/>
        <v>252.25408269631689</v>
      </c>
      <c r="P11" s="9"/>
    </row>
    <row r="12" spans="1:133">
      <c r="A12" s="12"/>
      <c r="B12" s="44">
        <v>519</v>
      </c>
      <c r="C12" s="20" t="s">
        <v>25</v>
      </c>
      <c r="D12" s="46">
        <v>8584313</v>
      </c>
      <c r="E12" s="46">
        <v>1200918</v>
      </c>
      <c r="F12" s="46">
        <v>0</v>
      </c>
      <c r="G12" s="46">
        <v>0</v>
      </c>
      <c r="H12" s="46">
        <v>0</v>
      </c>
      <c r="I12" s="46">
        <v>0</v>
      </c>
      <c r="J12" s="46">
        <v>9921054</v>
      </c>
      <c r="K12" s="46">
        <v>0</v>
      </c>
      <c r="L12" s="46">
        <v>0</v>
      </c>
      <c r="M12" s="46">
        <v>0</v>
      </c>
      <c r="N12" s="46">
        <f t="shared" si="2"/>
        <v>19706285</v>
      </c>
      <c r="O12" s="47">
        <f t="shared" si="1"/>
        <v>855.90188498957605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18979003</v>
      </c>
      <c r="E13" s="31">
        <f t="shared" si="3"/>
        <v>1069746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20048749</v>
      </c>
      <c r="O13" s="43">
        <f t="shared" si="1"/>
        <v>870.77610319666439</v>
      </c>
      <c r="P13" s="10"/>
    </row>
    <row r="14" spans="1:133">
      <c r="A14" s="12"/>
      <c r="B14" s="44">
        <v>521</v>
      </c>
      <c r="C14" s="20" t="s">
        <v>27</v>
      </c>
      <c r="D14" s="46">
        <v>10708959</v>
      </c>
      <c r="E14" s="46">
        <v>532224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11241183</v>
      </c>
      <c r="O14" s="47">
        <f t="shared" si="1"/>
        <v>488.23762161223073</v>
      </c>
      <c r="P14" s="9"/>
    </row>
    <row r="15" spans="1:133">
      <c r="A15" s="12"/>
      <c r="B15" s="44">
        <v>522</v>
      </c>
      <c r="C15" s="20" t="s">
        <v>28</v>
      </c>
      <c r="D15" s="46">
        <v>6579358</v>
      </c>
      <c r="E15" s="46">
        <v>537522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7116880</v>
      </c>
      <c r="O15" s="47">
        <f t="shared" si="1"/>
        <v>309.10701876302988</v>
      </c>
      <c r="P15" s="9"/>
    </row>
    <row r="16" spans="1:133">
      <c r="A16" s="12"/>
      <c r="B16" s="44">
        <v>524</v>
      </c>
      <c r="C16" s="20" t="s">
        <v>29</v>
      </c>
      <c r="D16" s="46">
        <v>1569382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1569382</v>
      </c>
      <c r="O16" s="47">
        <f t="shared" si="1"/>
        <v>68.162873523280055</v>
      </c>
      <c r="P16" s="9"/>
    </row>
    <row r="17" spans="1:16">
      <c r="A17" s="12"/>
      <c r="B17" s="44">
        <v>525</v>
      </c>
      <c r="C17" s="20" t="s">
        <v>30</v>
      </c>
      <c r="D17" s="46">
        <v>121304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121304</v>
      </c>
      <c r="O17" s="47">
        <f t="shared" si="1"/>
        <v>5.2685892981236968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506968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21055025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21561993</v>
      </c>
      <c r="O18" s="43">
        <f t="shared" si="1"/>
        <v>936.50073835997216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7479677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7479677</v>
      </c>
      <c r="O19" s="47">
        <f t="shared" si="1"/>
        <v>324.8643589298124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10704021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10704021</v>
      </c>
      <c r="O20" s="47">
        <f t="shared" si="1"/>
        <v>464.90709694232106</v>
      </c>
      <c r="P20" s="9"/>
    </row>
    <row r="21" spans="1:16">
      <c r="A21" s="12"/>
      <c r="B21" s="44">
        <v>537</v>
      </c>
      <c r="C21" s="20" t="s">
        <v>34</v>
      </c>
      <c r="D21" s="46">
        <v>20906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20906</v>
      </c>
      <c r="O21" s="47">
        <f t="shared" si="1"/>
        <v>0.90800903405142463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2871327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2871327</v>
      </c>
      <c r="O22" s="47">
        <f t="shared" si="1"/>
        <v>124.71017199444059</v>
      </c>
      <c r="P22" s="9"/>
    </row>
    <row r="23" spans="1:16">
      <c r="A23" s="12"/>
      <c r="B23" s="44">
        <v>539</v>
      </c>
      <c r="C23" s="20" t="s">
        <v>36</v>
      </c>
      <c r="D23" s="46">
        <v>486062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486062</v>
      </c>
      <c r="O23" s="47">
        <f t="shared" si="1"/>
        <v>21.11110145934677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SUM(D25:D28)</f>
        <v>1505712</v>
      </c>
      <c r="E24" s="31">
        <f t="shared" si="6"/>
        <v>2556133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4026216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8088061</v>
      </c>
      <c r="O24" s="43">
        <f t="shared" si="1"/>
        <v>351.28826441973592</v>
      </c>
      <c r="P24" s="10"/>
    </row>
    <row r="25" spans="1:16">
      <c r="A25" s="12"/>
      <c r="B25" s="44">
        <v>541</v>
      </c>
      <c r="C25" s="20" t="s">
        <v>38</v>
      </c>
      <c r="D25" s="46">
        <v>0</v>
      </c>
      <c r="E25" s="46">
        <v>2147650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2147650</v>
      </c>
      <c r="O25" s="47">
        <f t="shared" si="1"/>
        <v>93.278752605976379</v>
      </c>
      <c r="P25" s="9"/>
    </row>
    <row r="26" spans="1:16">
      <c r="A26" s="12"/>
      <c r="B26" s="44">
        <v>543</v>
      </c>
      <c r="C26" s="20" t="s">
        <v>39</v>
      </c>
      <c r="D26" s="46">
        <v>1049244</v>
      </c>
      <c r="E26" s="46">
        <v>408483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1457727</v>
      </c>
      <c r="O26" s="47">
        <f t="shared" si="1"/>
        <v>63.313368658790829</v>
      </c>
      <c r="P26" s="9"/>
    </row>
    <row r="27" spans="1:16">
      <c r="A27" s="12"/>
      <c r="B27" s="44">
        <v>544</v>
      </c>
      <c r="C27" s="20" t="s">
        <v>53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4026216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4026216</v>
      </c>
      <c r="O27" s="47">
        <f t="shared" si="1"/>
        <v>174.87039610840861</v>
      </c>
      <c r="P27" s="9"/>
    </row>
    <row r="28" spans="1:16">
      <c r="A28" s="12"/>
      <c r="B28" s="44">
        <v>545</v>
      </c>
      <c r="C28" s="20" t="s">
        <v>61</v>
      </c>
      <c r="D28" s="46">
        <v>456468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456468</v>
      </c>
      <c r="O28" s="47">
        <f t="shared" si="1"/>
        <v>19.82574704656011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SUM(D30:D30)</f>
        <v>0</v>
      </c>
      <c r="E29" s="31">
        <f t="shared" si="8"/>
        <v>5088899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11234327</v>
      </c>
      <c r="N29" s="31">
        <f t="shared" si="7"/>
        <v>16323226</v>
      </c>
      <c r="O29" s="43">
        <f t="shared" si="1"/>
        <v>708.96568797776229</v>
      </c>
      <c r="P29" s="10"/>
    </row>
    <row r="30" spans="1:16">
      <c r="A30" s="13"/>
      <c r="B30" s="45">
        <v>554</v>
      </c>
      <c r="C30" s="21" t="s">
        <v>41</v>
      </c>
      <c r="D30" s="46">
        <v>0</v>
      </c>
      <c r="E30" s="46">
        <v>5088899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11234327</v>
      </c>
      <c r="N30" s="46">
        <f t="shared" si="7"/>
        <v>16323226</v>
      </c>
      <c r="O30" s="47">
        <f t="shared" si="1"/>
        <v>708.96568797776229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512575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512575</v>
      </c>
      <c r="O31" s="43">
        <f t="shared" si="1"/>
        <v>22.262638985406532</v>
      </c>
      <c r="P31" s="10"/>
    </row>
    <row r="32" spans="1:16">
      <c r="A32" s="12"/>
      <c r="B32" s="44">
        <v>569</v>
      </c>
      <c r="C32" s="20" t="s">
        <v>44</v>
      </c>
      <c r="D32" s="46">
        <v>512575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512575</v>
      </c>
      <c r="O32" s="47">
        <f t="shared" si="1"/>
        <v>22.262638985406532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SUM(D34:D35)</f>
        <v>2098869</v>
      </c>
      <c r="E33" s="31">
        <f t="shared" si="11"/>
        <v>1076923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8187498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11363290</v>
      </c>
      <c r="O33" s="43">
        <f t="shared" si="1"/>
        <v>493.54108756080609</v>
      </c>
      <c r="P33" s="9"/>
    </row>
    <row r="34" spans="1:119">
      <c r="A34" s="12"/>
      <c r="B34" s="44">
        <v>572</v>
      </c>
      <c r="C34" s="20" t="s">
        <v>46</v>
      </c>
      <c r="D34" s="46">
        <v>2098869</v>
      </c>
      <c r="E34" s="46">
        <v>1076923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3175792</v>
      </c>
      <c r="O34" s="47">
        <f t="shared" si="1"/>
        <v>137.93398193189716</v>
      </c>
      <c r="P34" s="9"/>
    </row>
    <row r="35" spans="1:119">
      <c r="A35" s="12"/>
      <c r="B35" s="44">
        <v>575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8187498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8187498</v>
      </c>
      <c r="O35" s="47">
        <f t="shared" si="1"/>
        <v>355.60710562890898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SUM(D37:D37)</f>
        <v>1028497</v>
      </c>
      <c r="E36" s="31">
        <f t="shared" si="12"/>
        <v>5488281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3999948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10516726</v>
      </c>
      <c r="O36" s="43">
        <f t="shared" si="1"/>
        <v>456.77232453092427</v>
      </c>
      <c r="P36" s="9"/>
    </row>
    <row r="37" spans="1:119" ht="15.75" thickBot="1">
      <c r="A37" s="12"/>
      <c r="B37" s="44">
        <v>581</v>
      </c>
      <c r="C37" s="20" t="s">
        <v>48</v>
      </c>
      <c r="D37" s="46">
        <v>1028497</v>
      </c>
      <c r="E37" s="46">
        <v>5488281</v>
      </c>
      <c r="F37" s="46">
        <v>0</v>
      </c>
      <c r="G37" s="46">
        <v>0</v>
      </c>
      <c r="H37" s="46">
        <v>0</v>
      </c>
      <c r="I37" s="46">
        <v>3999948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10516726</v>
      </c>
      <c r="O37" s="47">
        <f t="shared" si="1"/>
        <v>456.77232453092427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SUM(D5,D13,D18,D24,D29,D31,D33,D36)</f>
        <v>38196971</v>
      </c>
      <c r="E38" s="15">
        <f t="shared" si="13"/>
        <v>16830689</v>
      </c>
      <c r="F38" s="15">
        <f t="shared" si="13"/>
        <v>0</v>
      </c>
      <c r="G38" s="15">
        <f t="shared" si="13"/>
        <v>0</v>
      </c>
      <c r="H38" s="15">
        <f t="shared" si="13"/>
        <v>0</v>
      </c>
      <c r="I38" s="15">
        <f t="shared" si="13"/>
        <v>37268687</v>
      </c>
      <c r="J38" s="15">
        <f t="shared" si="13"/>
        <v>9921054</v>
      </c>
      <c r="K38" s="15">
        <f t="shared" si="13"/>
        <v>5807898</v>
      </c>
      <c r="L38" s="15">
        <f t="shared" si="13"/>
        <v>0</v>
      </c>
      <c r="M38" s="15">
        <f t="shared" si="13"/>
        <v>11234327</v>
      </c>
      <c r="N38" s="15">
        <f t="shared" si="10"/>
        <v>119259626</v>
      </c>
      <c r="O38" s="37">
        <f t="shared" si="1"/>
        <v>5179.7961257817933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62</v>
      </c>
      <c r="M40" s="163"/>
      <c r="N40" s="163"/>
      <c r="O40" s="41">
        <v>23024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14846341</v>
      </c>
      <c r="E5" s="26">
        <f t="shared" si="0"/>
        <v>1108021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8847752</v>
      </c>
      <c r="K5" s="26">
        <f t="shared" si="0"/>
        <v>4609024</v>
      </c>
      <c r="L5" s="26">
        <f t="shared" si="0"/>
        <v>0</v>
      </c>
      <c r="M5" s="26">
        <f t="shared" si="0"/>
        <v>0</v>
      </c>
      <c r="N5" s="27">
        <f>SUM(D5:M5)</f>
        <v>29411138</v>
      </c>
      <c r="O5" s="32">
        <f t="shared" ref="O5:O39" si="1">(N5/O$41)</f>
        <v>1194.166957651549</v>
      </c>
      <c r="P5" s="6"/>
    </row>
    <row r="6" spans="1:133">
      <c r="A6" s="12"/>
      <c r="B6" s="44">
        <v>511</v>
      </c>
      <c r="C6" s="20" t="s">
        <v>19</v>
      </c>
      <c r="D6" s="46">
        <v>490988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490988</v>
      </c>
      <c r="O6" s="47">
        <f t="shared" si="1"/>
        <v>19.935360753583176</v>
      </c>
      <c r="P6" s="9"/>
    </row>
    <row r="7" spans="1:133">
      <c r="A7" s="12"/>
      <c r="B7" s="44">
        <v>512</v>
      </c>
      <c r="C7" s="20" t="s">
        <v>20</v>
      </c>
      <c r="D7" s="46">
        <v>1047982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1047982</v>
      </c>
      <c r="O7" s="47">
        <f t="shared" si="1"/>
        <v>42.550732875878033</v>
      </c>
      <c r="P7" s="9"/>
    </row>
    <row r="8" spans="1:133">
      <c r="A8" s="12"/>
      <c r="B8" s="44">
        <v>513</v>
      </c>
      <c r="C8" s="20" t="s">
        <v>21</v>
      </c>
      <c r="D8" s="46">
        <v>2451570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2451570</v>
      </c>
      <c r="O8" s="47">
        <f t="shared" si="1"/>
        <v>99.539973202322471</v>
      </c>
      <c r="P8" s="9"/>
    </row>
    <row r="9" spans="1:133">
      <c r="A9" s="12"/>
      <c r="B9" s="44">
        <v>514</v>
      </c>
      <c r="C9" s="20" t="s">
        <v>22</v>
      </c>
      <c r="D9" s="46">
        <v>592051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592051</v>
      </c>
      <c r="O9" s="47">
        <f t="shared" si="1"/>
        <v>24.038775427341751</v>
      </c>
      <c r="P9" s="9"/>
    </row>
    <row r="10" spans="1:133">
      <c r="A10" s="12"/>
      <c r="B10" s="44">
        <v>515</v>
      </c>
      <c r="C10" s="20" t="s">
        <v>23</v>
      </c>
      <c r="D10" s="46">
        <v>429704</v>
      </c>
      <c r="E10" s="46">
        <v>190914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620618</v>
      </c>
      <c r="O10" s="47">
        <f t="shared" si="1"/>
        <v>25.198668236631612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4609024</v>
      </c>
      <c r="L11" s="46">
        <v>0</v>
      </c>
      <c r="M11" s="46">
        <v>0</v>
      </c>
      <c r="N11" s="46">
        <f t="shared" si="2"/>
        <v>4609024</v>
      </c>
      <c r="O11" s="47">
        <f t="shared" si="1"/>
        <v>187.13808924438669</v>
      </c>
      <c r="P11" s="9"/>
    </row>
    <row r="12" spans="1:133">
      <c r="A12" s="12"/>
      <c r="B12" s="44">
        <v>519</v>
      </c>
      <c r="C12" s="20" t="s">
        <v>25</v>
      </c>
      <c r="D12" s="46">
        <v>9834046</v>
      </c>
      <c r="E12" s="46">
        <v>917107</v>
      </c>
      <c r="F12" s="46">
        <v>0</v>
      </c>
      <c r="G12" s="46">
        <v>0</v>
      </c>
      <c r="H12" s="46">
        <v>0</v>
      </c>
      <c r="I12" s="46">
        <v>0</v>
      </c>
      <c r="J12" s="46">
        <v>8847752</v>
      </c>
      <c r="K12" s="46">
        <v>0</v>
      </c>
      <c r="L12" s="46">
        <v>0</v>
      </c>
      <c r="M12" s="46">
        <v>0</v>
      </c>
      <c r="N12" s="46">
        <f t="shared" si="2"/>
        <v>19598905</v>
      </c>
      <c r="O12" s="47">
        <f t="shared" si="1"/>
        <v>795.7653579114052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19230687</v>
      </c>
      <c r="E13" s="31">
        <f t="shared" si="3"/>
        <v>909395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20140082</v>
      </c>
      <c r="O13" s="43">
        <f t="shared" si="1"/>
        <v>817.73851963132893</v>
      </c>
      <c r="P13" s="10"/>
    </row>
    <row r="14" spans="1:133">
      <c r="A14" s="12"/>
      <c r="B14" s="44">
        <v>521</v>
      </c>
      <c r="C14" s="20" t="s">
        <v>27</v>
      </c>
      <c r="D14" s="46">
        <v>11164117</v>
      </c>
      <c r="E14" s="46">
        <v>286591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11450708</v>
      </c>
      <c r="O14" s="47">
        <f t="shared" si="1"/>
        <v>464.92784928336516</v>
      </c>
      <c r="P14" s="9"/>
    </row>
    <row r="15" spans="1:133">
      <c r="A15" s="12"/>
      <c r="B15" s="44">
        <v>522</v>
      </c>
      <c r="C15" s="20" t="s">
        <v>28</v>
      </c>
      <c r="D15" s="46">
        <v>6401877</v>
      </c>
      <c r="E15" s="46">
        <v>622804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7024681</v>
      </c>
      <c r="O15" s="47">
        <f t="shared" si="1"/>
        <v>285.2199033659507</v>
      </c>
      <c r="P15" s="9"/>
    </row>
    <row r="16" spans="1:133">
      <c r="A16" s="12"/>
      <c r="B16" s="44">
        <v>524</v>
      </c>
      <c r="C16" s="20" t="s">
        <v>29</v>
      </c>
      <c r="D16" s="46">
        <v>1619420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1619420</v>
      </c>
      <c r="O16" s="47">
        <f t="shared" si="1"/>
        <v>65.752568110763733</v>
      </c>
      <c r="P16" s="9"/>
    </row>
    <row r="17" spans="1:16">
      <c r="A17" s="12"/>
      <c r="B17" s="44">
        <v>525</v>
      </c>
      <c r="C17" s="20" t="s">
        <v>30</v>
      </c>
      <c r="D17" s="46">
        <v>45273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45273</v>
      </c>
      <c r="O17" s="47">
        <f t="shared" si="1"/>
        <v>1.8381988712493402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177103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18604698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18781801</v>
      </c>
      <c r="O18" s="43">
        <f t="shared" si="1"/>
        <v>762.5888586625523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6726879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6726879</v>
      </c>
      <c r="O19" s="47">
        <f t="shared" si="1"/>
        <v>273.12838523691585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10120653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10120653</v>
      </c>
      <c r="O20" s="47">
        <f t="shared" si="1"/>
        <v>410.92423565715211</v>
      </c>
      <c r="P20" s="9"/>
    </row>
    <row r="21" spans="1:16">
      <c r="A21" s="12"/>
      <c r="B21" s="44">
        <v>537</v>
      </c>
      <c r="C21" s="20" t="s">
        <v>34</v>
      </c>
      <c r="D21" s="46">
        <v>20847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20847</v>
      </c>
      <c r="O21" s="47">
        <f t="shared" si="1"/>
        <v>0.84644118721831985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1757166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1757166</v>
      </c>
      <c r="O22" s="47">
        <f t="shared" si="1"/>
        <v>71.345405822404487</v>
      </c>
      <c r="P22" s="9"/>
    </row>
    <row r="23" spans="1:16">
      <c r="A23" s="12"/>
      <c r="B23" s="44">
        <v>539</v>
      </c>
      <c r="C23" s="20" t="s">
        <v>36</v>
      </c>
      <c r="D23" s="46">
        <v>156256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156256</v>
      </c>
      <c r="O23" s="47">
        <f t="shared" si="1"/>
        <v>6.3443907588615049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1218729</v>
      </c>
      <c r="E24" s="31">
        <f t="shared" si="6"/>
        <v>1827445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3818595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6864769</v>
      </c>
      <c r="O24" s="43">
        <f t="shared" si="1"/>
        <v>278.72706971456415</v>
      </c>
      <c r="P24" s="10"/>
    </row>
    <row r="25" spans="1:16">
      <c r="A25" s="12"/>
      <c r="B25" s="44">
        <v>541</v>
      </c>
      <c r="C25" s="20" t="s">
        <v>38</v>
      </c>
      <c r="D25" s="46">
        <v>0</v>
      </c>
      <c r="E25" s="46">
        <v>1747119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1747119</v>
      </c>
      <c r="O25" s="47">
        <f t="shared" si="1"/>
        <v>70.937472085752574</v>
      </c>
      <c r="P25" s="9"/>
    </row>
    <row r="26" spans="1:16">
      <c r="A26" s="12"/>
      <c r="B26" s="44">
        <v>543</v>
      </c>
      <c r="C26" s="20" t="s">
        <v>39</v>
      </c>
      <c r="D26" s="46">
        <v>1218729</v>
      </c>
      <c r="E26" s="46">
        <v>80326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1299055</v>
      </c>
      <c r="O26" s="47">
        <f t="shared" si="1"/>
        <v>52.744934832920542</v>
      </c>
      <c r="P26" s="9"/>
    </row>
    <row r="27" spans="1:16">
      <c r="A27" s="12"/>
      <c r="B27" s="44">
        <v>544</v>
      </c>
      <c r="C27" s="20" t="s">
        <v>53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3818595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3818595</v>
      </c>
      <c r="O27" s="47">
        <f t="shared" si="1"/>
        <v>155.04466279589101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0</v>
      </c>
      <c r="E28" s="31">
        <f t="shared" si="8"/>
        <v>1765487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10504485</v>
      </c>
      <c r="N28" s="31">
        <f t="shared" si="7"/>
        <v>12269972</v>
      </c>
      <c r="O28" s="43">
        <f t="shared" si="1"/>
        <v>498.19205002233139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1431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10504485</v>
      </c>
      <c r="N29" s="46">
        <f t="shared" si="7"/>
        <v>10505916</v>
      </c>
      <c r="O29" s="47">
        <f t="shared" si="1"/>
        <v>426.56689268748221</v>
      </c>
      <c r="P29" s="9"/>
    </row>
    <row r="30" spans="1:16">
      <c r="A30" s="13"/>
      <c r="B30" s="45">
        <v>559</v>
      </c>
      <c r="C30" s="21" t="s">
        <v>42</v>
      </c>
      <c r="D30" s="46">
        <v>0</v>
      </c>
      <c r="E30" s="46">
        <v>1764056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1764056</v>
      </c>
      <c r="O30" s="47">
        <f t="shared" si="1"/>
        <v>71.625157334849163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499434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499434</v>
      </c>
      <c r="O31" s="43">
        <f t="shared" si="1"/>
        <v>20.278289820942792</v>
      </c>
      <c r="P31" s="10"/>
    </row>
    <row r="32" spans="1:16">
      <c r="A32" s="12"/>
      <c r="B32" s="44">
        <v>569</v>
      </c>
      <c r="C32" s="20" t="s">
        <v>44</v>
      </c>
      <c r="D32" s="46">
        <v>499434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499434</v>
      </c>
      <c r="O32" s="47">
        <f t="shared" si="1"/>
        <v>20.278289820942792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SUM(D34:D36)</f>
        <v>2683279</v>
      </c>
      <c r="E33" s="31">
        <f t="shared" si="11"/>
        <v>1439884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7437254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11560417</v>
      </c>
      <c r="O33" s="43">
        <f t="shared" si="1"/>
        <v>469.38231353282714</v>
      </c>
      <c r="P33" s="9"/>
    </row>
    <row r="34" spans="1:119">
      <c r="A34" s="12"/>
      <c r="B34" s="44">
        <v>572</v>
      </c>
      <c r="C34" s="20" t="s">
        <v>46</v>
      </c>
      <c r="D34" s="46">
        <v>2682833</v>
      </c>
      <c r="E34" s="46">
        <v>1439884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4122717</v>
      </c>
      <c r="O34" s="47">
        <f t="shared" si="1"/>
        <v>167.39278898859069</v>
      </c>
      <c r="P34" s="9"/>
    </row>
    <row r="35" spans="1:119">
      <c r="A35" s="12"/>
      <c r="B35" s="44">
        <v>575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7437254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7437254</v>
      </c>
      <c r="O35" s="47">
        <f t="shared" si="1"/>
        <v>301.97141581062976</v>
      </c>
      <c r="P35" s="9"/>
    </row>
    <row r="36" spans="1:119">
      <c r="A36" s="12"/>
      <c r="B36" s="44">
        <v>579</v>
      </c>
      <c r="C36" s="20" t="s">
        <v>81</v>
      </c>
      <c r="D36" s="46">
        <v>446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446</v>
      </c>
      <c r="O36" s="47">
        <f t="shared" si="1"/>
        <v>1.8108733606723781E-2</v>
      </c>
      <c r="P36" s="9"/>
    </row>
    <row r="37" spans="1:119" ht="15.75">
      <c r="A37" s="28" t="s">
        <v>49</v>
      </c>
      <c r="B37" s="29"/>
      <c r="C37" s="30"/>
      <c r="D37" s="31">
        <f t="shared" ref="D37:M37" si="12">SUM(D38:D38)</f>
        <v>1084434</v>
      </c>
      <c r="E37" s="31">
        <f t="shared" si="12"/>
        <v>2945583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3747343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7777360</v>
      </c>
      <c r="O37" s="43">
        <f t="shared" si="1"/>
        <v>315.7805838645499</v>
      </c>
      <c r="P37" s="9"/>
    </row>
    <row r="38" spans="1:119" ht="15.75" thickBot="1">
      <c r="A38" s="12"/>
      <c r="B38" s="44">
        <v>581</v>
      </c>
      <c r="C38" s="20" t="s">
        <v>48</v>
      </c>
      <c r="D38" s="46">
        <v>1084434</v>
      </c>
      <c r="E38" s="46">
        <v>2945583</v>
      </c>
      <c r="F38" s="46">
        <v>0</v>
      </c>
      <c r="G38" s="46">
        <v>0</v>
      </c>
      <c r="H38" s="46">
        <v>0</v>
      </c>
      <c r="I38" s="46">
        <v>3747343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7777360</v>
      </c>
      <c r="O38" s="47">
        <f t="shared" si="1"/>
        <v>315.7805838645499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SUM(D5,D13,D18,D24,D28,D31,D33,D37)</f>
        <v>39740007</v>
      </c>
      <c r="E39" s="15">
        <f t="shared" si="13"/>
        <v>9995815</v>
      </c>
      <c r="F39" s="15">
        <f t="shared" si="13"/>
        <v>0</v>
      </c>
      <c r="G39" s="15">
        <f t="shared" si="13"/>
        <v>0</v>
      </c>
      <c r="H39" s="15">
        <f t="shared" si="13"/>
        <v>0</v>
      </c>
      <c r="I39" s="15">
        <f t="shared" si="13"/>
        <v>33607890</v>
      </c>
      <c r="J39" s="15">
        <f t="shared" si="13"/>
        <v>8847752</v>
      </c>
      <c r="K39" s="15">
        <f t="shared" si="13"/>
        <v>4609024</v>
      </c>
      <c r="L39" s="15">
        <f t="shared" si="13"/>
        <v>0</v>
      </c>
      <c r="M39" s="15">
        <f t="shared" si="13"/>
        <v>10504485</v>
      </c>
      <c r="N39" s="15">
        <f t="shared" si="10"/>
        <v>107304973</v>
      </c>
      <c r="O39" s="37">
        <f t="shared" si="1"/>
        <v>4356.8546429006456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82</v>
      </c>
      <c r="M41" s="163"/>
      <c r="N41" s="163"/>
      <c r="O41" s="41">
        <v>24629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101</v>
      </c>
      <c r="N4" s="34" t="s">
        <v>5</v>
      </c>
      <c r="O4" s="34" t="s">
        <v>102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21762034</v>
      </c>
      <c r="E5" s="26">
        <f t="shared" si="0"/>
        <v>1008155</v>
      </c>
      <c r="F5" s="26">
        <f t="shared" si="0"/>
        <v>0</v>
      </c>
      <c r="G5" s="26">
        <f t="shared" si="0"/>
        <v>925655</v>
      </c>
      <c r="H5" s="26">
        <f t="shared" si="0"/>
        <v>0</v>
      </c>
      <c r="I5" s="26">
        <f t="shared" si="0"/>
        <v>0</v>
      </c>
      <c r="J5" s="26">
        <f t="shared" si="0"/>
        <v>11319920</v>
      </c>
      <c r="K5" s="26">
        <f t="shared" si="0"/>
        <v>11286414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46302178</v>
      </c>
      <c r="P5" s="32">
        <f t="shared" ref="P5:P39" si="1">(O5/P$41)</f>
        <v>1712.3586538461539</v>
      </c>
      <c r="Q5" s="6"/>
    </row>
    <row r="6" spans="1:134">
      <c r="A6" s="12"/>
      <c r="B6" s="44">
        <v>511</v>
      </c>
      <c r="C6" s="20" t="s">
        <v>19</v>
      </c>
      <c r="D6" s="46">
        <v>380379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380379</v>
      </c>
      <c r="P6" s="47">
        <f t="shared" si="1"/>
        <v>14.067270710059171</v>
      </c>
      <c r="Q6" s="9"/>
    </row>
    <row r="7" spans="1:134">
      <c r="A7" s="12"/>
      <c r="B7" s="44">
        <v>512</v>
      </c>
      <c r="C7" s="20" t="s">
        <v>20</v>
      </c>
      <c r="D7" s="46">
        <v>2986137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2986137</v>
      </c>
      <c r="P7" s="47">
        <f t="shared" si="1"/>
        <v>110.43406065088757</v>
      </c>
      <c r="Q7" s="9"/>
    </row>
    <row r="8" spans="1:134">
      <c r="A8" s="12"/>
      <c r="B8" s="44">
        <v>513</v>
      </c>
      <c r="C8" s="20" t="s">
        <v>21</v>
      </c>
      <c r="D8" s="46">
        <v>3127770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3127770</v>
      </c>
      <c r="P8" s="47">
        <f t="shared" si="1"/>
        <v>115.6719674556213</v>
      </c>
      <c r="Q8" s="9"/>
    </row>
    <row r="9" spans="1:134">
      <c r="A9" s="12"/>
      <c r="B9" s="44">
        <v>514</v>
      </c>
      <c r="C9" s="20" t="s">
        <v>22</v>
      </c>
      <c r="D9" s="46">
        <v>978648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978648</v>
      </c>
      <c r="P9" s="47">
        <f t="shared" si="1"/>
        <v>36.192603550295857</v>
      </c>
      <c r="Q9" s="9"/>
    </row>
    <row r="10" spans="1:134">
      <c r="A10" s="12"/>
      <c r="B10" s="44">
        <v>515</v>
      </c>
      <c r="C10" s="20" t="s">
        <v>23</v>
      </c>
      <c r="D10" s="46">
        <v>929723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929723</v>
      </c>
      <c r="P10" s="47">
        <f t="shared" si="1"/>
        <v>34.38324704142012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11286414</v>
      </c>
      <c r="L11" s="46">
        <v>0</v>
      </c>
      <c r="M11" s="46">
        <v>0</v>
      </c>
      <c r="N11" s="46">
        <v>0</v>
      </c>
      <c r="O11" s="46">
        <f t="shared" si="2"/>
        <v>11286414</v>
      </c>
      <c r="P11" s="47">
        <f t="shared" si="1"/>
        <v>417.39696745562128</v>
      </c>
      <c r="Q11" s="9"/>
    </row>
    <row r="12" spans="1:134">
      <c r="A12" s="12"/>
      <c r="B12" s="44">
        <v>519</v>
      </c>
      <c r="C12" s="20" t="s">
        <v>25</v>
      </c>
      <c r="D12" s="46">
        <v>13359377</v>
      </c>
      <c r="E12" s="46">
        <v>1008155</v>
      </c>
      <c r="F12" s="46">
        <v>0</v>
      </c>
      <c r="G12" s="46">
        <v>925655</v>
      </c>
      <c r="H12" s="46">
        <v>0</v>
      </c>
      <c r="I12" s="46">
        <v>0</v>
      </c>
      <c r="J12" s="46">
        <v>11319920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26613107</v>
      </c>
      <c r="P12" s="47">
        <f t="shared" si="1"/>
        <v>984.21253698224848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SUM(D14:D18)</f>
        <v>32390592</v>
      </c>
      <c r="E13" s="31">
        <f t="shared" si="3"/>
        <v>22902</v>
      </c>
      <c r="F13" s="31">
        <f t="shared" si="3"/>
        <v>0</v>
      </c>
      <c r="G13" s="31">
        <f t="shared" si="3"/>
        <v>781130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33194624</v>
      </c>
      <c r="P13" s="43">
        <f t="shared" si="1"/>
        <v>1227.6118343195267</v>
      </c>
      <c r="Q13" s="10"/>
    </row>
    <row r="14" spans="1:134">
      <c r="A14" s="12"/>
      <c r="B14" s="44">
        <v>521</v>
      </c>
      <c r="C14" s="20" t="s">
        <v>27</v>
      </c>
      <c r="D14" s="46">
        <v>17041474</v>
      </c>
      <c r="E14" s="46">
        <v>22902</v>
      </c>
      <c r="F14" s="46">
        <v>0</v>
      </c>
      <c r="G14" s="46">
        <v>553173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17617549</v>
      </c>
      <c r="P14" s="47">
        <f t="shared" si="1"/>
        <v>651.536575443787</v>
      </c>
      <c r="Q14" s="9"/>
    </row>
    <row r="15" spans="1:134">
      <c r="A15" s="12"/>
      <c r="B15" s="44">
        <v>522</v>
      </c>
      <c r="C15" s="20" t="s">
        <v>28</v>
      </c>
      <c r="D15" s="46">
        <v>10384443</v>
      </c>
      <c r="E15" s="46">
        <v>0</v>
      </c>
      <c r="F15" s="46">
        <v>0</v>
      </c>
      <c r="G15" s="46">
        <v>203726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10588169</v>
      </c>
      <c r="P15" s="47">
        <f t="shared" si="1"/>
        <v>391.5742973372781</v>
      </c>
      <c r="Q15" s="9"/>
    </row>
    <row r="16" spans="1:134">
      <c r="A16" s="12"/>
      <c r="B16" s="44">
        <v>524</v>
      </c>
      <c r="C16" s="20" t="s">
        <v>29</v>
      </c>
      <c r="D16" s="46">
        <v>1997848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1997848</v>
      </c>
      <c r="P16" s="47">
        <f t="shared" si="1"/>
        <v>73.88491124260355</v>
      </c>
      <c r="Q16" s="9"/>
    </row>
    <row r="17" spans="1:17">
      <c r="A17" s="12"/>
      <c r="B17" s="44">
        <v>525</v>
      </c>
      <c r="C17" s="20" t="s">
        <v>30</v>
      </c>
      <c r="D17" s="46">
        <v>76818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76818</v>
      </c>
      <c r="P17" s="47">
        <f t="shared" si="1"/>
        <v>2.8409023668639053</v>
      </c>
      <c r="Q17" s="9"/>
    </row>
    <row r="18" spans="1:17">
      <c r="A18" s="12"/>
      <c r="B18" s="44">
        <v>526</v>
      </c>
      <c r="C18" s="20" t="s">
        <v>68</v>
      </c>
      <c r="D18" s="46">
        <v>2890009</v>
      </c>
      <c r="E18" s="46">
        <v>0</v>
      </c>
      <c r="F18" s="46">
        <v>0</v>
      </c>
      <c r="G18" s="46">
        <v>24231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2914240</v>
      </c>
      <c r="P18" s="47">
        <f t="shared" si="1"/>
        <v>107.77514792899409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SUM(D20:D23)</f>
        <v>25965</v>
      </c>
      <c r="E19" s="31">
        <f t="shared" si="5"/>
        <v>244499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21997639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22268103</v>
      </c>
      <c r="P19" s="43">
        <f t="shared" si="1"/>
        <v>823.52451923076922</v>
      </c>
      <c r="Q19" s="10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8411435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6" si="6">SUM(D20:N20)</f>
        <v>8411435</v>
      </c>
      <c r="P20" s="47">
        <f t="shared" si="1"/>
        <v>311.07377958579883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10586656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10586656</v>
      </c>
      <c r="P21" s="47">
        <f t="shared" si="1"/>
        <v>391.51834319526625</v>
      </c>
      <c r="Q21" s="9"/>
    </row>
    <row r="22" spans="1:17">
      <c r="A22" s="12"/>
      <c r="B22" s="44">
        <v>537</v>
      </c>
      <c r="C22" s="20" t="s">
        <v>34</v>
      </c>
      <c r="D22" s="46">
        <v>25965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25965</v>
      </c>
      <c r="P22" s="47">
        <f t="shared" si="1"/>
        <v>0.96024408284023666</v>
      </c>
      <c r="Q22" s="9"/>
    </row>
    <row r="23" spans="1:17">
      <c r="A23" s="12"/>
      <c r="B23" s="44">
        <v>538</v>
      </c>
      <c r="C23" s="20" t="s">
        <v>35</v>
      </c>
      <c r="D23" s="46">
        <v>0</v>
      </c>
      <c r="E23" s="46">
        <v>244499</v>
      </c>
      <c r="F23" s="46">
        <v>0</v>
      </c>
      <c r="G23" s="46">
        <v>0</v>
      </c>
      <c r="H23" s="46">
        <v>0</v>
      </c>
      <c r="I23" s="46">
        <v>2999548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3244047</v>
      </c>
      <c r="P23" s="47">
        <f t="shared" si="1"/>
        <v>119.97215236686391</v>
      </c>
      <c r="Q23" s="9"/>
    </row>
    <row r="24" spans="1:17" ht="15.75">
      <c r="A24" s="28" t="s">
        <v>37</v>
      </c>
      <c r="B24" s="29"/>
      <c r="C24" s="30"/>
      <c r="D24" s="31">
        <f t="shared" ref="D24:N24" si="7">SUM(D25:D28)</f>
        <v>365286</v>
      </c>
      <c r="E24" s="31">
        <f t="shared" si="7"/>
        <v>5436332</v>
      </c>
      <c r="F24" s="31">
        <f t="shared" si="7"/>
        <v>0</v>
      </c>
      <c r="G24" s="31">
        <f t="shared" si="7"/>
        <v>641914</v>
      </c>
      <c r="H24" s="31">
        <f t="shared" si="7"/>
        <v>0</v>
      </c>
      <c r="I24" s="31">
        <f t="shared" si="7"/>
        <v>4569807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11013339</v>
      </c>
      <c r="P24" s="43">
        <f t="shared" si="1"/>
        <v>407.2980399408284</v>
      </c>
      <c r="Q24" s="10"/>
    </row>
    <row r="25" spans="1:17">
      <c r="A25" s="12"/>
      <c r="B25" s="44">
        <v>541</v>
      </c>
      <c r="C25" s="20" t="s">
        <v>38</v>
      </c>
      <c r="D25" s="46">
        <v>0</v>
      </c>
      <c r="E25" s="46">
        <v>5009023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5009023</v>
      </c>
      <c r="P25" s="47">
        <f t="shared" si="1"/>
        <v>185.24493343195266</v>
      </c>
      <c r="Q25" s="9"/>
    </row>
    <row r="26" spans="1:17">
      <c r="A26" s="12"/>
      <c r="B26" s="44">
        <v>543</v>
      </c>
      <c r="C26" s="20" t="s">
        <v>39</v>
      </c>
      <c r="D26" s="46">
        <v>365286</v>
      </c>
      <c r="E26" s="46">
        <v>0</v>
      </c>
      <c r="F26" s="46">
        <v>0</v>
      </c>
      <c r="G26" s="46">
        <v>641914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1007200</v>
      </c>
      <c r="P26" s="47">
        <f t="shared" si="1"/>
        <v>37.248520710059175</v>
      </c>
      <c r="Q26" s="9"/>
    </row>
    <row r="27" spans="1:17">
      <c r="A27" s="12"/>
      <c r="B27" s="44">
        <v>544</v>
      </c>
      <c r="C27" s="20" t="s">
        <v>53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4569807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4569807</v>
      </c>
      <c r="P27" s="47">
        <f t="shared" si="1"/>
        <v>169.00173816568048</v>
      </c>
      <c r="Q27" s="9"/>
    </row>
    <row r="28" spans="1:17">
      <c r="A28" s="12"/>
      <c r="B28" s="44">
        <v>549</v>
      </c>
      <c r="C28" s="20" t="s">
        <v>103</v>
      </c>
      <c r="D28" s="46">
        <v>0</v>
      </c>
      <c r="E28" s="46">
        <v>427309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427309</v>
      </c>
      <c r="P28" s="47">
        <f t="shared" si="1"/>
        <v>15.802847633136095</v>
      </c>
      <c r="Q28" s="9"/>
    </row>
    <row r="29" spans="1:17" ht="15.75">
      <c r="A29" s="28" t="s">
        <v>40</v>
      </c>
      <c r="B29" s="29"/>
      <c r="C29" s="30"/>
      <c r="D29" s="31">
        <f t="shared" ref="D29:N29" si="8">SUM(D30:D31)</f>
        <v>0</v>
      </c>
      <c r="E29" s="31">
        <f t="shared" si="8"/>
        <v>1444990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18280766</v>
      </c>
      <c r="O29" s="31">
        <f t="shared" si="6"/>
        <v>19725756</v>
      </c>
      <c r="P29" s="43">
        <f t="shared" si="1"/>
        <v>729.50281065088757</v>
      </c>
      <c r="Q29" s="10"/>
    </row>
    <row r="30" spans="1:17">
      <c r="A30" s="13"/>
      <c r="B30" s="45">
        <v>554</v>
      </c>
      <c r="C30" s="21" t="s">
        <v>41</v>
      </c>
      <c r="D30" s="46">
        <v>0</v>
      </c>
      <c r="E30" s="46">
        <v>1175374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18280766</v>
      </c>
      <c r="O30" s="46">
        <f t="shared" si="6"/>
        <v>19456140</v>
      </c>
      <c r="P30" s="47">
        <f t="shared" si="1"/>
        <v>719.53180473372777</v>
      </c>
      <c r="Q30" s="9"/>
    </row>
    <row r="31" spans="1:17">
      <c r="A31" s="13"/>
      <c r="B31" s="45">
        <v>559</v>
      </c>
      <c r="C31" s="21" t="s">
        <v>42</v>
      </c>
      <c r="D31" s="46">
        <v>0</v>
      </c>
      <c r="E31" s="46">
        <v>269616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269616</v>
      </c>
      <c r="P31" s="47">
        <f t="shared" si="1"/>
        <v>9.9710059171597631</v>
      </c>
      <c r="Q31" s="9"/>
    </row>
    <row r="32" spans="1:17" ht="15.75">
      <c r="A32" s="28" t="s">
        <v>43</v>
      </c>
      <c r="B32" s="29"/>
      <c r="C32" s="30"/>
      <c r="D32" s="31">
        <f t="shared" ref="D32:N32" si="9">SUM(D33:D33)</f>
        <v>795101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795101</v>
      </c>
      <c r="P32" s="43">
        <f t="shared" si="1"/>
        <v>29.40462278106509</v>
      </c>
      <c r="Q32" s="10"/>
    </row>
    <row r="33" spans="1:120">
      <c r="A33" s="12"/>
      <c r="B33" s="44">
        <v>569</v>
      </c>
      <c r="C33" s="20" t="s">
        <v>44</v>
      </c>
      <c r="D33" s="46">
        <v>795101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795101</v>
      </c>
      <c r="P33" s="47">
        <f t="shared" si="1"/>
        <v>29.40462278106509</v>
      </c>
      <c r="Q33" s="9"/>
    </row>
    <row r="34" spans="1:120" ht="15.75">
      <c r="A34" s="28" t="s">
        <v>45</v>
      </c>
      <c r="B34" s="29"/>
      <c r="C34" s="30"/>
      <c r="D34" s="31">
        <f t="shared" ref="D34:N34" si="10">SUM(D35:D36)</f>
        <v>3253341</v>
      </c>
      <c r="E34" s="31">
        <f t="shared" si="10"/>
        <v>839380</v>
      </c>
      <c r="F34" s="31">
        <f t="shared" si="10"/>
        <v>0</v>
      </c>
      <c r="G34" s="31">
        <f t="shared" si="10"/>
        <v>1044666</v>
      </c>
      <c r="H34" s="31">
        <f t="shared" si="10"/>
        <v>0</v>
      </c>
      <c r="I34" s="31">
        <f t="shared" si="10"/>
        <v>10175879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15313266</v>
      </c>
      <c r="P34" s="43">
        <f t="shared" si="1"/>
        <v>566.31900887573966</v>
      </c>
      <c r="Q34" s="9"/>
    </row>
    <row r="35" spans="1:120">
      <c r="A35" s="12"/>
      <c r="B35" s="44">
        <v>572</v>
      </c>
      <c r="C35" s="20" t="s">
        <v>46</v>
      </c>
      <c r="D35" s="46">
        <v>3253341</v>
      </c>
      <c r="E35" s="46">
        <v>796331</v>
      </c>
      <c r="F35" s="46">
        <v>0</v>
      </c>
      <c r="G35" s="46">
        <v>1044666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5094338</v>
      </c>
      <c r="P35" s="47">
        <f t="shared" si="1"/>
        <v>188.40007396449704</v>
      </c>
      <c r="Q35" s="9"/>
    </row>
    <row r="36" spans="1:120">
      <c r="A36" s="12"/>
      <c r="B36" s="44">
        <v>575</v>
      </c>
      <c r="C36" s="20" t="s">
        <v>47</v>
      </c>
      <c r="D36" s="46">
        <v>0</v>
      </c>
      <c r="E36" s="46">
        <v>43049</v>
      </c>
      <c r="F36" s="46">
        <v>0</v>
      </c>
      <c r="G36" s="46">
        <v>0</v>
      </c>
      <c r="H36" s="46">
        <v>0</v>
      </c>
      <c r="I36" s="46">
        <v>10175879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10218928</v>
      </c>
      <c r="P36" s="47">
        <f t="shared" si="1"/>
        <v>377.91893491124262</v>
      </c>
      <c r="Q36" s="9"/>
    </row>
    <row r="37" spans="1:120" ht="15.75">
      <c r="A37" s="28" t="s">
        <v>49</v>
      </c>
      <c r="B37" s="29"/>
      <c r="C37" s="30"/>
      <c r="D37" s="31">
        <f t="shared" ref="D37:N37" si="11">SUM(D38:D38)</f>
        <v>1864346</v>
      </c>
      <c r="E37" s="31">
        <f t="shared" si="11"/>
        <v>2655612</v>
      </c>
      <c r="F37" s="31">
        <f t="shared" si="11"/>
        <v>0</v>
      </c>
      <c r="G37" s="31">
        <f t="shared" si="11"/>
        <v>3485206</v>
      </c>
      <c r="H37" s="31">
        <f t="shared" si="11"/>
        <v>0</v>
      </c>
      <c r="I37" s="31">
        <f t="shared" si="11"/>
        <v>9528630</v>
      </c>
      <c r="J37" s="31">
        <f t="shared" si="11"/>
        <v>410089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1"/>
        <v>0</v>
      </c>
      <c r="O37" s="31">
        <f>SUM(D37:N37)</f>
        <v>17943883</v>
      </c>
      <c r="P37" s="43">
        <f t="shared" si="1"/>
        <v>663.6051405325444</v>
      </c>
      <c r="Q37" s="9"/>
    </row>
    <row r="38" spans="1:120" ht="15.75" thickBot="1">
      <c r="A38" s="12"/>
      <c r="B38" s="44">
        <v>581</v>
      </c>
      <c r="C38" s="20" t="s">
        <v>104</v>
      </c>
      <c r="D38" s="46">
        <v>1864346</v>
      </c>
      <c r="E38" s="46">
        <v>2655612</v>
      </c>
      <c r="F38" s="46">
        <v>0</v>
      </c>
      <c r="G38" s="46">
        <v>3485206</v>
      </c>
      <c r="H38" s="46">
        <v>0</v>
      </c>
      <c r="I38" s="46">
        <v>9528630</v>
      </c>
      <c r="J38" s="46">
        <v>410089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17943883</v>
      </c>
      <c r="P38" s="47">
        <f t="shared" si="1"/>
        <v>663.6051405325444</v>
      </c>
      <c r="Q38" s="9"/>
    </row>
    <row r="39" spans="1:120" ht="16.5" thickBot="1">
      <c r="A39" s="14" t="s">
        <v>10</v>
      </c>
      <c r="B39" s="23"/>
      <c r="C39" s="22"/>
      <c r="D39" s="15">
        <f>SUM(D5,D13,D19,D24,D29,D32,D34,D37)</f>
        <v>60456665</v>
      </c>
      <c r="E39" s="15">
        <f t="shared" ref="E39:N39" si="12">SUM(E5,E13,E19,E24,E29,E32,E34,E37)</f>
        <v>11651870</v>
      </c>
      <c r="F39" s="15">
        <f t="shared" si="12"/>
        <v>0</v>
      </c>
      <c r="G39" s="15">
        <f t="shared" si="12"/>
        <v>6878571</v>
      </c>
      <c r="H39" s="15">
        <f t="shared" si="12"/>
        <v>0</v>
      </c>
      <c r="I39" s="15">
        <f t="shared" si="12"/>
        <v>46271955</v>
      </c>
      <c r="J39" s="15">
        <f t="shared" si="12"/>
        <v>11730009</v>
      </c>
      <c r="K39" s="15">
        <f t="shared" si="12"/>
        <v>11286414</v>
      </c>
      <c r="L39" s="15">
        <f t="shared" si="12"/>
        <v>0</v>
      </c>
      <c r="M39" s="15">
        <f t="shared" si="12"/>
        <v>0</v>
      </c>
      <c r="N39" s="15">
        <f t="shared" si="12"/>
        <v>18280766</v>
      </c>
      <c r="O39" s="15">
        <f>SUM(D39:N39)</f>
        <v>166556250</v>
      </c>
      <c r="P39" s="37">
        <f t="shared" si="1"/>
        <v>6159.6246301775145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163" t="s">
        <v>106</v>
      </c>
      <c r="N41" s="163"/>
      <c r="O41" s="163"/>
      <c r="P41" s="41">
        <v>27040</v>
      </c>
    </row>
    <row r="42" spans="1:120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65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101</v>
      </c>
      <c r="N4" s="34" t="s">
        <v>5</v>
      </c>
      <c r="O4" s="34" t="s">
        <v>102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16866005</v>
      </c>
      <c r="E5" s="26">
        <f t="shared" si="0"/>
        <v>721325</v>
      </c>
      <c r="F5" s="26">
        <f t="shared" si="0"/>
        <v>0</v>
      </c>
      <c r="G5" s="26">
        <f t="shared" si="0"/>
        <v>526610</v>
      </c>
      <c r="H5" s="26">
        <f t="shared" si="0"/>
        <v>0</v>
      </c>
      <c r="I5" s="26">
        <f t="shared" si="0"/>
        <v>0</v>
      </c>
      <c r="J5" s="26">
        <f t="shared" si="0"/>
        <v>12441689</v>
      </c>
      <c r="K5" s="26">
        <f t="shared" si="0"/>
        <v>11738341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42293970</v>
      </c>
      <c r="P5" s="32">
        <f t="shared" ref="P5:P39" si="1">(O5/P$41)</f>
        <v>1584.8154532169222</v>
      </c>
      <c r="Q5" s="6"/>
    </row>
    <row r="6" spans="1:134">
      <c r="A6" s="12"/>
      <c r="B6" s="44">
        <v>511</v>
      </c>
      <c r="C6" s="20" t="s">
        <v>19</v>
      </c>
      <c r="D6" s="46">
        <v>619568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619568</v>
      </c>
      <c r="P6" s="47">
        <f t="shared" si="1"/>
        <v>23.216097725484317</v>
      </c>
      <c r="Q6" s="9"/>
    </row>
    <row r="7" spans="1:134">
      <c r="A7" s="12"/>
      <c r="B7" s="44">
        <v>512</v>
      </c>
      <c r="C7" s="20" t="s">
        <v>20</v>
      </c>
      <c r="D7" s="46">
        <v>2675728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2675728</v>
      </c>
      <c r="P7" s="47">
        <f t="shared" si="1"/>
        <v>100.26334919623787</v>
      </c>
      <c r="Q7" s="9"/>
    </row>
    <row r="8" spans="1:134">
      <c r="A8" s="12"/>
      <c r="B8" s="44">
        <v>513</v>
      </c>
      <c r="C8" s="20" t="s">
        <v>21</v>
      </c>
      <c r="D8" s="46">
        <v>2557453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2557453</v>
      </c>
      <c r="P8" s="47">
        <f t="shared" si="1"/>
        <v>95.831416045265485</v>
      </c>
      <c r="Q8" s="9"/>
    </row>
    <row r="9" spans="1:134">
      <c r="A9" s="12"/>
      <c r="B9" s="44">
        <v>514</v>
      </c>
      <c r="C9" s="20" t="s">
        <v>22</v>
      </c>
      <c r="D9" s="46">
        <v>845979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845979</v>
      </c>
      <c r="P9" s="47">
        <f t="shared" si="1"/>
        <v>31.700041218570838</v>
      </c>
      <c r="Q9" s="9"/>
    </row>
    <row r="10" spans="1:134">
      <c r="A10" s="12"/>
      <c r="B10" s="44">
        <v>515</v>
      </c>
      <c r="C10" s="20" t="s">
        <v>23</v>
      </c>
      <c r="D10" s="46">
        <v>767108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767108</v>
      </c>
      <c r="P10" s="47">
        <f t="shared" si="1"/>
        <v>28.744632217933827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11738341</v>
      </c>
      <c r="L11" s="46">
        <v>0</v>
      </c>
      <c r="M11" s="46">
        <v>0</v>
      </c>
      <c r="N11" s="46">
        <v>0</v>
      </c>
      <c r="O11" s="46">
        <f t="shared" si="2"/>
        <v>11738341</v>
      </c>
      <c r="P11" s="47">
        <f t="shared" si="1"/>
        <v>439.85240004496569</v>
      </c>
      <c r="Q11" s="9"/>
    </row>
    <row r="12" spans="1:134">
      <c r="A12" s="12"/>
      <c r="B12" s="44">
        <v>519</v>
      </c>
      <c r="C12" s="20" t="s">
        <v>25</v>
      </c>
      <c r="D12" s="46">
        <v>9400169</v>
      </c>
      <c r="E12" s="46">
        <v>721325</v>
      </c>
      <c r="F12" s="46">
        <v>0</v>
      </c>
      <c r="G12" s="46">
        <v>526610</v>
      </c>
      <c r="H12" s="46">
        <v>0</v>
      </c>
      <c r="I12" s="46">
        <v>0</v>
      </c>
      <c r="J12" s="46">
        <v>12441689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23089793</v>
      </c>
      <c r="P12" s="47">
        <f t="shared" si="1"/>
        <v>865.20751676846407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SUM(D14:D18)</f>
        <v>30298748</v>
      </c>
      <c r="E13" s="31">
        <f t="shared" si="3"/>
        <v>27716</v>
      </c>
      <c r="F13" s="31">
        <f t="shared" si="3"/>
        <v>0</v>
      </c>
      <c r="G13" s="31">
        <f t="shared" si="3"/>
        <v>1221422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3" si="4">SUM(D13:N13)</f>
        <v>31547886</v>
      </c>
      <c r="P13" s="43">
        <f t="shared" si="1"/>
        <v>1182.1443399407951</v>
      </c>
      <c r="Q13" s="10"/>
    </row>
    <row r="14" spans="1:134">
      <c r="A14" s="12"/>
      <c r="B14" s="44">
        <v>521</v>
      </c>
      <c r="C14" s="20" t="s">
        <v>27</v>
      </c>
      <c r="D14" s="46">
        <v>16436237</v>
      </c>
      <c r="E14" s="46">
        <v>27716</v>
      </c>
      <c r="F14" s="46">
        <v>0</v>
      </c>
      <c r="G14" s="46">
        <v>497204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16961157</v>
      </c>
      <c r="P14" s="47">
        <f t="shared" si="1"/>
        <v>635.55877393487469</v>
      </c>
      <c r="Q14" s="9"/>
    </row>
    <row r="15" spans="1:134">
      <c r="A15" s="12"/>
      <c r="B15" s="44">
        <v>522</v>
      </c>
      <c r="C15" s="20" t="s">
        <v>28</v>
      </c>
      <c r="D15" s="46">
        <v>9290813</v>
      </c>
      <c r="E15" s="46">
        <v>0</v>
      </c>
      <c r="F15" s="46">
        <v>0</v>
      </c>
      <c r="G15" s="46">
        <v>483365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9774178</v>
      </c>
      <c r="P15" s="47">
        <f t="shared" si="1"/>
        <v>366.25240753925129</v>
      </c>
      <c r="Q15" s="9"/>
    </row>
    <row r="16" spans="1:134">
      <c r="A16" s="12"/>
      <c r="B16" s="44">
        <v>524</v>
      </c>
      <c r="C16" s="20" t="s">
        <v>29</v>
      </c>
      <c r="D16" s="46">
        <v>1794652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1794652</v>
      </c>
      <c r="P16" s="47">
        <f t="shared" si="1"/>
        <v>67.248173267883246</v>
      </c>
      <c r="Q16" s="9"/>
    </row>
    <row r="17" spans="1:17">
      <c r="A17" s="12"/>
      <c r="B17" s="44">
        <v>525</v>
      </c>
      <c r="C17" s="20" t="s">
        <v>30</v>
      </c>
      <c r="D17" s="46">
        <v>71778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71778</v>
      </c>
      <c r="P17" s="47">
        <f t="shared" si="1"/>
        <v>2.6896241615767975</v>
      </c>
      <c r="Q17" s="9"/>
    </row>
    <row r="18" spans="1:17">
      <c r="A18" s="12"/>
      <c r="B18" s="44">
        <v>526</v>
      </c>
      <c r="C18" s="20" t="s">
        <v>68</v>
      </c>
      <c r="D18" s="46">
        <v>2705268</v>
      </c>
      <c r="E18" s="46">
        <v>0</v>
      </c>
      <c r="F18" s="46">
        <v>0</v>
      </c>
      <c r="G18" s="46">
        <v>240853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2946121</v>
      </c>
      <c r="P18" s="47">
        <f t="shared" si="1"/>
        <v>110.39536103720913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SUM(D20:D23)</f>
        <v>13970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21325192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21339162</v>
      </c>
      <c r="P19" s="43">
        <f t="shared" si="1"/>
        <v>799.60887323415898</v>
      </c>
      <c r="Q19" s="10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8331437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8331437</v>
      </c>
      <c r="P20" s="47">
        <f t="shared" si="1"/>
        <v>312.19084198298799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10178348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10178348</v>
      </c>
      <c r="P21" s="47">
        <f t="shared" si="1"/>
        <v>381.39723460861092</v>
      </c>
      <c r="Q21" s="9"/>
    </row>
    <row r="22" spans="1:17">
      <c r="A22" s="12"/>
      <c r="B22" s="44">
        <v>537</v>
      </c>
      <c r="C22" s="20" t="s">
        <v>34</v>
      </c>
      <c r="D22" s="46">
        <v>13970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13970</v>
      </c>
      <c r="P22" s="47">
        <f t="shared" si="1"/>
        <v>0.52347584966463068</v>
      </c>
      <c r="Q22" s="9"/>
    </row>
    <row r="23" spans="1:17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2815407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2815407</v>
      </c>
      <c r="P23" s="47">
        <f t="shared" si="1"/>
        <v>105.49732079289542</v>
      </c>
      <c r="Q23" s="9"/>
    </row>
    <row r="24" spans="1:17" ht="15.75">
      <c r="A24" s="28" t="s">
        <v>37</v>
      </c>
      <c r="B24" s="29"/>
      <c r="C24" s="30"/>
      <c r="D24" s="31">
        <f t="shared" ref="D24:N24" si="6">SUM(D25:D28)</f>
        <v>402127</v>
      </c>
      <c r="E24" s="31">
        <f t="shared" si="6"/>
        <v>3317115</v>
      </c>
      <c r="F24" s="31">
        <f t="shared" si="6"/>
        <v>0</v>
      </c>
      <c r="G24" s="31">
        <f t="shared" si="6"/>
        <v>3784342</v>
      </c>
      <c r="H24" s="31">
        <f t="shared" si="6"/>
        <v>0</v>
      </c>
      <c r="I24" s="31">
        <f t="shared" si="6"/>
        <v>4470414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2" si="7">SUM(D24:N24)</f>
        <v>11973998</v>
      </c>
      <c r="P24" s="43">
        <f t="shared" si="1"/>
        <v>448.68280436167424</v>
      </c>
      <c r="Q24" s="10"/>
    </row>
    <row r="25" spans="1:17">
      <c r="A25" s="12"/>
      <c r="B25" s="44">
        <v>541</v>
      </c>
      <c r="C25" s="20" t="s">
        <v>38</v>
      </c>
      <c r="D25" s="46">
        <v>0</v>
      </c>
      <c r="E25" s="46">
        <v>2996561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2996561</v>
      </c>
      <c r="P25" s="47">
        <f t="shared" si="1"/>
        <v>112.28541986735114</v>
      </c>
      <c r="Q25" s="9"/>
    </row>
    <row r="26" spans="1:17">
      <c r="A26" s="12"/>
      <c r="B26" s="44">
        <v>543</v>
      </c>
      <c r="C26" s="20" t="s">
        <v>39</v>
      </c>
      <c r="D26" s="46">
        <v>402127</v>
      </c>
      <c r="E26" s="46">
        <v>0</v>
      </c>
      <c r="F26" s="46">
        <v>0</v>
      </c>
      <c r="G26" s="46">
        <v>3784342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4186469</v>
      </c>
      <c r="P26" s="47">
        <f t="shared" si="1"/>
        <v>156.87297185895756</v>
      </c>
      <c r="Q26" s="9"/>
    </row>
    <row r="27" spans="1:17">
      <c r="A27" s="12"/>
      <c r="B27" s="44">
        <v>544</v>
      </c>
      <c r="C27" s="20" t="s">
        <v>53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4470414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4470414</v>
      </c>
      <c r="P27" s="47">
        <f t="shared" si="1"/>
        <v>167.51279649267434</v>
      </c>
      <c r="Q27" s="9"/>
    </row>
    <row r="28" spans="1:17">
      <c r="A28" s="12"/>
      <c r="B28" s="44">
        <v>549</v>
      </c>
      <c r="C28" s="20" t="s">
        <v>103</v>
      </c>
      <c r="D28" s="46">
        <v>0</v>
      </c>
      <c r="E28" s="46">
        <v>320554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320554</v>
      </c>
      <c r="P28" s="47">
        <f t="shared" si="1"/>
        <v>12.011616142691198</v>
      </c>
      <c r="Q28" s="9"/>
    </row>
    <row r="29" spans="1:17" ht="15.75">
      <c r="A29" s="28" t="s">
        <v>40</v>
      </c>
      <c r="B29" s="29"/>
      <c r="C29" s="30"/>
      <c r="D29" s="31">
        <f t="shared" ref="D29:N29" si="8">SUM(D30:D31)</f>
        <v>0</v>
      </c>
      <c r="E29" s="31">
        <f t="shared" si="8"/>
        <v>1089415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16783178</v>
      </c>
      <c r="O29" s="31">
        <f t="shared" si="7"/>
        <v>17872593</v>
      </c>
      <c r="P29" s="43">
        <f t="shared" si="1"/>
        <v>669.71158241840601</v>
      </c>
      <c r="Q29" s="10"/>
    </row>
    <row r="30" spans="1:17">
      <c r="A30" s="13"/>
      <c r="B30" s="45">
        <v>554</v>
      </c>
      <c r="C30" s="21" t="s">
        <v>41</v>
      </c>
      <c r="D30" s="46">
        <v>0</v>
      </c>
      <c r="E30" s="46">
        <v>895252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16783178</v>
      </c>
      <c r="O30" s="46">
        <f t="shared" si="7"/>
        <v>17678430</v>
      </c>
      <c r="P30" s="47">
        <f t="shared" si="1"/>
        <v>662.43601753662836</v>
      </c>
      <c r="Q30" s="9"/>
    </row>
    <row r="31" spans="1:17">
      <c r="A31" s="13"/>
      <c r="B31" s="45">
        <v>559</v>
      </c>
      <c r="C31" s="21" t="s">
        <v>42</v>
      </c>
      <c r="D31" s="46">
        <v>0</v>
      </c>
      <c r="E31" s="46">
        <v>194163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194163</v>
      </c>
      <c r="P31" s="47">
        <f t="shared" si="1"/>
        <v>7.2755648817776448</v>
      </c>
      <c r="Q31" s="9"/>
    </row>
    <row r="32" spans="1:17" ht="15.75">
      <c r="A32" s="28" t="s">
        <v>43</v>
      </c>
      <c r="B32" s="29"/>
      <c r="C32" s="30"/>
      <c r="D32" s="31">
        <f t="shared" ref="D32:N32" si="9">SUM(D33:D33)</f>
        <v>715480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7"/>
        <v>715480</v>
      </c>
      <c r="P32" s="43">
        <f t="shared" si="1"/>
        <v>26.810057331284895</v>
      </c>
      <c r="Q32" s="10"/>
    </row>
    <row r="33" spans="1:120">
      <c r="A33" s="12"/>
      <c r="B33" s="44">
        <v>569</v>
      </c>
      <c r="C33" s="20" t="s">
        <v>44</v>
      </c>
      <c r="D33" s="46">
        <v>715480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9" si="10">SUM(D33:N33)</f>
        <v>715480</v>
      </c>
      <c r="P33" s="47">
        <f t="shared" si="1"/>
        <v>26.810057331284895</v>
      </c>
      <c r="Q33" s="9"/>
    </row>
    <row r="34" spans="1:120" ht="15.75">
      <c r="A34" s="28" t="s">
        <v>45</v>
      </c>
      <c r="B34" s="29"/>
      <c r="C34" s="30"/>
      <c r="D34" s="31">
        <f t="shared" ref="D34:N34" si="11">SUM(D35:D36)</f>
        <v>2943124</v>
      </c>
      <c r="E34" s="31">
        <f t="shared" si="11"/>
        <v>685611</v>
      </c>
      <c r="F34" s="31">
        <f t="shared" si="11"/>
        <v>0</v>
      </c>
      <c r="G34" s="31">
        <f t="shared" si="11"/>
        <v>547019</v>
      </c>
      <c r="H34" s="31">
        <f t="shared" si="11"/>
        <v>0</v>
      </c>
      <c r="I34" s="31">
        <f t="shared" si="11"/>
        <v>8225948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0"/>
        <v>12401702</v>
      </c>
      <c r="P34" s="43">
        <f t="shared" si="1"/>
        <v>464.70948401843594</v>
      </c>
      <c r="Q34" s="9"/>
    </row>
    <row r="35" spans="1:120">
      <c r="A35" s="12"/>
      <c r="B35" s="44">
        <v>572</v>
      </c>
      <c r="C35" s="20" t="s">
        <v>46</v>
      </c>
      <c r="D35" s="46">
        <v>2943124</v>
      </c>
      <c r="E35" s="46">
        <v>668289</v>
      </c>
      <c r="F35" s="46">
        <v>0</v>
      </c>
      <c r="G35" s="46">
        <v>547019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4158432</v>
      </c>
      <c r="P35" s="47">
        <f t="shared" si="1"/>
        <v>155.82238543110878</v>
      </c>
      <c r="Q35" s="9"/>
    </row>
    <row r="36" spans="1:120">
      <c r="A36" s="12"/>
      <c r="B36" s="44">
        <v>575</v>
      </c>
      <c r="C36" s="20" t="s">
        <v>47</v>
      </c>
      <c r="D36" s="46">
        <v>0</v>
      </c>
      <c r="E36" s="46">
        <v>17322</v>
      </c>
      <c r="F36" s="46">
        <v>0</v>
      </c>
      <c r="G36" s="46">
        <v>0</v>
      </c>
      <c r="H36" s="46">
        <v>0</v>
      </c>
      <c r="I36" s="46">
        <v>8225948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8243270</v>
      </c>
      <c r="P36" s="47">
        <f t="shared" si="1"/>
        <v>308.88709858732716</v>
      </c>
      <c r="Q36" s="9"/>
    </row>
    <row r="37" spans="1:120" ht="15.75">
      <c r="A37" s="28" t="s">
        <v>49</v>
      </c>
      <c r="B37" s="29"/>
      <c r="C37" s="30"/>
      <c r="D37" s="31">
        <f t="shared" ref="D37:N37" si="12">SUM(D38:D38)</f>
        <v>1483115</v>
      </c>
      <c r="E37" s="31">
        <f t="shared" si="12"/>
        <v>715021</v>
      </c>
      <c r="F37" s="31">
        <f t="shared" si="12"/>
        <v>0</v>
      </c>
      <c r="G37" s="31">
        <f t="shared" si="12"/>
        <v>1409632</v>
      </c>
      <c r="H37" s="31">
        <f t="shared" si="12"/>
        <v>0</v>
      </c>
      <c r="I37" s="31">
        <f t="shared" si="12"/>
        <v>8077823</v>
      </c>
      <c r="J37" s="31">
        <f t="shared" si="12"/>
        <v>3210329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 t="shared" si="10"/>
        <v>14895920</v>
      </c>
      <c r="P37" s="43">
        <f t="shared" si="1"/>
        <v>558.17139431183728</v>
      </c>
      <c r="Q37" s="9"/>
    </row>
    <row r="38" spans="1:120" ht="15.75" thickBot="1">
      <c r="A38" s="12"/>
      <c r="B38" s="44">
        <v>581</v>
      </c>
      <c r="C38" s="20" t="s">
        <v>104</v>
      </c>
      <c r="D38" s="46">
        <v>1483115</v>
      </c>
      <c r="E38" s="46">
        <v>715021</v>
      </c>
      <c r="F38" s="46">
        <v>0</v>
      </c>
      <c r="G38" s="46">
        <v>1409632</v>
      </c>
      <c r="H38" s="46">
        <v>0</v>
      </c>
      <c r="I38" s="46">
        <v>8077823</v>
      </c>
      <c r="J38" s="46">
        <v>3210329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14895920</v>
      </c>
      <c r="P38" s="47">
        <f t="shared" si="1"/>
        <v>558.17139431183728</v>
      </c>
      <c r="Q38" s="9"/>
    </row>
    <row r="39" spans="1:120" ht="16.5" thickBot="1">
      <c r="A39" s="14" t="s">
        <v>10</v>
      </c>
      <c r="B39" s="23"/>
      <c r="C39" s="22"/>
      <c r="D39" s="15">
        <f>SUM(D5,D13,D19,D24,D29,D32,D34,D37)</f>
        <v>52722569</v>
      </c>
      <c r="E39" s="15">
        <f t="shared" ref="E39:N39" si="13">SUM(E5,E13,E19,E24,E29,E32,E34,E37)</f>
        <v>6556203</v>
      </c>
      <c r="F39" s="15">
        <f t="shared" si="13"/>
        <v>0</v>
      </c>
      <c r="G39" s="15">
        <f t="shared" si="13"/>
        <v>7489025</v>
      </c>
      <c r="H39" s="15">
        <f t="shared" si="13"/>
        <v>0</v>
      </c>
      <c r="I39" s="15">
        <f t="shared" si="13"/>
        <v>42099377</v>
      </c>
      <c r="J39" s="15">
        <f t="shared" si="13"/>
        <v>15652018</v>
      </c>
      <c r="K39" s="15">
        <f t="shared" si="13"/>
        <v>11738341</v>
      </c>
      <c r="L39" s="15">
        <f t="shared" si="13"/>
        <v>0</v>
      </c>
      <c r="M39" s="15">
        <f t="shared" si="13"/>
        <v>0</v>
      </c>
      <c r="N39" s="15">
        <f t="shared" si="13"/>
        <v>16783178</v>
      </c>
      <c r="O39" s="15">
        <f t="shared" si="10"/>
        <v>153040711</v>
      </c>
      <c r="P39" s="37">
        <f t="shared" si="1"/>
        <v>5734.6539888335146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163" t="s">
        <v>99</v>
      </c>
      <c r="N41" s="163"/>
      <c r="O41" s="163"/>
      <c r="P41" s="41">
        <v>26687</v>
      </c>
    </row>
    <row r="42" spans="1:120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65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16106075</v>
      </c>
      <c r="E5" s="26">
        <f t="shared" si="0"/>
        <v>126092</v>
      </c>
      <c r="F5" s="26">
        <f t="shared" si="0"/>
        <v>0</v>
      </c>
      <c r="G5" s="26">
        <f t="shared" si="0"/>
        <v>576918</v>
      </c>
      <c r="H5" s="26">
        <f t="shared" si="0"/>
        <v>0</v>
      </c>
      <c r="I5" s="26">
        <f t="shared" si="0"/>
        <v>0</v>
      </c>
      <c r="J5" s="26">
        <f t="shared" si="0"/>
        <v>9752939</v>
      </c>
      <c r="K5" s="26">
        <f t="shared" si="0"/>
        <v>10188126</v>
      </c>
      <c r="L5" s="26">
        <f t="shared" si="0"/>
        <v>0</v>
      </c>
      <c r="M5" s="26">
        <f t="shared" si="0"/>
        <v>0</v>
      </c>
      <c r="N5" s="27">
        <f>SUM(D5:M5)</f>
        <v>36750150</v>
      </c>
      <c r="O5" s="32">
        <f t="shared" ref="O5:O39" si="1">(N5/O$41)</f>
        <v>1477.8088306257036</v>
      </c>
      <c r="P5" s="6"/>
    </row>
    <row r="6" spans="1:133">
      <c r="A6" s="12"/>
      <c r="B6" s="44">
        <v>511</v>
      </c>
      <c r="C6" s="20" t="s">
        <v>19</v>
      </c>
      <c r="D6" s="46">
        <v>226249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226249</v>
      </c>
      <c r="O6" s="47">
        <f t="shared" si="1"/>
        <v>9.0979974264114531</v>
      </c>
      <c r="P6" s="9"/>
    </row>
    <row r="7" spans="1:133">
      <c r="A7" s="12"/>
      <c r="B7" s="44">
        <v>512</v>
      </c>
      <c r="C7" s="20" t="s">
        <v>20</v>
      </c>
      <c r="D7" s="46">
        <v>2659215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2659215</v>
      </c>
      <c r="O7" s="47">
        <f t="shared" si="1"/>
        <v>106.93320733472736</v>
      </c>
      <c r="P7" s="9"/>
    </row>
    <row r="8" spans="1:133">
      <c r="A8" s="12"/>
      <c r="B8" s="44">
        <v>513</v>
      </c>
      <c r="C8" s="20" t="s">
        <v>21</v>
      </c>
      <c r="D8" s="46">
        <v>2739530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2739530</v>
      </c>
      <c r="O8" s="47">
        <f t="shared" si="1"/>
        <v>110.16285990027345</v>
      </c>
      <c r="P8" s="9"/>
    </row>
    <row r="9" spans="1:133">
      <c r="A9" s="12"/>
      <c r="B9" s="44">
        <v>514</v>
      </c>
      <c r="C9" s="20" t="s">
        <v>22</v>
      </c>
      <c r="D9" s="46">
        <v>805763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805763</v>
      </c>
      <c r="O9" s="47">
        <f t="shared" si="1"/>
        <v>32.401600450377998</v>
      </c>
      <c r="P9" s="9"/>
    </row>
    <row r="10" spans="1:133">
      <c r="A10" s="12"/>
      <c r="B10" s="44">
        <v>515</v>
      </c>
      <c r="C10" s="20" t="s">
        <v>23</v>
      </c>
      <c r="D10" s="46">
        <v>749680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749680</v>
      </c>
      <c r="O10" s="47">
        <f t="shared" si="1"/>
        <v>30.146372848640823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10188126</v>
      </c>
      <c r="L11" s="46">
        <v>0</v>
      </c>
      <c r="M11" s="46">
        <v>0</v>
      </c>
      <c r="N11" s="46">
        <f t="shared" si="2"/>
        <v>10188126</v>
      </c>
      <c r="O11" s="47">
        <f t="shared" si="1"/>
        <v>409.6881936625382</v>
      </c>
      <c r="P11" s="9"/>
    </row>
    <row r="12" spans="1:133">
      <c r="A12" s="12"/>
      <c r="B12" s="44">
        <v>519</v>
      </c>
      <c r="C12" s="20" t="s">
        <v>66</v>
      </c>
      <c r="D12" s="46">
        <v>8925638</v>
      </c>
      <c r="E12" s="46">
        <v>126092</v>
      </c>
      <c r="F12" s="46">
        <v>0</v>
      </c>
      <c r="G12" s="46">
        <v>576918</v>
      </c>
      <c r="H12" s="46">
        <v>0</v>
      </c>
      <c r="I12" s="46">
        <v>0</v>
      </c>
      <c r="J12" s="46">
        <v>9752939</v>
      </c>
      <c r="K12" s="46">
        <v>0</v>
      </c>
      <c r="L12" s="46">
        <v>0</v>
      </c>
      <c r="M12" s="46">
        <v>0</v>
      </c>
      <c r="N12" s="46">
        <f t="shared" si="2"/>
        <v>19381587</v>
      </c>
      <c r="O12" s="47">
        <f t="shared" si="1"/>
        <v>779.3785990027344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29986633</v>
      </c>
      <c r="E13" s="31">
        <f t="shared" si="3"/>
        <v>6818</v>
      </c>
      <c r="F13" s="31">
        <f t="shared" si="3"/>
        <v>0</v>
      </c>
      <c r="G13" s="31">
        <f t="shared" si="3"/>
        <v>594821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30588272</v>
      </c>
      <c r="O13" s="43">
        <f t="shared" si="1"/>
        <v>1230.0254141869068</v>
      </c>
      <c r="P13" s="10"/>
    </row>
    <row r="14" spans="1:133">
      <c r="A14" s="12"/>
      <c r="B14" s="44">
        <v>521</v>
      </c>
      <c r="C14" s="20" t="s">
        <v>27</v>
      </c>
      <c r="D14" s="46">
        <v>16020046</v>
      </c>
      <c r="E14" s="46">
        <v>6818</v>
      </c>
      <c r="F14" s="46">
        <v>0</v>
      </c>
      <c r="G14" s="46">
        <v>428582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16455446</v>
      </c>
      <c r="O14" s="47">
        <f t="shared" si="1"/>
        <v>661.71167765803443</v>
      </c>
      <c r="P14" s="9"/>
    </row>
    <row r="15" spans="1:133">
      <c r="A15" s="12"/>
      <c r="B15" s="44">
        <v>522</v>
      </c>
      <c r="C15" s="20" t="s">
        <v>28</v>
      </c>
      <c r="D15" s="46">
        <v>9305336</v>
      </c>
      <c r="E15" s="46">
        <v>0</v>
      </c>
      <c r="F15" s="46">
        <v>0</v>
      </c>
      <c r="G15" s="46">
        <v>149189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9454525</v>
      </c>
      <c r="O15" s="47">
        <f t="shared" si="1"/>
        <v>380.18839472414345</v>
      </c>
      <c r="P15" s="9"/>
    </row>
    <row r="16" spans="1:133">
      <c r="A16" s="12"/>
      <c r="B16" s="44">
        <v>524</v>
      </c>
      <c r="C16" s="20" t="s">
        <v>29</v>
      </c>
      <c r="D16" s="46">
        <v>1964298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1964298</v>
      </c>
      <c r="O16" s="47">
        <f t="shared" si="1"/>
        <v>78.988981824030887</v>
      </c>
      <c r="P16" s="9"/>
    </row>
    <row r="17" spans="1:16">
      <c r="A17" s="12"/>
      <c r="B17" s="44">
        <v>525</v>
      </c>
      <c r="C17" s="20" t="s">
        <v>30</v>
      </c>
      <c r="D17" s="46">
        <v>76130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76130</v>
      </c>
      <c r="O17" s="47">
        <f t="shared" si="1"/>
        <v>3.0613640019301913</v>
      </c>
      <c r="P17" s="9"/>
    </row>
    <row r="18" spans="1:16">
      <c r="A18" s="12"/>
      <c r="B18" s="44">
        <v>526</v>
      </c>
      <c r="C18" s="20" t="s">
        <v>68</v>
      </c>
      <c r="D18" s="46">
        <v>2620823</v>
      </c>
      <c r="E18" s="46">
        <v>0</v>
      </c>
      <c r="F18" s="46">
        <v>0</v>
      </c>
      <c r="G18" s="46">
        <v>17050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2637873</v>
      </c>
      <c r="O18" s="47">
        <f t="shared" si="1"/>
        <v>106.07499597876789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196859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22375548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22572407</v>
      </c>
      <c r="O19" s="43">
        <f t="shared" si="1"/>
        <v>907.68887727199615</v>
      </c>
      <c r="P19" s="10"/>
    </row>
    <row r="20" spans="1:16">
      <c r="A20" s="12"/>
      <c r="B20" s="44">
        <v>534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8136194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8136194</v>
      </c>
      <c r="O20" s="47">
        <f t="shared" si="1"/>
        <v>327.17524529515845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11187412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11187412</v>
      </c>
      <c r="O21" s="47">
        <f t="shared" si="1"/>
        <v>449.8718031204761</v>
      </c>
      <c r="P21" s="9"/>
    </row>
    <row r="22" spans="1:16">
      <c r="A22" s="12"/>
      <c r="B22" s="44">
        <v>537</v>
      </c>
      <c r="C22" s="20" t="s">
        <v>84</v>
      </c>
      <c r="D22" s="46">
        <v>196859</v>
      </c>
      <c r="E22" s="46">
        <v>0</v>
      </c>
      <c r="F22" s="46">
        <v>0</v>
      </c>
      <c r="G22" s="46">
        <v>0</v>
      </c>
      <c r="H22" s="46">
        <v>0</v>
      </c>
      <c r="I22" s="46">
        <v>82965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279824</v>
      </c>
      <c r="O22" s="47">
        <f t="shared" si="1"/>
        <v>11.252372526942255</v>
      </c>
      <c r="P22" s="9"/>
    </row>
    <row r="23" spans="1:16">
      <c r="A23" s="12"/>
      <c r="B23" s="44">
        <v>538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2968977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2968977</v>
      </c>
      <c r="O23" s="47">
        <f t="shared" si="1"/>
        <v>119.38945632941933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SUM(D25:D28)</f>
        <v>1366292</v>
      </c>
      <c r="E24" s="31">
        <f t="shared" si="6"/>
        <v>6352182</v>
      </c>
      <c r="F24" s="31">
        <f t="shared" si="6"/>
        <v>0</v>
      </c>
      <c r="G24" s="31">
        <f t="shared" si="6"/>
        <v>1881873</v>
      </c>
      <c r="H24" s="31">
        <f t="shared" si="6"/>
        <v>0</v>
      </c>
      <c r="I24" s="31">
        <f t="shared" si="6"/>
        <v>3888691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13489038</v>
      </c>
      <c r="O24" s="43">
        <f t="shared" si="1"/>
        <v>542.42552678140578</v>
      </c>
      <c r="P24" s="10"/>
    </row>
    <row r="25" spans="1:16">
      <c r="A25" s="12"/>
      <c r="B25" s="44">
        <v>541</v>
      </c>
      <c r="C25" s="20" t="s">
        <v>71</v>
      </c>
      <c r="D25" s="46">
        <v>0</v>
      </c>
      <c r="E25" s="46">
        <v>5645184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5645184</v>
      </c>
      <c r="O25" s="47">
        <f t="shared" si="1"/>
        <v>227.00595142351617</v>
      </c>
      <c r="P25" s="9"/>
    </row>
    <row r="26" spans="1:16">
      <c r="A26" s="12"/>
      <c r="B26" s="44">
        <v>543</v>
      </c>
      <c r="C26" s="20" t="s">
        <v>72</v>
      </c>
      <c r="D26" s="46">
        <v>1366292</v>
      </c>
      <c r="E26" s="46">
        <v>0</v>
      </c>
      <c r="F26" s="46">
        <v>0</v>
      </c>
      <c r="G26" s="46">
        <v>1881873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3248165</v>
      </c>
      <c r="O26" s="47">
        <f t="shared" si="1"/>
        <v>130.6162538201705</v>
      </c>
      <c r="P26" s="9"/>
    </row>
    <row r="27" spans="1:16">
      <c r="A27" s="12"/>
      <c r="B27" s="44">
        <v>544</v>
      </c>
      <c r="C27" s="20" t="s">
        <v>73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3888691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3888691</v>
      </c>
      <c r="O27" s="47">
        <f t="shared" si="1"/>
        <v>156.37329097635515</v>
      </c>
      <c r="P27" s="9"/>
    </row>
    <row r="28" spans="1:16">
      <c r="A28" s="12"/>
      <c r="B28" s="44">
        <v>549</v>
      </c>
      <c r="C28" s="20" t="s">
        <v>74</v>
      </c>
      <c r="D28" s="46">
        <v>0</v>
      </c>
      <c r="E28" s="46">
        <v>706998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706998</v>
      </c>
      <c r="O28" s="47">
        <f t="shared" si="1"/>
        <v>28.430030561364003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SUM(D30:D31)</f>
        <v>0</v>
      </c>
      <c r="E29" s="31">
        <f t="shared" si="8"/>
        <v>2299297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16112199</v>
      </c>
      <c r="N29" s="31">
        <f t="shared" si="7"/>
        <v>18411496</v>
      </c>
      <c r="O29" s="43">
        <f t="shared" si="1"/>
        <v>740.36898825800222</v>
      </c>
      <c r="P29" s="10"/>
    </row>
    <row r="30" spans="1:16">
      <c r="A30" s="13"/>
      <c r="B30" s="45">
        <v>554</v>
      </c>
      <c r="C30" s="21" t="s">
        <v>41</v>
      </c>
      <c r="D30" s="46">
        <v>0</v>
      </c>
      <c r="E30" s="46">
        <v>1924476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16112199</v>
      </c>
      <c r="N30" s="46">
        <f t="shared" si="7"/>
        <v>18036675</v>
      </c>
      <c r="O30" s="47">
        <f t="shared" si="1"/>
        <v>725.29656586778185</v>
      </c>
      <c r="P30" s="9"/>
    </row>
    <row r="31" spans="1:16">
      <c r="A31" s="13"/>
      <c r="B31" s="45">
        <v>559</v>
      </c>
      <c r="C31" s="21" t="s">
        <v>42</v>
      </c>
      <c r="D31" s="46">
        <v>0</v>
      </c>
      <c r="E31" s="46">
        <v>374821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374821</v>
      </c>
      <c r="O31" s="47">
        <f t="shared" si="1"/>
        <v>15.072422390220364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SUM(D33:D33)</f>
        <v>648828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648828</v>
      </c>
      <c r="O32" s="43">
        <f t="shared" si="1"/>
        <v>26.090879845584688</v>
      </c>
      <c r="P32" s="10"/>
    </row>
    <row r="33" spans="1:119">
      <c r="A33" s="12"/>
      <c r="B33" s="44">
        <v>569</v>
      </c>
      <c r="C33" s="20" t="s">
        <v>44</v>
      </c>
      <c r="D33" s="46">
        <v>648828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648828</v>
      </c>
      <c r="O33" s="47">
        <f t="shared" si="1"/>
        <v>26.090879845584688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SUM(D35:D36)</f>
        <v>2953939</v>
      </c>
      <c r="E34" s="31">
        <f t="shared" si="11"/>
        <v>826496</v>
      </c>
      <c r="F34" s="31">
        <f t="shared" si="11"/>
        <v>0</v>
      </c>
      <c r="G34" s="31">
        <f t="shared" si="11"/>
        <v>427511</v>
      </c>
      <c r="H34" s="31">
        <f t="shared" si="11"/>
        <v>0</v>
      </c>
      <c r="I34" s="31">
        <f t="shared" si="11"/>
        <v>7362592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11570538</v>
      </c>
      <c r="O34" s="43">
        <f t="shared" si="1"/>
        <v>465.2781888370597</v>
      </c>
      <c r="P34" s="9"/>
    </row>
    <row r="35" spans="1:119">
      <c r="A35" s="12"/>
      <c r="B35" s="44">
        <v>572</v>
      </c>
      <c r="C35" s="20" t="s">
        <v>75</v>
      </c>
      <c r="D35" s="46">
        <v>2838616</v>
      </c>
      <c r="E35" s="46">
        <v>756689</v>
      </c>
      <c r="F35" s="46">
        <v>0</v>
      </c>
      <c r="G35" s="46">
        <v>427511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4022816</v>
      </c>
      <c r="O35" s="47">
        <f t="shared" si="1"/>
        <v>161.76676853788001</v>
      </c>
      <c r="P35" s="9"/>
    </row>
    <row r="36" spans="1:119">
      <c r="A36" s="12"/>
      <c r="B36" s="44">
        <v>575</v>
      </c>
      <c r="C36" s="20" t="s">
        <v>76</v>
      </c>
      <c r="D36" s="46">
        <v>115323</v>
      </c>
      <c r="E36" s="46">
        <v>69807</v>
      </c>
      <c r="F36" s="46">
        <v>0</v>
      </c>
      <c r="G36" s="46">
        <v>0</v>
      </c>
      <c r="H36" s="46">
        <v>0</v>
      </c>
      <c r="I36" s="46">
        <v>7362592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7547722</v>
      </c>
      <c r="O36" s="47">
        <f t="shared" si="1"/>
        <v>303.51142029917969</v>
      </c>
      <c r="P36" s="9"/>
    </row>
    <row r="37" spans="1:119" ht="15.75">
      <c r="A37" s="28" t="s">
        <v>77</v>
      </c>
      <c r="B37" s="29"/>
      <c r="C37" s="30"/>
      <c r="D37" s="31">
        <f t="shared" ref="D37:M37" si="12">SUM(D38:D38)</f>
        <v>2648434</v>
      </c>
      <c r="E37" s="31">
        <f t="shared" si="12"/>
        <v>1174119</v>
      </c>
      <c r="F37" s="31">
        <f t="shared" si="12"/>
        <v>0</v>
      </c>
      <c r="G37" s="31">
        <f t="shared" si="12"/>
        <v>4788971</v>
      </c>
      <c r="H37" s="31">
        <f t="shared" si="12"/>
        <v>0</v>
      </c>
      <c r="I37" s="31">
        <f t="shared" si="12"/>
        <v>6581641</v>
      </c>
      <c r="J37" s="31">
        <f t="shared" si="12"/>
        <v>479252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15672417</v>
      </c>
      <c r="O37" s="43">
        <f t="shared" si="1"/>
        <v>630.22426411452466</v>
      </c>
      <c r="P37" s="9"/>
    </row>
    <row r="38" spans="1:119" ht="15.75" thickBot="1">
      <c r="A38" s="12"/>
      <c r="B38" s="44">
        <v>581</v>
      </c>
      <c r="C38" s="20" t="s">
        <v>78</v>
      </c>
      <c r="D38" s="46">
        <v>2648434</v>
      </c>
      <c r="E38" s="46">
        <v>1174119</v>
      </c>
      <c r="F38" s="46">
        <v>0</v>
      </c>
      <c r="G38" s="46">
        <v>4788971</v>
      </c>
      <c r="H38" s="46">
        <v>0</v>
      </c>
      <c r="I38" s="46">
        <v>6581641</v>
      </c>
      <c r="J38" s="46">
        <v>479252</v>
      </c>
      <c r="K38" s="46">
        <v>0</v>
      </c>
      <c r="L38" s="46">
        <v>0</v>
      </c>
      <c r="M38" s="46">
        <v>0</v>
      </c>
      <c r="N38" s="46">
        <f t="shared" si="10"/>
        <v>15672417</v>
      </c>
      <c r="O38" s="47">
        <f t="shared" si="1"/>
        <v>630.22426411452466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SUM(D5,D13,D19,D24,D29,D32,D34,D37)</f>
        <v>53907060</v>
      </c>
      <c r="E39" s="15">
        <f t="shared" si="13"/>
        <v>10785004</v>
      </c>
      <c r="F39" s="15">
        <f t="shared" si="13"/>
        <v>0</v>
      </c>
      <c r="G39" s="15">
        <f t="shared" si="13"/>
        <v>8270094</v>
      </c>
      <c r="H39" s="15">
        <f t="shared" si="13"/>
        <v>0</v>
      </c>
      <c r="I39" s="15">
        <f t="shared" si="13"/>
        <v>40208472</v>
      </c>
      <c r="J39" s="15">
        <f t="shared" si="13"/>
        <v>10232191</v>
      </c>
      <c r="K39" s="15">
        <f t="shared" si="13"/>
        <v>10188126</v>
      </c>
      <c r="L39" s="15">
        <f t="shared" si="13"/>
        <v>0</v>
      </c>
      <c r="M39" s="15">
        <f t="shared" si="13"/>
        <v>16112199</v>
      </c>
      <c r="N39" s="15">
        <f t="shared" si="10"/>
        <v>149703146</v>
      </c>
      <c r="O39" s="37">
        <f t="shared" si="1"/>
        <v>6019.910969921184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97</v>
      </c>
      <c r="M41" s="163"/>
      <c r="N41" s="163"/>
      <c r="O41" s="41">
        <v>24868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16995609</v>
      </c>
      <c r="E5" s="26">
        <f t="shared" si="0"/>
        <v>1540342</v>
      </c>
      <c r="F5" s="26">
        <f t="shared" si="0"/>
        <v>0</v>
      </c>
      <c r="G5" s="26">
        <f t="shared" si="0"/>
        <v>7606207</v>
      </c>
      <c r="H5" s="26">
        <f t="shared" si="0"/>
        <v>0</v>
      </c>
      <c r="I5" s="26">
        <f t="shared" si="0"/>
        <v>0</v>
      </c>
      <c r="J5" s="26">
        <f t="shared" si="0"/>
        <v>10999036</v>
      </c>
      <c r="K5" s="26">
        <f t="shared" si="0"/>
        <v>10505719</v>
      </c>
      <c r="L5" s="26">
        <f t="shared" si="0"/>
        <v>0</v>
      </c>
      <c r="M5" s="26">
        <f t="shared" si="0"/>
        <v>0</v>
      </c>
      <c r="N5" s="27">
        <f>SUM(D5:M5)</f>
        <v>47646913</v>
      </c>
      <c r="O5" s="32">
        <f t="shared" ref="O5:O39" si="1">(N5/O$41)</f>
        <v>1892.9288864169084</v>
      </c>
      <c r="P5" s="6"/>
    </row>
    <row r="6" spans="1:133">
      <c r="A6" s="12"/>
      <c r="B6" s="44">
        <v>511</v>
      </c>
      <c r="C6" s="20" t="s">
        <v>19</v>
      </c>
      <c r="D6" s="46">
        <v>267294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267294</v>
      </c>
      <c r="O6" s="47">
        <f t="shared" si="1"/>
        <v>10.619125183743197</v>
      </c>
      <c r="P6" s="9"/>
    </row>
    <row r="7" spans="1:133">
      <c r="A7" s="12"/>
      <c r="B7" s="44">
        <v>512</v>
      </c>
      <c r="C7" s="20" t="s">
        <v>20</v>
      </c>
      <c r="D7" s="46">
        <v>2342728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2342728</v>
      </c>
      <c r="O7" s="47">
        <f t="shared" si="1"/>
        <v>93.072504072146515</v>
      </c>
      <c r="P7" s="9"/>
    </row>
    <row r="8" spans="1:133">
      <c r="A8" s="12"/>
      <c r="B8" s="44">
        <v>513</v>
      </c>
      <c r="C8" s="20" t="s">
        <v>21</v>
      </c>
      <c r="D8" s="46">
        <v>2605633</v>
      </c>
      <c r="E8" s="46">
        <v>0</v>
      </c>
      <c r="F8" s="46">
        <v>0</v>
      </c>
      <c r="G8" s="46">
        <v>84852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2690485</v>
      </c>
      <c r="O8" s="47">
        <f t="shared" si="1"/>
        <v>106.8882841365063</v>
      </c>
      <c r="P8" s="9"/>
    </row>
    <row r="9" spans="1:133">
      <c r="A9" s="12"/>
      <c r="B9" s="44">
        <v>514</v>
      </c>
      <c r="C9" s="20" t="s">
        <v>22</v>
      </c>
      <c r="D9" s="46">
        <v>759223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759223</v>
      </c>
      <c r="O9" s="47">
        <f t="shared" si="1"/>
        <v>30.162607762901754</v>
      </c>
      <c r="P9" s="9"/>
    </row>
    <row r="10" spans="1:133">
      <c r="A10" s="12"/>
      <c r="B10" s="44">
        <v>515</v>
      </c>
      <c r="C10" s="20" t="s">
        <v>23</v>
      </c>
      <c r="D10" s="46">
        <v>790770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790770</v>
      </c>
      <c r="O10" s="47">
        <f t="shared" si="1"/>
        <v>31.415915140439395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10505719</v>
      </c>
      <c r="L11" s="46">
        <v>0</v>
      </c>
      <c r="M11" s="46">
        <v>0</v>
      </c>
      <c r="N11" s="46">
        <f t="shared" si="2"/>
        <v>10505719</v>
      </c>
      <c r="O11" s="47">
        <f t="shared" si="1"/>
        <v>417.37392237098248</v>
      </c>
      <c r="P11" s="9"/>
    </row>
    <row r="12" spans="1:133">
      <c r="A12" s="12"/>
      <c r="B12" s="44">
        <v>519</v>
      </c>
      <c r="C12" s="20" t="s">
        <v>66</v>
      </c>
      <c r="D12" s="46">
        <v>10229961</v>
      </c>
      <c r="E12" s="46">
        <v>1540342</v>
      </c>
      <c r="F12" s="46">
        <v>0</v>
      </c>
      <c r="G12" s="46">
        <v>7521355</v>
      </c>
      <c r="H12" s="46">
        <v>0</v>
      </c>
      <c r="I12" s="46">
        <v>0</v>
      </c>
      <c r="J12" s="46">
        <v>10999036</v>
      </c>
      <c r="K12" s="46">
        <v>0</v>
      </c>
      <c r="L12" s="46">
        <v>0</v>
      </c>
      <c r="M12" s="46">
        <v>0</v>
      </c>
      <c r="N12" s="46">
        <f t="shared" si="2"/>
        <v>30290694</v>
      </c>
      <c r="O12" s="47">
        <f t="shared" si="1"/>
        <v>1203.3965277501886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29414632</v>
      </c>
      <c r="E13" s="31">
        <f t="shared" si="3"/>
        <v>27607</v>
      </c>
      <c r="F13" s="31">
        <f t="shared" si="3"/>
        <v>0</v>
      </c>
      <c r="G13" s="31">
        <f t="shared" si="3"/>
        <v>2744436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32186675</v>
      </c>
      <c r="O13" s="43">
        <f t="shared" si="1"/>
        <v>1278.7205514282309</v>
      </c>
      <c r="P13" s="10"/>
    </row>
    <row r="14" spans="1:133">
      <c r="A14" s="12"/>
      <c r="B14" s="44">
        <v>521</v>
      </c>
      <c r="C14" s="20" t="s">
        <v>27</v>
      </c>
      <c r="D14" s="46">
        <v>16184076</v>
      </c>
      <c r="E14" s="46">
        <v>27607</v>
      </c>
      <c r="F14" s="46">
        <v>0</v>
      </c>
      <c r="G14" s="46">
        <v>1396675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17608358</v>
      </c>
      <c r="O14" s="47">
        <f t="shared" si="1"/>
        <v>699.5494020897064</v>
      </c>
      <c r="P14" s="9"/>
    </row>
    <row r="15" spans="1:133">
      <c r="A15" s="12"/>
      <c r="B15" s="44">
        <v>522</v>
      </c>
      <c r="C15" s="20" t="s">
        <v>28</v>
      </c>
      <c r="D15" s="46">
        <v>8627825</v>
      </c>
      <c r="E15" s="46">
        <v>0</v>
      </c>
      <c r="F15" s="46">
        <v>0</v>
      </c>
      <c r="G15" s="46">
        <v>1001967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9629792</v>
      </c>
      <c r="O15" s="47">
        <f t="shared" si="1"/>
        <v>382.57486790353977</v>
      </c>
      <c r="P15" s="9"/>
    </row>
    <row r="16" spans="1:133">
      <c r="A16" s="12"/>
      <c r="B16" s="44">
        <v>524</v>
      </c>
      <c r="C16" s="20" t="s">
        <v>29</v>
      </c>
      <c r="D16" s="46">
        <v>2037639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2037639</v>
      </c>
      <c r="O16" s="47">
        <f t="shared" si="1"/>
        <v>80.95184935044297</v>
      </c>
      <c r="P16" s="9"/>
    </row>
    <row r="17" spans="1:16">
      <c r="A17" s="12"/>
      <c r="B17" s="44">
        <v>525</v>
      </c>
      <c r="C17" s="20" t="s">
        <v>30</v>
      </c>
      <c r="D17" s="46">
        <v>75845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75845</v>
      </c>
      <c r="O17" s="47">
        <f t="shared" si="1"/>
        <v>3.0131897818918598</v>
      </c>
      <c r="P17" s="9"/>
    </row>
    <row r="18" spans="1:16">
      <c r="A18" s="12"/>
      <c r="B18" s="44">
        <v>526</v>
      </c>
      <c r="C18" s="20" t="s">
        <v>68</v>
      </c>
      <c r="D18" s="46">
        <v>2489247</v>
      </c>
      <c r="E18" s="46">
        <v>0</v>
      </c>
      <c r="F18" s="46">
        <v>0</v>
      </c>
      <c r="G18" s="46">
        <v>345794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2835041</v>
      </c>
      <c r="O18" s="47">
        <f t="shared" si="1"/>
        <v>112.63124230264988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48372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21714531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21762903</v>
      </c>
      <c r="O19" s="43">
        <f t="shared" si="1"/>
        <v>864.60224067379124</v>
      </c>
      <c r="P19" s="10"/>
    </row>
    <row r="20" spans="1:16">
      <c r="A20" s="12"/>
      <c r="B20" s="44">
        <v>534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8021231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8021231</v>
      </c>
      <c r="O20" s="47">
        <f t="shared" si="1"/>
        <v>318.66954034404671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11015727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11015727</v>
      </c>
      <c r="O21" s="47">
        <f t="shared" si="1"/>
        <v>437.63565213936675</v>
      </c>
      <c r="P21" s="9"/>
    </row>
    <row r="22" spans="1:16">
      <c r="A22" s="12"/>
      <c r="B22" s="44">
        <v>537</v>
      </c>
      <c r="C22" s="20" t="s">
        <v>84</v>
      </c>
      <c r="D22" s="46">
        <v>48372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48372</v>
      </c>
      <c r="O22" s="47">
        <f t="shared" si="1"/>
        <v>1.9217353303404712</v>
      </c>
      <c r="P22" s="9"/>
    </row>
    <row r="23" spans="1:16">
      <c r="A23" s="12"/>
      <c r="B23" s="44">
        <v>538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2677573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2677573</v>
      </c>
      <c r="O23" s="47">
        <f t="shared" si="1"/>
        <v>106.37531286003734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SUM(D25:D28)</f>
        <v>2796624</v>
      </c>
      <c r="E24" s="31">
        <f t="shared" si="6"/>
        <v>3864163</v>
      </c>
      <c r="F24" s="31">
        <f t="shared" si="6"/>
        <v>0</v>
      </c>
      <c r="G24" s="31">
        <f t="shared" si="6"/>
        <v>145712</v>
      </c>
      <c r="H24" s="31">
        <f t="shared" si="6"/>
        <v>0</v>
      </c>
      <c r="I24" s="31">
        <f t="shared" si="6"/>
        <v>4183136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10989635</v>
      </c>
      <c r="O24" s="43">
        <f t="shared" si="1"/>
        <v>436.59906241309443</v>
      </c>
      <c r="P24" s="10"/>
    </row>
    <row r="25" spans="1:16">
      <c r="A25" s="12"/>
      <c r="B25" s="44">
        <v>541</v>
      </c>
      <c r="C25" s="20" t="s">
        <v>71</v>
      </c>
      <c r="D25" s="46">
        <v>0</v>
      </c>
      <c r="E25" s="46">
        <v>3242927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3242927</v>
      </c>
      <c r="O25" s="47">
        <f t="shared" si="1"/>
        <v>128.83584283500855</v>
      </c>
      <c r="P25" s="9"/>
    </row>
    <row r="26" spans="1:16">
      <c r="A26" s="12"/>
      <c r="B26" s="44">
        <v>543</v>
      </c>
      <c r="C26" s="20" t="s">
        <v>72</v>
      </c>
      <c r="D26" s="46">
        <v>2796624</v>
      </c>
      <c r="E26" s="46">
        <v>0</v>
      </c>
      <c r="F26" s="46">
        <v>0</v>
      </c>
      <c r="G26" s="46">
        <v>145712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2942336</v>
      </c>
      <c r="O26" s="47">
        <f t="shared" si="1"/>
        <v>116.89388582098447</v>
      </c>
      <c r="P26" s="9"/>
    </row>
    <row r="27" spans="1:16">
      <c r="A27" s="12"/>
      <c r="B27" s="44">
        <v>544</v>
      </c>
      <c r="C27" s="20" t="s">
        <v>73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4183136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4183136</v>
      </c>
      <c r="O27" s="47">
        <f t="shared" si="1"/>
        <v>166.1887092288745</v>
      </c>
      <c r="P27" s="9"/>
    </row>
    <row r="28" spans="1:16">
      <c r="A28" s="12"/>
      <c r="B28" s="44">
        <v>549</v>
      </c>
      <c r="C28" s="20" t="s">
        <v>74</v>
      </c>
      <c r="D28" s="46">
        <v>0</v>
      </c>
      <c r="E28" s="46">
        <v>621236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621236</v>
      </c>
      <c r="O28" s="47">
        <f t="shared" si="1"/>
        <v>24.680624528226929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SUM(D30:D31)</f>
        <v>0</v>
      </c>
      <c r="E29" s="31">
        <f t="shared" si="8"/>
        <v>2147939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14392253</v>
      </c>
      <c r="N29" s="31">
        <f t="shared" si="7"/>
        <v>16540192</v>
      </c>
      <c r="O29" s="43">
        <f t="shared" si="1"/>
        <v>657.1130268960311</v>
      </c>
      <c r="P29" s="10"/>
    </row>
    <row r="30" spans="1:16">
      <c r="A30" s="13"/>
      <c r="B30" s="45">
        <v>554</v>
      </c>
      <c r="C30" s="21" t="s">
        <v>41</v>
      </c>
      <c r="D30" s="46">
        <v>0</v>
      </c>
      <c r="E30" s="46">
        <v>1447507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14392253</v>
      </c>
      <c r="N30" s="46">
        <f t="shared" si="7"/>
        <v>15839760</v>
      </c>
      <c r="O30" s="47">
        <f t="shared" si="1"/>
        <v>629.28608319097373</v>
      </c>
      <c r="P30" s="9"/>
    </row>
    <row r="31" spans="1:16">
      <c r="A31" s="13"/>
      <c r="B31" s="45">
        <v>559</v>
      </c>
      <c r="C31" s="21" t="s">
        <v>42</v>
      </c>
      <c r="D31" s="46">
        <v>0</v>
      </c>
      <c r="E31" s="46">
        <v>700432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700432</v>
      </c>
      <c r="O31" s="47">
        <f t="shared" si="1"/>
        <v>27.826943705057406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SUM(D33:D33)</f>
        <v>559269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559269</v>
      </c>
      <c r="O32" s="43">
        <f t="shared" si="1"/>
        <v>22.218783520718286</v>
      </c>
      <c r="P32" s="10"/>
    </row>
    <row r="33" spans="1:119">
      <c r="A33" s="12"/>
      <c r="B33" s="44">
        <v>569</v>
      </c>
      <c r="C33" s="20" t="s">
        <v>44</v>
      </c>
      <c r="D33" s="46">
        <v>559269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559269</v>
      </c>
      <c r="O33" s="47">
        <f t="shared" si="1"/>
        <v>22.218783520718286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SUM(D35:D36)</f>
        <v>3146392</v>
      </c>
      <c r="E34" s="31">
        <f t="shared" si="11"/>
        <v>780155</v>
      </c>
      <c r="F34" s="31">
        <f t="shared" si="11"/>
        <v>0</v>
      </c>
      <c r="G34" s="31">
        <f t="shared" si="11"/>
        <v>860905</v>
      </c>
      <c r="H34" s="31">
        <f t="shared" si="11"/>
        <v>0</v>
      </c>
      <c r="I34" s="31">
        <f t="shared" si="11"/>
        <v>7961476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12748928</v>
      </c>
      <c r="O34" s="43">
        <f t="shared" si="1"/>
        <v>506.49270986452666</v>
      </c>
      <c r="P34" s="9"/>
    </row>
    <row r="35" spans="1:119">
      <c r="A35" s="12"/>
      <c r="B35" s="44">
        <v>572</v>
      </c>
      <c r="C35" s="20" t="s">
        <v>75</v>
      </c>
      <c r="D35" s="46">
        <v>3146392</v>
      </c>
      <c r="E35" s="46">
        <v>764053</v>
      </c>
      <c r="F35" s="46">
        <v>0</v>
      </c>
      <c r="G35" s="46">
        <v>860905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4771350</v>
      </c>
      <c r="O35" s="47">
        <f t="shared" si="1"/>
        <v>189.55742719796592</v>
      </c>
      <c r="P35" s="9"/>
    </row>
    <row r="36" spans="1:119">
      <c r="A36" s="12"/>
      <c r="B36" s="44">
        <v>575</v>
      </c>
      <c r="C36" s="20" t="s">
        <v>76</v>
      </c>
      <c r="D36" s="46">
        <v>0</v>
      </c>
      <c r="E36" s="46">
        <v>16102</v>
      </c>
      <c r="F36" s="46">
        <v>0</v>
      </c>
      <c r="G36" s="46">
        <v>0</v>
      </c>
      <c r="H36" s="46">
        <v>0</v>
      </c>
      <c r="I36" s="46">
        <v>7961476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7977578</v>
      </c>
      <c r="O36" s="47">
        <f t="shared" si="1"/>
        <v>316.93528266656074</v>
      </c>
      <c r="P36" s="9"/>
    </row>
    <row r="37" spans="1:119" ht="15.75">
      <c r="A37" s="28" t="s">
        <v>77</v>
      </c>
      <c r="B37" s="29"/>
      <c r="C37" s="30"/>
      <c r="D37" s="31">
        <f t="shared" ref="D37:M37" si="12">SUM(D38:D38)</f>
        <v>981915</v>
      </c>
      <c r="E37" s="31">
        <f t="shared" si="12"/>
        <v>3709377</v>
      </c>
      <c r="F37" s="31">
        <f t="shared" si="12"/>
        <v>0</v>
      </c>
      <c r="G37" s="31">
        <f t="shared" si="12"/>
        <v>3928397</v>
      </c>
      <c r="H37" s="31">
        <f t="shared" si="12"/>
        <v>0</v>
      </c>
      <c r="I37" s="31">
        <f t="shared" si="12"/>
        <v>9089773</v>
      </c>
      <c r="J37" s="31">
        <f t="shared" si="12"/>
        <v>516454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18225916</v>
      </c>
      <c r="O37" s="43">
        <f t="shared" si="1"/>
        <v>724.08390608239642</v>
      </c>
      <c r="P37" s="9"/>
    </row>
    <row r="38" spans="1:119" ht="15.75" thickBot="1">
      <c r="A38" s="12"/>
      <c r="B38" s="44">
        <v>581</v>
      </c>
      <c r="C38" s="20" t="s">
        <v>78</v>
      </c>
      <c r="D38" s="46">
        <v>981915</v>
      </c>
      <c r="E38" s="46">
        <v>3709377</v>
      </c>
      <c r="F38" s="46">
        <v>0</v>
      </c>
      <c r="G38" s="46">
        <v>3928397</v>
      </c>
      <c r="H38" s="46">
        <v>0</v>
      </c>
      <c r="I38" s="46">
        <v>9089773</v>
      </c>
      <c r="J38" s="46">
        <v>516454</v>
      </c>
      <c r="K38" s="46">
        <v>0</v>
      </c>
      <c r="L38" s="46">
        <v>0</v>
      </c>
      <c r="M38" s="46">
        <v>0</v>
      </c>
      <c r="N38" s="46">
        <f t="shared" si="10"/>
        <v>18225916</v>
      </c>
      <c r="O38" s="47">
        <f t="shared" si="1"/>
        <v>724.08390608239642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SUM(D5,D13,D19,D24,D29,D32,D34,D37)</f>
        <v>53942813</v>
      </c>
      <c r="E39" s="15">
        <f t="shared" si="13"/>
        <v>12069583</v>
      </c>
      <c r="F39" s="15">
        <f t="shared" si="13"/>
        <v>0</v>
      </c>
      <c r="G39" s="15">
        <f t="shared" si="13"/>
        <v>15285657</v>
      </c>
      <c r="H39" s="15">
        <f t="shared" si="13"/>
        <v>0</v>
      </c>
      <c r="I39" s="15">
        <f t="shared" si="13"/>
        <v>42948916</v>
      </c>
      <c r="J39" s="15">
        <f t="shared" si="13"/>
        <v>11515490</v>
      </c>
      <c r="K39" s="15">
        <f t="shared" si="13"/>
        <v>10505719</v>
      </c>
      <c r="L39" s="15">
        <f t="shared" si="13"/>
        <v>0</v>
      </c>
      <c r="M39" s="15">
        <f t="shared" si="13"/>
        <v>14392253</v>
      </c>
      <c r="N39" s="15">
        <f t="shared" si="10"/>
        <v>160660431</v>
      </c>
      <c r="O39" s="37">
        <f t="shared" si="1"/>
        <v>6382.7591672956978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95</v>
      </c>
      <c r="M41" s="163"/>
      <c r="N41" s="163"/>
      <c r="O41" s="41">
        <v>25171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21477105</v>
      </c>
      <c r="E5" s="26">
        <f t="shared" si="0"/>
        <v>1098273</v>
      </c>
      <c r="F5" s="26">
        <f t="shared" si="0"/>
        <v>0</v>
      </c>
      <c r="G5" s="26">
        <f t="shared" si="0"/>
        <v>1990960</v>
      </c>
      <c r="H5" s="26">
        <f t="shared" si="0"/>
        <v>0</v>
      </c>
      <c r="I5" s="26">
        <f t="shared" si="0"/>
        <v>0</v>
      </c>
      <c r="J5" s="26">
        <f t="shared" si="0"/>
        <v>10336356</v>
      </c>
      <c r="K5" s="26">
        <f t="shared" si="0"/>
        <v>10112373</v>
      </c>
      <c r="L5" s="26">
        <f t="shared" si="0"/>
        <v>0</v>
      </c>
      <c r="M5" s="26">
        <f t="shared" si="0"/>
        <v>0</v>
      </c>
      <c r="N5" s="27">
        <f>SUM(D5:M5)</f>
        <v>45015067</v>
      </c>
      <c r="O5" s="32">
        <f t="shared" ref="O5:O39" si="1">(N5/O$41)</f>
        <v>1836.6749765392306</v>
      </c>
      <c r="P5" s="6"/>
    </row>
    <row r="6" spans="1:133">
      <c r="A6" s="12"/>
      <c r="B6" s="44">
        <v>511</v>
      </c>
      <c r="C6" s="20" t="s">
        <v>19</v>
      </c>
      <c r="D6" s="46">
        <v>499117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499117</v>
      </c>
      <c r="O6" s="47">
        <f t="shared" si="1"/>
        <v>20.364641560243175</v>
      </c>
      <c r="P6" s="9"/>
    </row>
    <row r="7" spans="1:133">
      <c r="A7" s="12"/>
      <c r="B7" s="44">
        <v>512</v>
      </c>
      <c r="C7" s="20" t="s">
        <v>20</v>
      </c>
      <c r="D7" s="46">
        <v>2254416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2254416</v>
      </c>
      <c r="O7" s="47">
        <f t="shared" si="1"/>
        <v>91.983189848627035</v>
      </c>
      <c r="P7" s="9"/>
    </row>
    <row r="8" spans="1:133">
      <c r="A8" s="12"/>
      <c r="B8" s="44">
        <v>513</v>
      </c>
      <c r="C8" s="20" t="s">
        <v>21</v>
      </c>
      <c r="D8" s="46">
        <v>2595144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2595144</v>
      </c>
      <c r="O8" s="47">
        <f t="shared" si="1"/>
        <v>105.88534823942226</v>
      </c>
      <c r="P8" s="9"/>
    </row>
    <row r="9" spans="1:133">
      <c r="A9" s="12"/>
      <c r="B9" s="44">
        <v>514</v>
      </c>
      <c r="C9" s="20" t="s">
        <v>22</v>
      </c>
      <c r="D9" s="46">
        <v>698540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698540</v>
      </c>
      <c r="O9" s="47">
        <f t="shared" si="1"/>
        <v>28.501366844832511</v>
      </c>
      <c r="P9" s="9"/>
    </row>
    <row r="10" spans="1:133">
      <c r="A10" s="12"/>
      <c r="B10" s="44">
        <v>515</v>
      </c>
      <c r="C10" s="20" t="s">
        <v>23</v>
      </c>
      <c r="D10" s="46">
        <v>695089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695089</v>
      </c>
      <c r="O10" s="47">
        <f t="shared" si="1"/>
        <v>28.360561426414787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10112373</v>
      </c>
      <c r="L11" s="46">
        <v>0</v>
      </c>
      <c r="M11" s="46">
        <v>0</v>
      </c>
      <c r="N11" s="46">
        <f t="shared" si="2"/>
        <v>10112373</v>
      </c>
      <c r="O11" s="47">
        <f t="shared" si="1"/>
        <v>412.59835162593333</v>
      </c>
      <c r="P11" s="9"/>
    </row>
    <row r="12" spans="1:133">
      <c r="A12" s="12"/>
      <c r="B12" s="44">
        <v>519</v>
      </c>
      <c r="C12" s="20" t="s">
        <v>66</v>
      </c>
      <c r="D12" s="46">
        <v>14734799</v>
      </c>
      <c r="E12" s="46">
        <v>1098273</v>
      </c>
      <c r="F12" s="46">
        <v>0</v>
      </c>
      <c r="G12" s="46">
        <v>1990960</v>
      </c>
      <c r="H12" s="46">
        <v>0</v>
      </c>
      <c r="I12" s="46">
        <v>0</v>
      </c>
      <c r="J12" s="46">
        <v>10336356</v>
      </c>
      <c r="K12" s="46">
        <v>0</v>
      </c>
      <c r="L12" s="46">
        <v>0</v>
      </c>
      <c r="M12" s="46">
        <v>0</v>
      </c>
      <c r="N12" s="46">
        <f t="shared" si="2"/>
        <v>28160388</v>
      </c>
      <c r="O12" s="47">
        <f t="shared" si="1"/>
        <v>1148.9815169937574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28198682</v>
      </c>
      <c r="E13" s="31">
        <f t="shared" si="3"/>
        <v>27848</v>
      </c>
      <c r="F13" s="31">
        <f t="shared" si="3"/>
        <v>0</v>
      </c>
      <c r="G13" s="31">
        <f t="shared" si="3"/>
        <v>936757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29163287</v>
      </c>
      <c r="O13" s="43">
        <f t="shared" si="1"/>
        <v>1189.9011383573381</v>
      </c>
      <c r="P13" s="10"/>
    </row>
    <row r="14" spans="1:133">
      <c r="A14" s="12"/>
      <c r="B14" s="44">
        <v>521</v>
      </c>
      <c r="C14" s="20" t="s">
        <v>27</v>
      </c>
      <c r="D14" s="46">
        <v>15393710</v>
      </c>
      <c r="E14" s="46">
        <v>27848</v>
      </c>
      <c r="F14" s="46">
        <v>0</v>
      </c>
      <c r="G14" s="46">
        <v>907129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16328687</v>
      </c>
      <c r="O14" s="47">
        <f t="shared" si="1"/>
        <v>666.23228201885024</v>
      </c>
      <c r="P14" s="9"/>
    </row>
    <row r="15" spans="1:133">
      <c r="A15" s="12"/>
      <c r="B15" s="44">
        <v>522</v>
      </c>
      <c r="C15" s="20" t="s">
        <v>28</v>
      </c>
      <c r="D15" s="46">
        <v>8623511</v>
      </c>
      <c r="E15" s="46">
        <v>0</v>
      </c>
      <c r="F15" s="46">
        <v>0</v>
      </c>
      <c r="G15" s="46">
        <v>29628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8653139</v>
      </c>
      <c r="O15" s="47">
        <f t="shared" si="1"/>
        <v>353.05965155657105</v>
      </c>
      <c r="P15" s="9"/>
    </row>
    <row r="16" spans="1:133">
      <c r="A16" s="12"/>
      <c r="B16" s="44">
        <v>524</v>
      </c>
      <c r="C16" s="20" t="s">
        <v>29</v>
      </c>
      <c r="D16" s="46">
        <v>1804839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1804839</v>
      </c>
      <c r="O16" s="47">
        <f t="shared" si="1"/>
        <v>73.639846586968048</v>
      </c>
      <c r="P16" s="9"/>
    </row>
    <row r="17" spans="1:16">
      <c r="A17" s="12"/>
      <c r="B17" s="44">
        <v>525</v>
      </c>
      <c r="C17" s="20" t="s">
        <v>30</v>
      </c>
      <c r="D17" s="46">
        <v>72164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72164</v>
      </c>
      <c r="O17" s="47">
        <f t="shared" si="1"/>
        <v>2.9443877759190502</v>
      </c>
      <c r="P17" s="9"/>
    </row>
    <row r="18" spans="1:16">
      <c r="A18" s="12"/>
      <c r="B18" s="44">
        <v>526</v>
      </c>
      <c r="C18" s="20" t="s">
        <v>68</v>
      </c>
      <c r="D18" s="46">
        <v>2304458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2304458</v>
      </c>
      <c r="O18" s="47">
        <f t="shared" si="1"/>
        <v>94.024970419029742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18348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21636601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21654949</v>
      </c>
      <c r="O19" s="43">
        <f t="shared" si="1"/>
        <v>883.55089966950914</v>
      </c>
      <c r="P19" s="10"/>
    </row>
    <row r="20" spans="1:16">
      <c r="A20" s="12"/>
      <c r="B20" s="44">
        <v>534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8464097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8464097</v>
      </c>
      <c r="O20" s="47">
        <f t="shared" si="1"/>
        <v>345.34648496470686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10358804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10358804</v>
      </c>
      <c r="O21" s="47">
        <f t="shared" si="1"/>
        <v>422.65306622057204</v>
      </c>
      <c r="P21" s="9"/>
    </row>
    <row r="22" spans="1:16">
      <c r="A22" s="12"/>
      <c r="B22" s="44">
        <v>537</v>
      </c>
      <c r="C22" s="20" t="s">
        <v>84</v>
      </c>
      <c r="D22" s="46">
        <v>18348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18348</v>
      </c>
      <c r="O22" s="47">
        <f t="shared" si="1"/>
        <v>0.74862295483291852</v>
      </c>
      <c r="P22" s="9"/>
    </row>
    <row r="23" spans="1:16">
      <c r="A23" s="12"/>
      <c r="B23" s="44">
        <v>538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2813700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2813700</v>
      </c>
      <c r="O23" s="47">
        <f t="shared" si="1"/>
        <v>114.80272552939736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SUM(D25:D28)</f>
        <v>1425652</v>
      </c>
      <c r="E24" s="31">
        <f t="shared" si="6"/>
        <v>3107296</v>
      </c>
      <c r="F24" s="31">
        <f t="shared" si="6"/>
        <v>0</v>
      </c>
      <c r="G24" s="31">
        <f t="shared" si="6"/>
        <v>7717964</v>
      </c>
      <c r="H24" s="31">
        <f t="shared" si="6"/>
        <v>0</v>
      </c>
      <c r="I24" s="31">
        <f t="shared" si="6"/>
        <v>4048068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16298980</v>
      </c>
      <c r="O24" s="43">
        <f t="shared" si="1"/>
        <v>665.02019666245053</v>
      </c>
      <c r="P24" s="10"/>
    </row>
    <row r="25" spans="1:16">
      <c r="A25" s="12"/>
      <c r="B25" s="44">
        <v>541</v>
      </c>
      <c r="C25" s="20" t="s">
        <v>71</v>
      </c>
      <c r="D25" s="46">
        <v>0</v>
      </c>
      <c r="E25" s="46">
        <v>2671795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2671795</v>
      </c>
      <c r="O25" s="47">
        <f t="shared" si="1"/>
        <v>109.01281162022114</v>
      </c>
      <c r="P25" s="9"/>
    </row>
    <row r="26" spans="1:16">
      <c r="A26" s="12"/>
      <c r="B26" s="44">
        <v>543</v>
      </c>
      <c r="C26" s="20" t="s">
        <v>72</v>
      </c>
      <c r="D26" s="46">
        <v>1425652</v>
      </c>
      <c r="E26" s="46">
        <v>0</v>
      </c>
      <c r="F26" s="46">
        <v>0</v>
      </c>
      <c r="G26" s="46">
        <v>7717964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9143616</v>
      </c>
      <c r="O26" s="47">
        <f t="shared" si="1"/>
        <v>373.0717695540414</v>
      </c>
      <c r="P26" s="9"/>
    </row>
    <row r="27" spans="1:16">
      <c r="A27" s="12"/>
      <c r="B27" s="44">
        <v>544</v>
      </c>
      <c r="C27" s="20" t="s">
        <v>73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4048068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4048068</v>
      </c>
      <c r="O27" s="47">
        <f t="shared" si="1"/>
        <v>165.16659186421316</v>
      </c>
      <c r="P27" s="9"/>
    </row>
    <row r="28" spans="1:16">
      <c r="A28" s="12"/>
      <c r="B28" s="44">
        <v>549</v>
      </c>
      <c r="C28" s="20" t="s">
        <v>74</v>
      </c>
      <c r="D28" s="46">
        <v>0</v>
      </c>
      <c r="E28" s="46">
        <v>435501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435501</v>
      </c>
      <c r="O28" s="47">
        <f t="shared" si="1"/>
        <v>17.769023623974867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SUM(D30:D31)</f>
        <v>0</v>
      </c>
      <c r="E29" s="31">
        <f t="shared" si="8"/>
        <v>1111668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12233021</v>
      </c>
      <c r="N29" s="31">
        <f t="shared" si="7"/>
        <v>13344689</v>
      </c>
      <c r="O29" s="43">
        <f t="shared" si="1"/>
        <v>544.48117018238202</v>
      </c>
      <c r="P29" s="10"/>
    </row>
    <row r="30" spans="1:16">
      <c r="A30" s="13"/>
      <c r="B30" s="45">
        <v>554</v>
      </c>
      <c r="C30" s="21" t="s">
        <v>41</v>
      </c>
      <c r="D30" s="46">
        <v>0</v>
      </c>
      <c r="E30" s="46">
        <v>719114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12233021</v>
      </c>
      <c r="N30" s="46">
        <f t="shared" si="7"/>
        <v>12952135</v>
      </c>
      <c r="O30" s="47">
        <f t="shared" si="1"/>
        <v>528.46444163368562</v>
      </c>
      <c r="P30" s="9"/>
    </row>
    <row r="31" spans="1:16">
      <c r="A31" s="13"/>
      <c r="B31" s="45">
        <v>559</v>
      </c>
      <c r="C31" s="21" t="s">
        <v>42</v>
      </c>
      <c r="D31" s="46">
        <v>0</v>
      </c>
      <c r="E31" s="46">
        <v>392554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392554</v>
      </c>
      <c r="O31" s="47">
        <f t="shared" si="1"/>
        <v>16.016728548696396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SUM(D33:D33)</f>
        <v>485496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485496</v>
      </c>
      <c r="O32" s="43">
        <f t="shared" si="1"/>
        <v>19.808886531478233</v>
      </c>
      <c r="P32" s="10"/>
    </row>
    <row r="33" spans="1:119">
      <c r="A33" s="12"/>
      <c r="B33" s="44">
        <v>569</v>
      </c>
      <c r="C33" s="20" t="s">
        <v>44</v>
      </c>
      <c r="D33" s="46">
        <v>485496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485496</v>
      </c>
      <c r="O33" s="47">
        <f t="shared" si="1"/>
        <v>19.808886531478233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SUM(D35:D36)</f>
        <v>3712412</v>
      </c>
      <c r="E34" s="31">
        <f t="shared" si="11"/>
        <v>337021</v>
      </c>
      <c r="F34" s="31">
        <f t="shared" si="11"/>
        <v>0</v>
      </c>
      <c r="G34" s="31">
        <f t="shared" si="11"/>
        <v>1275205</v>
      </c>
      <c r="H34" s="31">
        <f t="shared" si="11"/>
        <v>0</v>
      </c>
      <c r="I34" s="31">
        <f t="shared" si="11"/>
        <v>7528665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12853303</v>
      </c>
      <c r="O34" s="43">
        <f t="shared" si="1"/>
        <v>524.43196376841161</v>
      </c>
      <c r="P34" s="9"/>
    </row>
    <row r="35" spans="1:119">
      <c r="A35" s="12"/>
      <c r="B35" s="44">
        <v>572</v>
      </c>
      <c r="C35" s="20" t="s">
        <v>75</v>
      </c>
      <c r="D35" s="46">
        <v>3712412</v>
      </c>
      <c r="E35" s="46">
        <v>330968</v>
      </c>
      <c r="F35" s="46">
        <v>0</v>
      </c>
      <c r="G35" s="46">
        <v>1275205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5318585</v>
      </c>
      <c r="O35" s="47">
        <f t="shared" si="1"/>
        <v>217.00538577665347</v>
      </c>
      <c r="P35" s="9"/>
    </row>
    <row r="36" spans="1:119">
      <c r="A36" s="12"/>
      <c r="B36" s="44">
        <v>575</v>
      </c>
      <c r="C36" s="20" t="s">
        <v>76</v>
      </c>
      <c r="D36" s="46">
        <v>0</v>
      </c>
      <c r="E36" s="46">
        <v>6053</v>
      </c>
      <c r="F36" s="46">
        <v>0</v>
      </c>
      <c r="G36" s="46">
        <v>0</v>
      </c>
      <c r="H36" s="46">
        <v>0</v>
      </c>
      <c r="I36" s="46">
        <v>7528665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7534718</v>
      </c>
      <c r="O36" s="47">
        <f t="shared" si="1"/>
        <v>307.42657799175811</v>
      </c>
      <c r="P36" s="9"/>
    </row>
    <row r="37" spans="1:119" ht="15.75">
      <c r="A37" s="28" t="s">
        <v>77</v>
      </c>
      <c r="B37" s="29"/>
      <c r="C37" s="30"/>
      <c r="D37" s="31">
        <f t="shared" ref="D37:M37" si="12">SUM(D38:D38)</f>
        <v>1626985</v>
      </c>
      <c r="E37" s="31">
        <f t="shared" si="12"/>
        <v>616858</v>
      </c>
      <c r="F37" s="31">
        <f t="shared" si="12"/>
        <v>0</v>
      </c>
      <c r="G37" s="31">
        <f t="shared" si="12"/>
        <v>4923905</v>
      </c>
      <c r="H37" s="31">
        <f t="shared" si="12"/>
        <v>0</v>
      </c>
      <c r="I37" s="31">
        <f t="shared" si="12"/>
        <v>5095026</v>
      </c>
      <c r="J37" s="31">
        <f t="shared" si="12"/>
        <v>410766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12673540</v>
      </c>
      <c r="O37" s="43">
        <f t="shared" si="1"/>
        <v>517.09739279448365</v>
      </c>
      <c r="P37" s="9"/>
    </row>
    <row r="38" spans="1:119" ht="15.75" thickBot="1">
      <c r="A38" s="12"/>
      <c r="B38" s="44">
        <v>581</v>
      </c>
      <c r="C38" s="20" t="s">
        <v>78</v>
      </c>
      <c r="D38" s="46">
        <v>1626985</v>
      </c>
      <c r="E38" s="46">
        <v>616858</v>
      </c>
      <c r="F38" s="46">
        <v>0</v>
      </c>
      <c r="G38" s="46">
        <v>4923905</v>
      </c>
      <c r="H38" s="46">
        <v>0</v>
      </c>
      <c r="I38" s="46">
        <v>5095026</v>
      </c>
      <c r="J38" s="46">
        <v>410766</v>
      </c>
      <c r="K38" s="46">
        <v>0</v>
      </c>
      <c r="L38" s="46">
        <v>0</v>
      </c>
      <c r="M38" s="46">
        <v>0</v>
      </c>
      <c r="N38" s="46">
        <f t="shared" si="10"/>
        <v>12673540</v>
      </c>
      <c r="O38" s="47">
        <f t="shared" si="1"/>
        <v>517.09739279448365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SUM(D5,D13,D19,D24,D29,D32,D34,D37)</f>
        <v>56944680</v>
      </c>
      <c r="E39" s="15">
        <f t="shared" si="13"/>
        <v>6298964</v>
      </c>
      <c r="F39" s="15">
        <f t="shared" si="13"/>
        <v>0</v>
      </c>
      <c r="G39" s="15">
        <f t="shared" si="13"/>
        <v>16844791</v>
      </c>
      <c r="H39" s="15">
        <f t="shared" si="13"/>
        <v>0</v>
      </c>
      <c r="I39" s="15">
        <f t="shared" si="13"/>
        <v>38308360</v>
      </c>
      <c r="J39" s="15">
        <f t="shared" si="13"/>
        <v>10747122</v>
      </c>
      <c r="K39" s="15">
        <f t="shared" si="13"/>
        <v>10112373</v>
      </c>
      <c r="L39" s="15">
        <f t="shared" si="13"/>
        <v>0</v>
      </c>
      <c r="M39" s="15">
        <f t="shared" si="13"/>
        <v>12233021</v>
      </c>
      <c r="N39" s="15">
        <f t="shared" si="10"/>
        <v>151489311</v>
      </c>
      <c r="O39" s="37">
        <f t="shared" si="1"/>
        <v>6180.966624505284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93</v>
      </c>
      <c r="M41" s="163"/>
      <c r="N41" s="163"/>
      <c r="O41" s="41">
        <v>24509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17883858</v>
      </c>
      <c r="E5" s="26">
        <f t="shared" si="0"/>
        <v>405116</v>
      </c>
      <c r="F5" s="26">
        <f t="shared" si="0"/>
        <v>0</v>
      </c>
      <c r="G5" s="26">
        <f t="shared" si="0"/>
        <v>5093242</v>
      </c>
      <c r="H5" s="26">
        <f t="shared" si="0"/>
        <v>0</v>
      </c>
      <c r="I5" s="26">
        <f t="shared" si="0"/>
        <v>0</v>
      </c>
      <c r="J5" s="26">
        <f t="shared" si="0"/>
        <v>10272597</v>
      </c>
      <c r="K5" s="26">
        <f t="shared" si="0"/>
        <v>9121299</v>
      </c>
      <c r="L5" s="26">
        <f t="shared" si="0"/>
        <v>0</v>
      </c>
      <c r="M5" s="26">
        <f t="shared" si="0"/>
        <v>0</v>
      </c>
      <c r="N5" s="27">
        <f>SUM(D5:M5)</f>
        <v>42776112</v>
      </c>
      <c r="O5" s="32">
        <f t="shared" ref="O5:O39" si="1">(N5/O$41)</f>
        <v>1739.078424198073</v>
      </c>
      <c r="P5" s="6"/>
    </row>
    <row r="6" spans="1:133">
      <c r="A6" s="12"/>
      <c r="B6" s="44">
        <v>511</v>
      </c>
      <c r="C6" s="20" t="s">
        <v>19</v>
      </c>
      <c r="D6" s="46">
        <v>376762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376762</v>
      </c>
      <c r="O6" s="47">
        <f t="shared" si="1"/>
        <v>15.317396430458999</v>
      </c>
      <c r="P6" s="9"/>
    </row>
    <row r="7" spans="1:133">
      <c r="A7" s="12"/>
      <c r="B7" s="44">
        <v>512</v>
      </c>
      <c r="C7" s="20" t="s">
        <v>20</v>
      </c>
      <c r="D7" s="46">
        <v>2194116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2194116</v>
      </c>
      <c r="O7" s="47">
        <f t="shared" si="1"/>
        <v>89.202585681180636</v>
      </c>
      <c r="P7" s="9"/>
    </row>
    <row r="8" spans="1:133">
      <c r="A8" s="12"/>
      <c r="B8" s="44">
        <v>513</v>
      </c>
      <c r="C8" s="20" t="s">
        <v>21</v>
      </c>
      <c r="D8" s="46">
        <v>3038091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3038091</v>
      </c>
      <c r="O8" s="47">
        <f t="shared" si="1"/>
        <v>123.51469691425784</v>
      </c>
      <c r="P8" s="9"/>
    </row>
    <row r="9" spans="1:133">
      <c r="A9" s="12"/>
      <c r="B9" s="44">
        <v>514</v>
      </c>
      <c r="C9" s="20" t="s">
        <v>22</v>
      </c>
      <c r="D9" s="46">
        <v>672119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672119</v>
      </c>
      <c r="O9" s="47">
        <f t="shared" si="1"/>
        <v>27.32524291580274</v>
      </c>
      <c r="P9" s="9"/>
    </row>
    <row r="10" spans="1:133">
      <c r="A10" s="12"/>
      <c r="B10" s="44">
        <v>515</v>
      </c>
      <c r="C10" s="20" t="s">
        <v>23</v>
      </c>
      <c r="D10" s="46">
        <v>1013583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1013583</v>
      </c>
      <c r="O10" s="47">
        <f t="shared" si="1"/>
        <v>41.207586291011097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9121299</v>
      </c>
      <c r="L11" s="46">
        <v>0</v>
      </c>
      <c r="M11" s="46">
        <v>0</v>
      </c>
      <c r="N11" s="46">
        <f t="shared" si="2"/>
        <v>9121299</v>
      </c>
      <c r="O11" s="47">
        <f t="shared" si="1"/>
        <v>370.82973533357728</v>
      </c>
      <c r="P11" s="9"/>
    </row>
    <row r="12" spans="1:133">
      <c r="A12" s="12"/>
      <c r="B12" s="44">
        <v>519</v>
      </c>
      <c r="C12" s="20" t="s">
        <v>66</v>
      </c>
      <c r="D12" s="46">
        <v>10589187</v>
      </c>
      <c r="E12" s="46">
        <v>405116</v>
      </c>
      <c r="F12" s="46">
        <v>0</v>
      </c>
      <c r="G12" s="46">
        <v>5093242</v>
      </c>
      <c r="H12" s="46">
        <v>0</v>
      </c>
      <c r="I12" s="46">
        <v>0</v>
      </c>
      <c r="J12" s="46">
        <v>10272597</v>
      </c>
      <c r="K12" s="46">
        <v>0</v>
      </c>
      <c r="L12" s="46">
        <v>0</v>
      </c>
      <c r="M12" s="46">
        <v>0</v>
      </c>
      <c r="N12" s="46">
        <f t="shared" si="2"/>
        <v>26360142</v>
      </c>
      <c r="O12" s="47">
        <f t="shared" si="1"/>
        <v>1071.6811806317844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27422602</v>
      </c>
      <c r="E13" s="31">
        <f t="shared" si="3"/>
        <v>21711</v>
      </c>
      <c r="F13" s="31">
        <f t="shared" si="3"/>
        <v>0</v>
      </c>
      <c r="G13" s="31">
        <f t="shared" si="3"/>
        <v>1742448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29186761</v>
      </c>
      <c r="O13" s="43">
        <f t="shared" si="1"/>
        <v>1186.5984063097126</v>
      </c>
      <c r="P13" s="10"/>
    </row>
    <row r="14" spans="1:133">
      <c r="A14" s="12"/>
      <c r="B14" s="44">
        <v>521</v>
      </c>
      <c r="C14" s="20" t="s">
        <v>27</v>
      </c>
      <c r="D14" s="46">
        <v>14389999</v>
      </c>
      <c r="E14" s="46">
        <v>21711</v>
      </c>
      <c r="F14" s="46">
        <v>0</v>
      </c>
      <c r="G14" s="46">
        <v>1087592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15499302</v>
      </c>
      <c r="O14" s="47">
        <f t="shared" si="1"/>
        <v>630.12977192340531</v>
      </c>
      <c r="P14" s="9"/>
    </row>
    <row r="15" spans="1:133">
      <c r="A15" s="12"/>
      <c r="B15" s="44">
        <v>522</v>
      </c>
      <c r="C15" s="20" t="s">
        <v>28</v>
      </c>
      <c r="D15" s="46">
        <v>8644813</v>
      </c>
      <c r="E15" s="46">
        <v>0</v>
      </c>
      <c r="F15" s="46">
        <v>0</v>
      </c>
      <c r="G15" s="46">
        <v>321170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8965983</v>
      </c>
      <c r="O15" s="47">
        <f t="shared" si="1"/>
        <v>364.51530674472497</v>
      </c>
      <c r="P15" s="9"/>
    </row>
    <row r="16" spans="1:133">
      <c r="A16" s="12"/>
      <c r="B16" s="44">
        <v>524</v>
      </c>
      <c r="C16" s="20" t="s">
        <v>29</v>
      </c>
      <c r="D16" s="46">
        <v>1806835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1806835</v>
      </c>
      <c r="O16" s="47">
        <f t="shared" si="1"/>
        <v>73.4575354718055</v>
      </c>
      <c r="P16" s="9"/>
    </row>
    <row r="17" spans="1:16">
      <c r="A17" s="12"/>
      <c r="B17" s="44">
        <v>525</v>
      </c>
      <c r="C17" s="20" t="s">
        <v>30</v>
      </c>
      <c r="D17" s="46">
        <v>110800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110800</v>
      </c>
      <c r="O17" s="47">
        <f t="shared" si="1"/>
        <v>4.5046143838679518</v>
      </c>
      <c r="P17" s="9"/>
    </row>
    <row r="18" spans="1:16">
      <c r="A18" s="12"/>
      <c r="B18" s="44">
        <v>526</v>
      </c>
      <c r="C18" s="20" t="s">
        <v>68</v>
      </c>
      <c r="D18" s="46">
        <v>2470155</v>
      </c>
      <c r="E18" s="46">
        <v>0</v>
      </c>
      <c r="F18" s="46">
        <v>0</v>
      </c>
      <c r="G18" s="46">
        <v>333686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2803841</v>
      </c>
      <c r="O18" s="47">
        <f t="shared" si="1"/>
        <v>113.99117778590885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20666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22703712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22724378</v>
      </c>
      <c r="O19" s="43">
        <f t="shared" si="1"/>
        <v>923.86787006545512</v>
      </c>
      <c r="P19" s="10"/>
    </row>
    <row r="20" spans="1:16">
      <c r="A20" s="12"/>
      <c r="B20" s="44">
        <v>534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8073892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8073892</v>
      </c>
      <c r="O20" s="47">
        <f t="shared" si="1"/>
        <v>328.2470219945522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11433434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11433434</v>
      </c>
      <c r="O21" s="47">
        <f t="shared" si="1"/>
        <v>464.83042647477333</v>
      </c>
      <c r="P21" s="9"/>
    </row>
    <row r="22" spans="1:16">
      <c r="A22" s="12"/>
      <c r="B22" s="44">
        <v>537</v>
      </c>
      <c r="C22" s="20" t="s">
        <v>84</v>
      </c>
      <c r="D22" s="46">
        <v>20666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20666</v>
      </c>
      <c r="O22" s="47">
        <f t="shared" si="1"/>
        <v>0.84018376224742852</v>
      </c>
      <c r="P22" s="9"/>
    </row>
    <row r="23" spans="1:16">
      <c r="A23" s="12"/>
      <c r="B23" s="44">
        <v>538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3196386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3196386</v>
      </c>
      <c r="O23" s="47">
        <f t="shared" si="1"/>
        <v>129.95023783388217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SUM(D25:D28)</f>
        <v>1144715</v>
      </c>
      <c r="E24" s="31">
        <f t="shared" si="6"/>
        <v>3639516</v>
      </c>
      <c r="F24" s="31">
        <f t="shared" si="6"/>
        <v>0</v>
      </c>
      <c r="G24" s="31">
        <f t="shared" si="6"/>
        <v>11005552</v>
      </c>
      <c r="H24" s="31">
        <f t="shared" si="6"/>
        <v>0</v>
      </c>
      <c r="I24" s="31">
        <f t="shared" si="6"/>
        <v>3736514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19526297</v>
      </c>
      <c r="O24" s="43">
        <f t="shared" si="1"/>
        <v>793.84872138878723</v>
      </c>
      <c r="P24" s="10"/>
    </row>
    <row r="25" spans="1:16">
      <c r="A25" s="12"/>
      <c r="B25" s="44">
        <v>541</v>
      </c>
      <c r="C25" s="20" t="s">
        <v>71</v>
      </c>
      <c r="D25" s="46">
        <v>0</v>
      </c>
      <c r="E25" s="46">
        <v>3571727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3571727</v>
      </c>
      <c r="O25" s="47">
        <f t="shared" si="1"/>
        <v>145.20986299142172</v>
      </c>
      <c r="P25" s="9"/>
    </row>
    <row r="26" spans="1:16">
      <c r="A26" s="12"/>
      <c r="B26" s="44">
        <v>543</v>
      </c>
      <c r="C26" s="20" t="s">
        <v>72</v>
      </c>
      <c r="D26" s="46">
        <v>1144715</v>
      </c>
      <c r="E26" s="46">
        <v>0</v>
      </c>
      <c r="F26" s="46">
        <v>0</v>
      </c>
      <c r="G26" s="46">
        <v>11005552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12150267</v>
      </c>
      <c r="O26" s="47">
        <f t="shared" si="1"/>
        <v>493.97353335772652</v>
      </c>
      <c r="P26" s="9"/>
    </row>
    <row r="27" spans="1:16">
      <c r="A27" s="12"/>
      <c r="B27" s="44">
        <v>544</v>
      </c>
      <c r="C27" s="20" t="s">
        <v>73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3736514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3736514</v>
      </c>
      <c r="O27" s="47">
        <f t="shared" si="1"/>
        <v>151.90933853721998</v>
      </c>
      <c r="P27" s="9"/>
    </row>
    <row r="28" spans="1:16">
      <c r="A28" s="12"/>
      <c r="B28" s="44">
        <v>549</v>
      </c>
      <c r="C28" s="20" t="s">
        <v>74</v>
      </c>
      <c r="D28" s="46">
        <v>0</v>
      </c>
      <c r="E28" s="46">
        <v>67789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67789</v>
      </c>
      <c r="O28" s="47">
        <f t="shared" si="1"/>
        <v>2.755986502418994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SUM(D30:D31)</f>
        <v>0</v>
      </c>
      <c r="E29" s="31">
        <f t="shared" si="8"/>
        <v>963886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13145875</v>
      </c>
      <c r="N29" s="31">
        <f t="shared" si="7"/>
        <v>14109761</v>
      </c>
      <c r="O29" s="43">
        <f t="shared" si="1"/>
        <v>573.63747611497342</v>
      </c>
      <c r="P29" s="10"/>
    </row>
    <row r="30" spans="1:16">
      <c r="A30" s="13"/>
      <c r="B30" s="45">
        <v>554</v>
      </c>
      <c r="C30" s="21" t="s">
        <v>41</v>
      </c>
      <c r="D30" s="46">
        <v>0</v>
      </c>
      <c r="E30" s="46">
        <v>642297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13145875</v>
      </c>
      <c r="N30" s="46">
        <f t="shared" si="7"/>
        <v>13788172</v>
      </c>
      <c r="O30" s="47">
        <f t="shared" si="1"/>
        <v>560.5631581087124</v>
      </c>
      <c r="P30" s="9"/>
    </row>
    <row r="31" spans="1:16">
      <c r="A31" s="13"/>
      <c r="B31" s="45">
        <v>559</v>
      </c>
      <c r="C31" s="21" t="s">
        <v>42</v>
      </c>
      <c r="D31" s="46">
        <v>0</v>
      </c>
      <c r="E31" s="46">
        <v>321589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321589</v>
      </c>
      <c r="O31" s="47">
        <f t="shared" si="1"/>
        <v>13.074318006260926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SUM(D33:D33)</f>
        <v>459084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459084</v>
      </c>
      <c r="O32" s="43">
        <f t="shared" si="1"/>
        <v>18.664227344798146</v>
      </c>
      <c r="P32" s="10"/>
    </row>
    <row r="33" spans="1:119">
      <c r="A33" s="12"/>
      <c r="B33" s="44">
        <v>569</v>
      </c>
      <c r="C33" s="20" t="s">
        <v>44</v>
      </c>
      <c r="D33" s="46">
        <v>459084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459084</v>
      </c>
      <c r="O33" s="47">
        <f t="shared" si="1"/>
        <v>18.664227344798146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SUM(D35:D36)</f>
        <v>3450316</v>
      </c>
      <c r="E34" s="31">
        <f t="shared" si="11"/>
        <v>0</v>
      </c>
      <c r="F34" s="31">
        <f t="shared" si="11"/>
        <v>0</v>
      </c>
      <c r="G34" s="31">
        <f t="shared" si="11"/>
        <v>661774</v>
      </c>
      <c r="H34" s="31">
        <f t="shared" si="11"/>
        <v>0</v>
      </c>
      <c r="I34" s="31">
        <f t="shared" si="11"/>
        <v>7213265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11325355</v>
      </c>
      <c r="O34" s="43">
        <f t="shared" si="1"/>
        <v>460.43643533764282</v>
      </c>
      <c r="P34" s="9"/>
    </row>
    <row r="35" spans="1:119">
      <c r="A35" s="12"/>
      <c r="B35" s="44">
        <v>572</v>
      </c>
      <c r="C35" s="20" t="s">
        <v>75</v>
      </c>
      <c r="D35" s="46">
        <v>3450316</v>
      </c>
      <c r="E35" s="46">
        <v>0</v>
      </c>
      <c r="F35" s="46">
        <v>0</v>
      </c>
      <c r="G35" s="46">
        <v>661774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4112090</v>
      </c>
      <c r="O35" s="47">
        <f t="shared" si="1"/>
        <v>167.17851770541122</v>
      </c>
      <c r="P35" s="9"/>
    </row>
    <row r="36" spans="1:119">
      <c r="A36" s="12"/>
      <c r="B36" s="44">
        <v>575</v>
      </c>
      <c r="C36" s="20" t="s">
        <v>76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7213265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7213265</v>
      </c>
      <c r="O36" s="47">
        <f t="shared" si="1"/>
        <v>293.25791763223157</v>
      </c>
      <c r="P36" s="9"/>
    </row>
    <row r="37" spans="1:119" ht="15.75">
      <c r="A37" s="28" t="s">
        <v>77</v>
      </c>
      <c r="B37" s="29"/>
      <c r="C37" s="30"/>
      <c r="D37" s="31">
        <f t="shared" ref="D37:M37" si="12">SUM(D38:D38)</f>
        <v>2816063</v>
      </c>
      <c r="E37" s="31">
        <f t="shared" si="12"/>
        <v>789725</v>
      </c>
      <c r="F37" s="31">
        <f t="shared" si="12"/>
        <v>0</v>
      </c>
      <c r="G37" s="31">
        <f t="shared" si="12"/>
        <v>2852303</v>
      </c>
      <c r="H37" s="31">
        <f t="shared" si="12"/>
        <v>0</v>
      </c>
      <c r="I37" s="31">
        <f t="shared" si="12"/>
        <v>4429881</v>
      </c>
      <c r="J37" s="31">
        <f t="shared" si="12"/>
        <v>410766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11298738</v>
      </c>
      <c r="O37" s="43">
        <f t="shared" si="1"/>
        <v>459.35431150140261</v>
      </c>
      <c r="P37" s="9"/>
    </row>
    <row r="38" spans="1:119" ht="15.75" thickBot="1">
      <c r="A38" s="12"/>
      <c r="B38" s="44">
        <v>581</v>
      </c>
      <c r="C38" s="20" t="s">
        <v>78</v>
      </c>
      <c r="D38" s="46">
        <v>2816063</v>
      </c>
      <c r="E38" s="46">
        <v>789725</v>
      </c>
      <c r="F38" s="46">
        <v>0</v>
      </c>
      <c r="G38" s="46">
        <v>2852303</v>
      </c>
      <c r="H38" s="46">
        <v>0</v>
      </c>
      <c r="I38" s="46">
        <v>4429881</v>
      </c>
      <c r="J38" s="46">
        <v>410766</v>
      </c>
      <c r="K38" s="46">
        <v>0</v>
      </c>
      <c r="L38" s="46">
        <v>0</v>
      </c>
      <c r="M38" s="46">
        <v>0</v>
      </c>
      <c r="N38" s="46">
        <f t="shared" si="10"/>
        <v>11298738</v>
      </c>
      <c r="O38" s="47">
        <f t="shared" si="1"/>
        <v>459.35431150140261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SUM(D5,D13,D19,D24,D29,D32,D34,D37)</f>
        <v>53197304</v>
      </c>
      <c r="E39" s="15">
        <f t="shared" si="13"/>
        <v>5819954</v>
      </c>
      <c r="F39" s="15">
        <f t="shared" si="13"/>
        <v>0</v>
      </c>
      <c r="G39" s="15">
        <f t="shared" si="13"/>
        <v>21355319</v>
      </c>
      <c r="H39" s="15">
        <f t="shared" si="13"/>
        <v>0</v>
      </c>
      <c r="I39" s="15">
        <f t="shared" si="13"/>
        <v>38083372</v>
      </c>
      <c r="J39" s="15">
        <f t="shared" si="13"/>
        <v>10683363</v>
      </c>
      <c r="K39" s="15">
        <f t="shared" si="13"/>
        <v>9121299</v>
      </c>
      <c r="L39" s="15">
        <f t="shared" si="13"/>
        <v>0</v>
      </c>
      <c r="M39" s="15">
        <f t="shared" si="13"/>
        <v>13145875</v>
      </c>
      <c r="N39" s="15">
        <f t="shared" si="10"/>
        <v>151406486</v>
      </c>
      <c r="O39" s="37">
        <f t="shared" si="1"/>
        <v>6155.4858722608451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91</v>
      </c>
      <c r="M41" s="163"/>
      <c r="N41" s="163"/>
      <c r="O41" s="41">
        <v>24597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16946128</v>
      </c>
      <c r="E5" s="26">
        <f t="shared" si="0"/>
        <v>42524</v>
      </c>
      <c r="F5" s="26">
        <f t="shared" si="0"/>
        <v>0</v>
      </c>
      <c r="G5" s="26">
        <f t="shared" si="0"/>
        <v>11611524</v>
      </c>
      <c r="H5" s="26">
        <f t="shared" si="0"/>
        <v>0</v>
      </c>
      <c r="I5" s="26">
        <f t="shared" si="0"/>
        <v>0</v>
      </c>
      <c r="J5" s="26">
        <f t="shared" si="0"/>
        <v>9895601</v>
      </c>
      <c r="K5" s="26">
        <f t="shared" si="0"/>
        <v>8643500</v>
      </c>
      <c r="L5" s="26">
        <f t="shared" si="0"/>
        <v>0</v>
      </c>
      <c r="M5" s="26">
        <f t="shared" si="0"/>
        <v>0</v>
      </c>
      <c r="N5" s="27">
        <f>SUM(D5:M5)</f>
        <v>47139277</v>
      </c>
      <c r="O5" s="32">
        <f t="shared" ref="O5:O38" si="1">(N5/O$40)</f>
        <v>1884.8925186932704</v>
      </c>
      <c r="P5" s="6"/>
    </row>
    <row r="6" spans="1:133">
      <c r="A6" s="12"/>
      <c r="B6" s="44">
        <v>511</v>
      </c>
      <c r="C6" s="20" t="s">
        <v>19</v>
      </c>
      <c r="D6" s="46">
        <v>365596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365596</v>
      </c>
      <c r="O6" s="47">
        <f t="shared" si="1"/>
        <v>14.61857731216762</v>
      </c>
      <c r="P6" s="9"/>
    </row>
    <row r="7" spans="1:133">
      <c r="A7" s="12"/>
      <c r="B7" s="44">
        <v>512</v>
      </c>
      <c r="C7" s="20" t="s">
        <v>20</v>
      </c>
      <c r="D7" s="46">
        <v>2372073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2372073</v>
      </c>
      <c r="O7" s="47">
        <f t="shared" si="1"/>
        <v>94.848774441201172</v>
      </c>
      <c r="P7" s="9"/>
    </row>
    <row r="8" spans="1:133">
      <c r="A8" s="12"/>
      <c r="B8" s="44">
        <v>513</v>
      </c>
      <c r="C8" s="20" t="s">
        <v>21</v>
      </c>
      <c r="D8" s="46">
        <v>2838183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2838183</v>
      </c>
      <c r="O8" s="47">
        <f t="shared" si="1"/>
        <v>113.48646487264585</v>
      </c>
      <c r="P8" s="9"/>
    </row>
    <row r="9" spans="1:133">
      <c r="A9" s="12"/>
      <c r="B9" s="44">
        <v>514</v>
      </c>
      <c r="C9" s="20" t="s">
        <v>22</v>
      </c>
      <c r="D9" s="46">
        <v>737521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737521</v>
      </c>
      <c r="O9" s="47">
        <f t="shared" si="1"/>
        <v>29.490223519532968</v>
      </c>
      <c r="P9" s="9"/>
    </row>
    <row r="10" spans="1:133">
      <c r="A10" s="12"/>
      <c r="B10" s="44">
        <v>515</v>
      </c>
      <c r="C10" s="20" t="s">
        <v>23</v>
      </c>
      <c r="D10" s="46">
        <v>974619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974619</v>
      </c>
      <c r="O10" s="47">
        <f t="shared" si="1"/>
        <v>38.970730537006681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8643500</v>
      </c>
      <c r="L11" s="46">
        <v>0</v>
      </c>
      <c r="M11" s="46">
        <v>0</v>
      </c>
      <c r="N11" s="46">
        <f t="shared" si="2"/>
        <v>8643500</v>
      </c>
      <c r="O11" s="47">
        <f t="shared" si="1"/>
        <v>345.61557839177897</v>
      </c>
      <c r="P11" s="9"/>
    </row>
    <row r="12" spans="1:133">
      <c r="A12" s="12"/>
      <c r="B12" s="44">
        <v>519</v>
      </c>
      <c r="C12" s="20" t="s">
        <v>66</v>
      </c>
      <c r="D12" s="46">
        <v>9658136</v>
      </c>
      <c r="E12" s="46">
        <v>42524</v>
      </c>
      <c r="F12" s="46">
        <v>0</v>
      </c>
      <c r="G12" s="46">
        <v>11611524</v>
      </c>
      <c r="H12" s="46">
        <v>0</v>
      </c>
      <c r="I12" s="46">
        <v>0</v>
      </c>
      <c r="J12" s="46">
        <v>9895601</v>
      </c>
      <c r="K12" s="46">
        <v>0</v>
      </c>
      <c r="L12" s="46">
        <v>0</v>
      </c>
      <c r="M12" s="46">
        <v>0</v>
      </c>
      <c r="N12" s="46">
        <f t="shared" si="2"/>
        <v>31207785</v>
      </c>
      <c r="O12" s="47">
        <f t="shared" si="1"/>
        <v>1247.8621696189373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25205765</v>
      </c>
      <c r="E13" s="31">
        <f t="shared" si="3"/>
        <v>164335</v>
      </c>
      <c r="F13" s="31">
        <f t="shared" si="3"/>
        <v>0</v>
      </c>
      <c r="G13" s="31">
        <f t="shared" si="3"/>
        <v>1829756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27199856</v>
      </c>
      <c r="O13" s="43">
        <f t="shared" si="1"/>
        <v>1087.6027030269104</v>
      </c>
      <c r="P13" s="10"/>
    </row>
    <row r="14" spans="1:133">
      <c r="A14" s="12"/>
      <c r="B14" s="44">
        <v>521</v>
      </c>
      <c r="C14" s="20" t="s">
        <v>27</v>
      </c>
      <c r="D14" s="46">
        <v>13291516</v>
      </c>
      <c r="E14" s="46">
        <v>164335</v>
      </c>
      <c r="F14" s="46">
        <v>0</v>
      </c>
      <c r="G14" s="46">
        <v>1247396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14703247</v>
      </c>
      <c r="O14" s="47">
        <f t="shared" si="1"/>
        <v>587.91822943740249</v>
      </c>
      <c r="P14" s="9"/>
    </row>
    <row r="15" spans="1:133">
      <c r="A15" s="12"/>
      <c r="B15" s="44">
        <v>522</v>
      </c>
      <c r="C15" s="20" t="s">
        <v>28</v>
      </c>
      <c r="D15" s="46">
        <v>8121088</v>
      </c>
      <c r="E15" s="46">
        <v>0</v>
      </c>
      <c r="F15" s="46">
        <v>0</v>
      </c>
      <c r="G15" s="46">
        <v>582360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8703448</v>
      </c>
      <c r="O15" s="47">
        <f t="shared" si="1"/>
        <v>348.01263545123754</v>
      </c>
      <c r="P15" s="9"/>
    </row>
    <row r="16" spans="1:133">
      <c r="A16" s="12"/>
      <c r="B16" s="44">
        <v>524</v>
      </c>
      <c r="C16" s="20" t="s">
        <v>29</v>
      </c>
      <c r="D16" s="46">
        <v>1736090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1736090</v>
      </c>
      <c r="O16" s="47">
        <f t="shared" si="1"/>
        <v>69.418609300651767</v>
      </c>
      <c r="P16" s="9"/>
    </row>
    <row r="17" spans="1:16">
      <c r="A17" s="12"/>
      <c r="B17" s="44">
        <v>525</v>
      </c>
      <c r="C17" s="20" t="s">
        <v>30</v>
      </c>
      <c r="D17" s="46">
        <v>98121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98121</v>
      </c>
      <c r="O17" s="47">
        <f t="shared" si="1"/>
        <v>3.9234275660762123</v>
      </c>
      <c r="P17" s="9"/>
    </row>
    <row r="18" spans="1:16">
      <c r="A18" s="12"/>
      <c r="B18" s="44">
        <v>526</v>
      </c>
      <c r="C18" s="20" t="s">
        <v>68</v>
      </c>
      <c r="D18" s="46">
        <v>1958950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1958950</v>
      </c>
      <c r="O18" s="47">
        <f t="shared" si="1"/>
        <v>78.329801271542252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14965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22472373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22487338</v>
      </c>
      <c r="O19" s="43">
        <f t="shared" si="1"/>
        <v>899.16981886520853</v>
      </c>
      <c r="P19" s="10"/>
    </row>
    <row r="20" spans="1:16">
      <c r="A20" s="12"/>
      <c r="B20" s="44">
        <v>534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8938020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8938020</v>
      </c>
      <c r="O20" s="47">
        <f t="shared" si="1"/>
        <v>357.39213883002117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11017359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11017359</v>
      </c>
      <c r="O21" s="47">
        <f t="shared" si="1"/>
        <v>440.5357671238354</v>
      </c>
      <c r="P21" s="9"/>
    </row>
    <row r="22" spans="1:16">
      <c r="A22" s="12"/>
      <c r="B22" s="44">
        <v>537</v>
      </c>
      <c r="C22" s="20" t="s">
        <v>84</v>
      </c>
      <c r="D22" s="46">
        <v>14965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14965</v>
      </c>
      <c r="O22" s="47">
        <f t="shared" si="1"/>
        <v>0.59838458155064178</v>
      </c>
      <c r="P22" s="9"/>
    </row>
    <row r="23" spans="1:16">
      <c r="A23" s="12"/>
      <c r="B23" s="44">
        <v>538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2516994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2516994</v>
      </c>
      <c r="O23" s="47">
        <f t="shared" si="1"/>
        <v>100.64352832980127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983117</v>
      </c>
      <c r="E24" s="31">
        <f t="shared" si="6"/>
        <v>3139303</v>
      </c>
      <c r="F24" s="31">
        <f t="shared" si="6"/>
        <v>0</v>
      </c>
      <c r="G24" s="31">
        <f t="shared" si="6"/>
        <v>3920601</v>
      </c>
      <c r="H24" s="31">
        <f t="shared" si="6"/>
        <v>0</v>
      </c>
      <c r="I24" s="31">
        <f t="shared" si="6"/>
        <v>3130187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11173208</v>
      </c>
      <c r="O24" s="43">
        <f t="shared" si="1"/>
        <v>446.76748370586591</v>
      </c>
      <c r="P24" s="10"/>
    </row>
    <row r="25" spans="1:16">
      <c r="A25" s="12"/>
      <c r="B25" s="44">
        <v>541</v>
      </c>
      <c r="C25" s="20" t="s">
        <v>71</v>
      </c>
      <c r="D25" s="46">
        <v>0</v>
      </c>
      <c r="E25" s="46">
        <v>3139303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3139303</v>
      </c>
      <c r="O25" s="47">
        <f t="shared" si="1"/>
        <v>125.52693030509016</v>
      </c>
      <c r="P25" s="9"/>
    </row>
    <row r="26" spans="1:16">
      <c r="A26" s="12"/>
      <c r="B26" s="44">
        <v>543</v>
      </c>
      <c r="C26" s="20" t="s">
        <v>72</v>
      </c>
      <c r="D26" s="46">
        <v>983117</v>
      </c>
      <c r="E26" s="46">
        <v>0</v>
      </c>
      <c r="F26" s="46">
        <v>0</v>
      </c>
      <c r="G26" s="46">
        <v>3920601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4903718</v>
      </c>
      <c r="O26" s="47">
        <f t="shared" si="1"/>
        <v>196.07813187252589</v>
      </c>
      <c r="P26" s="9"/>
    </row>
    <row r="27" spans="1:16">
      <c r="A27" s="12"/>
      <c r="B27" s="44">
        <v>544</v>
      </c>
      <c r="C27" s="20" t="s">
        <v>73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3130187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3130187</v>
      </c>
      <c r="O27" s="47">
        <f t="shared" si="1"/>
        <v>125.16242152824984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0</v>
      </c>
      <c r="E28" s="31">
        <f t="shared" si="8"/>
        <v>3983395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12271287</v>
      </c>
      <c r="N28" s="31">
        <f t="shared" si="7"/>
        <v>16254682</v>
      </c>
      <c r="O28" s="43">
        <f t="shared" si="1"/>
        <v>649.95329681314729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569849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12271287</v>
      </c>
      <c r="N29" s="46">
        <f t="shared" si="7"/>
        <v>12841136</v>
      </c>
      <c r="O29" s="47">
        <f t="shared" si="1"/>
        <v>513.46059418609298</v>
      </c>
      <c r="P29" s="9"/>
    </row>
    <row r="30" spans="1:16">
      <c r="A30" s="13"/>
      <c r="B30" s="45">
        <v>559</v>
      </c>
      <c r="C30" s="21" t="s">
        <v>42</v>
      </c>
      <c r="D30" s="46">
        <v>0</v>
      </c>
      <c r="E30" s="46">
        <v>3413546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3413546</v>
      </c>
      <c r="O30" s="47">
        <f t="shared" si="1"/>
        <v>136.49270262705426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474034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474034</v>
      </c>
      <c r="O31" s="43">
        <f t="shared" si="1"/>
        <v>18.954536366907913</v>
      </c>
      <c r="P31" s="10"/>
    </row>
    <row r="32" spans="1:16">
      <c r="A32" s="12"/>
      <c r="B32" s="44">
        <v>569</v>
      </c>
      <c r="C32" s="20" t="s">
        <v>44</v>
      </c>
      <c r="D32" s="46">
        <v>474034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474034</v>
      </c>
      <c r="O32" s="47">
        <f t="shared" si="1"/>
        <v>18.954536366907913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SUM(D34:D35)</f>
        <v>2335201</v>
      </c>
      <c r="E33" s="31">
        <f t="shared" si="11"/>
        <v>0</v>
      </c>
      <c r="F33" s="31">
        <f t="shared" si="11"/>
        <v>0</v>
      </c>
      <c r="G33" s="31">
        <f t="shared" si="11"/>
        <v>514375</v>
      </c>
      <c r="H33" s="31">
        <f t="shared" si="11"/>
        <v>0</v>
      </c>
      <c r="I33" s="31">
        <f t="shared" si="11"/>
        <v>7203665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10053241</v>
      </c>
      <c r="O33" s="43">
        <f t="shared" si="1"/>
        <v>401.98492542684636</v>
      </c>
      <c r="P33" s="9"/>
    </row>
    <row r="34" spans="1:119">
      <c r="A34" s="12"/>
      <c r="B34" s="44">
        <v>572</v>
      </c>
      <c r="C34" s="20" t="s">
        <v>75</v>
      </c>
      <c r="D34" s="46">
        <v>2335201</v>
      </c>
      <c r="E34" s="46">
        <v>0</v>
      </c>
      <c r="F34" s="46">
        <v>0</v>
      </c>
      <c r="G34" s="46">
        <v>514375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2849576</v>
      </c>
      <c r="O34" s="47">
        <f t="shared" si="1"/>
        <v>113.9420208724859</v>
      </c>
      <c r="P34" s="9"/>
    </row>
    <row r="35" spans="1:119">
      <c r="A35" s="12"/>
      <c r="B35" s="44">
        <v>575</v>
      </c>
      <c r="C35" s="20" t="s">
        <v>76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7203665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7203665</v>
      </c>
      <c r="O35" s="47">
        <f t="shared" si="1"/>
        <v>288.0429045543604</v>
      </c>
      <c r="P35" s="9"/>
    </row>
    <row r="36" spans="1:119" ht="15.75">
      <c r="A36" s="28" t="s">
        <v>77</v>
      </c>
      <c r="B36" s="29"/>
      <c r="C36" s="30"/>
      <c r="D36" s="31">
        <f t="shared" ref="D36:M36" si="12">SUM(D37:D37)</f>
        <v>719805</v>
      </c>
      <c r="E36" s="31">
        <f t="shared" si="12"/>
        <v>1078680</v>
      </c>
      <c r="F36" s="31">
        <f t="shared" si="12"/>
        <v>0</v>
      </c>
      <c r="G36" s="31">
        <f t="shared" si="12"/>
        <v>3714305</v>
      </c>
      <c r="H36" s="31">
        <f t="shared" si="12"/>
        <v>0</v>
      </c>
      <c r="I36" s="31">
        <f t="shared" si="12"/>
        <v>4652675</v>
      </c>
      <c r="J36" s="31">
        <f t="shared" si="12"/>
        <v>410766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10576231</v>
      </c>
      <c r="O36" s="43">
        <f t="shared" si="1"/>
        <v>422.89699708105081</v>
      </c>
      <c r="P36" s="9"/>
    </row>
    <row r="37" spans="1:119" ht="15.75" thickBot="1">
      <c r="A37" s="12"/>
      <c r="B37" s="44">
        <v>581</v>
      </c>
      <c r="C37" s="20" t="s">
        <v>78</v>
      </c>
      <c r="D37" s="46">
        <v>719805</v>
      </c>
      <c r="E37" s="46">
        <v>1078680</v>
      </c>
      <c r="F37" s="46">
        <v>0</v>
      </c>
      <c r="G37" s="46">
        <v>3714305</v>
      </c>
      <c r="H37" s="46">
        <v>0</v>
      </c>
      <c r="I37" s="46">
        <v>4652675</v>
      </c>
      <c r="J37" s="46">
        <v>410766</v>
      </c>
      <c r="K37" s="46">
        <v>0</v>
      </c>
      <c r="L37" s="46">
        <v>0</v>
      </c>
      <c r="M37" s="46">
        <v>0</v>
      </c>
      <c r="N37" s="46">
        <f t="shared" si="10"/>
        <v>10576231</v>
      </c>
      <c r="O37" s="47">
        <f t="shared" si="1"/>
        <v>422.89699708105081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SUM(D5,D13,D19,D24,D28,D31,D33,D36)</f>
        <v>46679015</v>
      </c>
      <c r="E38" s="15">
        <f t="shared" si="13"/>
        <v>8408237</v>
      </c>
      <c r="F38" s="15">
        <f t="shared" si="13"/>
        <v>0</v>
      </c>
      <c r="G38" s="15">
        <f t="shared" si="13"/>
        <v>21590561</v>
      </c>
      <c r="H38" s="15">
        <f t="shared" si="13"/>
        <v>0</v>
      </c>
      <c r="I38" s="15">
        <f t="shared" si="13"/>
        <v>37458900</v>
      </c>
      <c r="J38" s="15">
        <f t="shared" si="13"/>
        <v>10306367</v>
      </c>
      <c r="K38" s="15">
        <f t="shared" si="13"/>
        <v>8643500</v>
      </c>
      <c r="L38" s="15">
        <f t="shared" si="13"/>
        <v>0</v>
      </c>
      <c r="M38" s="15">
        <f t="shared" si="13"/>
        <v>12271287</v>
      </c>
      <c r="N38" s="15">
        <f t="shared" si="10"/>
        <v>145357867</v>
      </c>
      <c r="O38" s="37">
        <f t="shared" si="1"/>
        <v>5812.2222799792071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89</v>
      </c>
      <c r="M40" s="163"/>
      <c r="N40" s="163"/>
      <c r="O40" s="41">
        <v>25009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17009446</v>
      </c>
      <c r="E5" s="26">
        <f t="shared" si="0"/>
        <v>327688</v>
      </c>
      <c r="F5" s="26">
        <f t="shared" si="0"/>
        <v>0</v>
      </c>
      <c r="G5" s="26">
        <f t="shared" si="0"/>
        <v>9967624</v>
      </c>
      <c r="H5" s="26">
        <f t="shared" si="0"/>
        <v>0</v>
      </c>
      <c r="I5" s="26">
        <f t="shared" si="0"/>
        <v>0</v>
      </c>
      <c r="J5" s="26">
        <f t="shared" si="0"/>
        <v>11104395</v>
      </c>
      <c r="K5" s="26">
        <f t="shared" si="0"/>
        <v>7938957</v>
      </c>
      <c r="L5" s="26">
        <f t="shared" si="0"/>
        <v>0</v>
      </c>
      <c r="M5" s="26">
        <f t="shared" si="0"/>
        <v>0</v>
      </c>
      <c r="N5" s="27">
        <f>SUM(D5:M5)</f>
        <v>46348110</v>
      </c>
      <c r="O5" s="32">
        <f t="shared" ref="O5:O39" si="1">(N5/O$41)</f>
        <v>1879.2567814134534</v>
      </c>
      <c r="P5" s="6"/>
    </row>
    <row r="6" spans="1:133">
      <c r="A6" s="12"/>
      <c r="B6" s="44">
        <v>511</v>
      </c>
      <c r="C6" s="20" t="s">
        <v>19</v>
      </c>
      <c r="D6" s="46">
        <v>402967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402967</v>
      </c>
      <c r="O6" s="47">
        <f t="shared" si="1"/>
        <v>16.338928759680492</v>
      </c>
      <c r="P6" s="9"/>
    </row>
    <row r="7" spans="1:133">
      <c r="A7" s="12"/>
      <c r="B7" s="44">
        <v>512</v>
      </c>
      <c r="C7" s="20" t="s">
        <v>20</v>
      </c>
      <c r="D7" s="46">
        <v>2341175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2341175</v>
      </c>
      <c r="O7" s="47">
        <f t="shared" si="1"/>
        <v>94.926610712403189</v>
      </c>
      <c r="P7" s="9"/>
    </row>
    <row r="8" spans="1:133">
      <c r="A8" s="12"/>
      <c r="B8" s="44">
        <v>513</v>
      </c>
      <c r="C8" s="20" t="s">
        <v>21</v>
      </c>
      <c r="D8" s="46">
        <v>2569202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2569202</v>
      </c>
      <c r="O8" s="47">
        <f t="shared" si="1"/>
        <v>104.17232291286543</v>
      </c>
      <c r="P8" s="9"/>
    </row>
    <row r="9" spans="1:133">
      <c r="A9" s="12"/>
      <c r="B9" s="44">
        <v>514</v>
      </c>
      <c r="C9" s="20" t="s">
        <v>22</v>
      </c>
      <c r="D9" s="46">
        <v>724201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724201</v>
      </c>
      <c r="O9" s="47">
        <f t="shared" si="1"/>
        <v>29.363864898836315</v>
      </c>
      <c r="P9" s="9"/>
    </row>
    <row r="10" spans="1:133">
      <c r="A10" s="12"/>
      <c r="B10" s="44">
        <v>515</v>
      </c>
      <c r="C10" s="20" t="s">
        <v>23</v>
      </c>
      <c r="D10" s="46">
        <v>927452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927452</v>
      </c>
      <c r="O10" s="47">
        <f t="shared" si="1"/>
        <v>37.604995337144707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7938957</v>
      </c>
      <c r="L11" s="46">
        <v>0</v>
      </c>
      <c r="M11" s="46">
        <v>0</v>
      </c>
      <c r="N11" s="46">
        <f t="shared" si="2"/>
        <v>7938957</v>
      </c>
      <c r="O11" s="47">
        <f t="shared" si="1"/>
        <v>321.89745773020314</v>
      </c>
      <c r="P11" s="9"/>
    </row>
    <row r="12" spans="1:133">
      <c r="A12" s="12"/>
      <c r="B12" s="44">
        <v>519</v>
      </c>
      <c r="C12" s="20" t="s">
        <v>66</v>
      </c>
      <c r="D12" s="46">
        <v>10044449</v>
      </c>
      <c r="E12" s="46">
        <v>327688</v>
      </c>
      <c r="F12" s="46">
        <v>0</v>
      </c>
      <c r="G12" s="46">
        <v>9967624</v>
      </c>
      <c r="H12" s="46">
        <v>0</v>
      </c>
      <c r="I12" s="46">
        <v>0</v>
      </c>
      <c r="J12" s="46">
        <v>11104395</v>
      </c>
      <c r="K12" s="46">
        <v>0</v>
      </c>
      <c r="L12" s="46">
        <v>0</v>
      </c>
      <c r="M12" s="46">
        <v>0</v>
      </c>
      <c r="N12" s="46">
        <f t="shared" si="2"/>
        <v>31444156</v>
      </c>
      <c r="O12" s="47">
        <f t="shared" si="1"/>
        <v>1274.9526010623201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22861535</v>
      </c>
      <c r="E13" s="31">
        <f t="shared" si="3"/>
        <v>120721</v>
      </c>
      <c r="F13" s="31">
        <f t="shared" si="3"/>
        <v>0</v>
      </c>
      <c r="G13" s="31">
        <f t="shared" si="3"/>
        <v>1102505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24084761</v>
      </c>
      <c r="O13" s="43">
        <f t="shared" si="1"/>
        <v>976.55439322061386</v>
      </c>
      <c r="P13" s="10"/>
    </row>
    <row r="14" spans="1:133">
      <c r="A14" s="12"/>
      <c r="B14" s="44">
        <v>521</v>
      </c>
      <c r="C14" s="20" t="s">
        <v>27</v>
      </c>
      <c r="D14" s="46">
        <v>12858606</v>
      </c>
      <c r="E14" s="46">
        <v>120721</v>
      </c>
      <c r="F14" s="46">
        <v>0</v>
      </c>
      <c r="G14" s="46">
        <v>847245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13826572</v>
      </c>
      <c r="O14" s="47">
        <f t="shared" si="1"/>
        <v>560.62003811377372</v>
      </c>
      <c r="P14" s="9"/>
    </row>
    <row r="15" spans="1:133">
      <c r="A15" s="12"/>
      <c r="B15" s="44">
        <v>522</v>
      </c>
      <c r="C15" s="20" t="s">
        <v>28</v>
      </c>
      <c r="D15" s="46">
        <v>7504785</v>
      </c>
      <c r="E15" s="46">
        <v>0</v>
      </c>
      <c r="F15" s="46">
        <v>0</v>
      </c>
      <c r="G15" s="46">
        <v>101872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7606657</v>
      </c>
      <c r="O15" s="47">
        <f t="shared" si="1"/>
        <v>308.42383327251349</v>
      </c>
      <c r="P15" s="9"/>
    </row>
    <row r="16" spans="1:133">
      <c r="A16" s="12"/>
      <c r="B16" s="44">
        <v>524</v>
      </c>
      <c r="C16" s="20" t="s">
        <v>29</v>
      </c>
      <c r="D16" s="46">
        <v>1453172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1453172</v>
      </c>
      <c r="O16" s="47">
        <f t="shared" si="1"/>
        <v>58.921136925759235</v>
      </c>
      <c r="P16" s="9"/>
    </row>
    <row r="17" spans="1:16">
      <c r="A17" s="12"/>
      <c r="B17" s="44">
        <v>525</v>
      </c>
      <c r="C17" s="20" t="s">
        <v>30</v>
      </c>
      <c r="D17" s="46">
        <v>93555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93555</v>
      </c>
      <c r="O17" s="47">
        <f t="shared" si="1"/>
        <v>3.793334144264688</v>
      </c>
      <c r="P17" s="9"/>
    </row>
    <row r="18" spans="1:16">
      <c r="A18" s="12"/>
      <c r="B18" s="44">
        <v>526</v>
      </c>
      <c r="C18" s="20" t="s">
        <v>68</v>
      </c>
      <c r="D18" s="46">
        <v>951417</v>
      </c>
      <c r="E18" s="46">
        <v>0</v>
      </c>
      <c r="F18" s="46">
        <v>0</v>
      </c>
      <c r="G18" s="46">
        <v>153388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1104805</v>
      </c>
      <c r="O18" s="47">
        <f t="shared" si="1"/>
        <v>44.796050764302805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22090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20608782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20630872</v>
      </c>
      <c r="O19" s="43">
        <f t="shared" si="1"/>
        <v>836.51104893970728</v>
      </c>
      <c r="P19" s="10"/>
    </row>
    <row r="20" spans="1:16">
      <c r="A20" s="12"/>
      <c r="B20" s="44">
        <v>534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7576942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7576942</v>
      </c>
      <c r="O20" s="47">
        <f t="shared" si="1"/>
        <v>307.21899201232617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10720605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10720605</v>
      </c>
      <c r="O21" s="47">
        <f t="shared" si="1"/>
        <v>434.68373677168228</v>
      </c>
      <c r="P21" s="9"/>
    </row>
    <row r="22" spans="1:16">
      <c r="A22" s="12"/>
      <c r="B22" s="44">
        <v>537</v>
      </c>
      <c r="C22" s="20" t="s">
        <v>84</v>
      </c>
      <c r="D22" s="46">
        <v>22090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22090</v>
      </c>
      <c r="O22" s="47">
        <f t="shared" si="1"/>
        <v>0.89567368122288449</v>
      </c>
      <c r="P22" s="9"/>
    </row>
    <row r="23" spans="1:16">
      <c r="A23" s="12"/>
      <c r="B23" s="44">
        <v>538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2311235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2311235</v>
      </c>
      <c r="O23" s="47">
        <f t="shared" si="1"/>
        <v>93.712646474475932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860416</v>
      </c>
      <c r="E24" s="31">
        <f t="shared" si="6"/>
        <v>2181722</v>
      </c>
      <c r="F24" s="31">
        <f t="shared" si="6"/>
        <v>0</v>
      </c>
      <c r="G24" s="31">
        <f t="shared" si="6"/>
        <v>544452</v>
      </c>
      <c r="H24" s="31">
        <f t="shared" si="6"/>
        <v>0</v>
      </c>
      <c r="I24" s="31">
        <f t="shared" si="6"/>
        <v>2893416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6480006</v>
      </c>
      <c r="O24" s="43">
        <f t="shared" si="1"/>
        <v>262.74200218951466</v>
      </c>
      <c r="P24" s="10"/>
    </row>
    <row r="25" spans="1:16">
      <c r="A25" s="12"/>
      <c r="B25" s="44">
        <v>541</v>
      </c>
      <c r="C25" s="20" t="s">
        <v>71</v>
      </c>
      <c r="D25" s="46">
        <v>0</v>
      </c>
      <c r="E25" s="46">
        <v>2181722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2181722</v>
      </c>
      <c r="O25" s="47">
        <f t="shared" si="1"/>
        <v>88.461338847666539</v>
      </c>
      <c r="P25" s="9"/>
    </row>
    <row r="26" spans="1:16">
      <c r="A26" s="12"/>
      <c r="B26" s="44">
        <v>543</v>
      </c>
      <c r="C26" s="20" t="s">
        <v>72</v>
      </c>
      <c r="D26" s="46">
        <v>860416</v>
      </c>
      <c r="E26" s="46">
        <v>0</v>
      </c>
      <c r="F26" s="46">
        <v>0</v>
      </c>
      <c r="G26" s="46">
        <v>544452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1404868</v>
      </c>
      <c r="O26" s="47">
        <f t="shared" si="1"/>
        <v>56.962575517982401</v>
      </c>
      <c r="P26" s="9"/>
    </row>
    <row r="27" spans="1:16">
      <c r="A27" s="12"/>
      <c r="B27" s="44">
        <v>544</v>
      </c>
      <c r="C27" s="20" t="s">
        <v>73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2893416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2893416</v>
      </c>
      <c r="O27" s="47">
        <f t="shared" si="1"/>
        <v>117.31808782386571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0</v>
      </c>
      <c r="E28" s="31">
        <f t="shared" si="8"/>
        <v>1659379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12887606</v>
      </c>
      <c r="N28" s="31">
        <f t="shared" si="7"/>
        <v>14546985</v>
      </c>
      <c r="O28" s="43">
        <f t="shared" si="1"/>
        <v>589.83031261403721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1040955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12887606</v>
      </c>
      <c r="N29" s="46">
        <f t="shared" si="7"/>
        <v>13928561</v>
      </c>
      <c r="O29" s="47">
        <f t="shared" si="1"/>
        <v>564.75534201029882</v>
      </c>
      <c r="P29" s="9"/>
    </row>
    <row r="30" spans="1:16">
      <c r="A30" s="13"/>
      <c r="B30" s="45">
        <v>559</v>
      </c>
      <c r="C30" s="21" t="s">
        <v>42</v>
      </c>
      <c r="D30" s="46">
        <v>0</v>
      </c>
      <c r="E30" s="46">
        <v>618424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618424</v>
      </c>
      <c r="O30" s="47">
        <f t="shared" si="1"/>
        <v>25.074970603738393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505664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505664</v>
      </c>
      <c r="O31" s="43">
        <f t="shared" si="1"/>
        <v>20.502939626160646</v>
      </c>
      <c r="P31" s="10"/>
    </row>
    <row r="32" spans="1:16">
      <c r="A32" s="12"/>
      <c r="B32" s="44">
        <v>565</v>
      </c>
      <c r="C32" s="20" t="s">
        <v>85</v>
      </c>
      <c r="D32" s="46">
        <v>505664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505664</v>
      </c>
      <c r="O32" s="47">
        <f t="shared" si="1"/>
        <v>20.502939626160646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SUM(D34:D36)</f>
        <v>2148860</v>
      </c>
      <c r="E33" s="31">
        <f t="shared" si="11"/>
        <v>17937</v>
      </c>
      <c r="F33" s="31">
        <f t="shared" si="11"/>
        <v>0</v>
      </c>
      <c r="G33" s="31">
        <f t="shared" si="11"/>
        <v>102251</v>
      </c>
      <c r="H33" s="31">
        <f t="shared" si="11"/>
        <v>0</v>
      </c>
      <c r="I33" s="31">
        <f t="shared" si="11"/>
        <v>6510038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8779086</v>
      </c>
      <c r="O33" s="43">
        <f t="shared" si="1"/>
        <v>355.96180513319547</v>
      </c>
      <c r="P33" s="9"/>
    </row>
    <row r="34" spans="1:119">
      <c r="A34" s="12"/>
      <c r="B34" s="44">
        <v>572</v>
      </c>
      <c r="C34" s="20" t="s">
        <v>75</v>
      </c>
      <c r="D34" s="46">
        <v>2148860</v>
      </c>
      <c r="E34" s="46">
        <v>0</v>
      </c>
      <c r="F34" s="46">
        <v>0</v>
      </c>
      <c r="G34" s="46">
        <v>102251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2251111</v>
      </c>
      <c r="O34" s="47">
        <f t="shared" si="1"/>
        <v>91.27482463609455</v>
      </c>
      <c r="P34" s="9"/>
    </row>
    <row r="35" spans="1:119">
      <c r="A35" s="12"/>
      <c r="B35" s="44">
        <v>574</v>
      </c>
      <c r="C35" s="20" t="s">
        <v>86</v>
      </c>
      <c r="D35" s="46">
        <v>0</v>
      </c>
      <c r="E35" s="46">
        <v>17937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17937</v>
      </c>
      <c r="O35" s="47">
        <f t="shared" si="1"/>
        <v>0.72728378542756356</v>
      </c>
      <c r="P35" s="9"/>
    </row>
    <row r="36" spans="1:119">
      <c r="A36" s="12"/>
      <c r="B36" s="44">
        <v>575</v>
      </c>
      <c r="C36" s="20" t="s">
        <v>76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6510038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6510038</v>
      </c>
      <c r="O36" s="47">
        <f t="shared" si="1"/>
        <v>263.95969671167336</v>
      </c>
      <c r="P36" s="9"/>
    </row>
    <row r="37" spans="1:119" ht="15.75">
      <c r="A37" s="28" t="s">
        <v>77</v>
      </c>
      <c r="B37" s="29"/>
      <c r="C37" s="30"/>
      <c r="D37" s="31">
        <f t="shared" ref="D37:M37" si="12">SUM(D38:D38)</f>
        <v>1006266</v>
      </c>
      <c r="E37" s="31">
        <f t="shared" si="12"/>
        <v>766482</v>
      </c>
      <c r="F37" s="31">
        <f t="shared" si="12"/>
        <v>0</v>
      </c>
      <c r="G37" s="31">
        <f t="shared" si="12"/>
        <v>3728024</v>
      </c>
      <c r="H37" s="31">
        <f t="shared" si="12"/>
        <v>0</v>
      </c>
      <c r="I37" s="31">
        <f t="shared" si="12"/>
        <v>5705361</v>
      </c>
      <c r="J37" s="31">
        <f t="shared" si="12"/>
        <v>325331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11531464</v>
      </c>
      <c r="O37" s="43">
        <f t="shared" si="1"/>
        <v>467.56128613712849</v>
      </c>
      <c r="P37" s="9"/>
    </row>
    <row r="38" spans="1:119" ht="15.75" thickBot="1">
      <c r="A38" s="12"/>
      <c r="B38" s="44">
        <v>581</v>
      </c>
      <c r="C38" s="20" t="s">
        <v>78</v>
      </c>
      <c r="D38" s="46">
        <v>1006266</v>
      </c>
      <c r="E38" s="46">
        <v>766482</v>
      </c>
      <c r="F38" s="46">
        <v>0</v>
      </c>
      <c r="G38" s="46">
        <v>3728024</v>
      </c>
      <c r="H38" s="46">
        <v>0</v>
      </c>
      <c r="I38" s="46">
        <v>5705361</v>
      </c>
      <c r="J38" s="46">
        <v>325331</v>
      </c>
      <c r="K38" s="46">
        <v>0</v>
      </c>
      <c r="L38" s="46">
        <v>0</v>
      </c>
      <c r="M38" s="46">
        <v>0</v>
      </c>
      <c r="N38" s="46">
        <f t="shared" si="10"/>
        <v>11531464</v>
      </c>
      <c r="O38" s="47">
        <f t="shared" si="1"/>
        <v>467.56128613712849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SUM(D5,D13,D19,D24,D28,D31,D33,D37)</f>
        <v>44414277</v>
      </c>
      <c r="E39" s="15">
        <f t="shared" si="13"/>
        <v>5073929</v>
      </c>
      <c r="F39" s="15">
        <f t="shared" si="13"/>
        <v>0</v>
      </c>
      <c r="G39" s="15">
        <f t="shared" si="13"/>
        <v>15444856</v>
      </c>
      <c r="H39" s="15">
        <f t="shared" si="13"/>
        <v>0</v>
      </c>
      <c r="I39" s="15">
        <f t="shared" si="13"/>
        <v>35717597</v>
      </c>
      <c r="J39" s="15">
        <f t="shared" si="13"/>
        <v>11429726</v>
      </c>
      <c r="K39" s="15">
        <f t="shared" si="13"/>
        <v>7938957</v>
      </c>
      <c r="L39" s="15">
        <f t="shared" si="13"/>
        <v>0</v>
      </c>
      <c r="M39" s="15">
        <f t="shared" si="13"/>
        <v>12887606</v>
      </c>
      <c r="N39" s="15">
        <f t="shared" si="10"/>
        <v>132906948</v>
      </c>
      <c r="O39" s="37">
        <f t="shared" si="1"/>
        <v>5388.9205692738105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87</v>
      </c>
      <c r="M41" s="163"/>
      <c r="N41" s="163"/>
      <c r="O41" s="41">
        <v>24663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2024-12-03T16:25:20Z</cp:lastPrinted>
  <dcterms:created xsi:type="dcterms:W3CDTF">2000-08-31T21:26:31Z</dcterms:created>
  <dcterms:modified xsi:type="dcterms:W3CDTF">2024-12-03T16:25:32Z</dcterms:modified>
</cp:coreProperties>
</file>