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'2007'!$A$1:$O$17</definedName>
    <definedName name="_xlnm.Print_Area" localSheetId="15">'2008'!$A$1:$O$18</definedName>
    <definedName name="_xlnm.Print_Area" localSheetId="14">'2009'!$A$1:$O$18</definedName>
    <definedName name="_xlnm.Print_Area" localSheetId="13">'2010'!$A$1:$O$17</definedName>
    <definedName name="_xlnm.Print_Area" localSheetId="12">'2011'!$A$1:$O$18</definedName>
    <definedName name="_xlnm.Print_Area" localSheetId="11">'2012'!$A$1:$O$18</definedName>
    <definedName name="_xlnm.Print_Area" localSheetId="10">'2013'!$A$1:$O$18</definedName>
    <definedName name="_xlnm.Print_Area" localSheetId="9">'2014'!$A$1:$O$17</definedName>
    <definedName name="_xlnm.Print_Area" localSheetId="8">'2015'!$A$1:$O$17</definedName>
    <definedName name="_xlnm.Print_Area" localSheetId="7">'2016'!$A$1:$O$17</definedName>
    <definedName name="_xlnm.Print_Area" localSheetId="6">'2017'!$A$1:$O$17</definedName>
    <definedName name="_xlnm.Print_Area" localSheetId="5">'2018'!$A$1:$O$17</definedName>
    <definedName name="_xlnm.Print_Area" localSheetId="4">'2019'!$A$1:$O$17</definedName>
    <definedName name="_xlnm.Print_Area" localSheetId="3">'2020'!$A$1:$O$17</definedName>
    <definedName name="_xlnm.Print_Area" localSheetId="2">'2021'!$A$1:$P$16</definedName>
    <definedName name="_xlnm.Print_Area" localSheetId="1">'2022'!$A$1:$P$16</definedName>
    <definedName name="_xlnm.Print_Area" localSheetId="0">'2023'!$A$1:$P$16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12" i="50" l="1"/>
  <c r="F12" i="50"/>
  <c r="G12" i="50"/>
  <c r="H12" i="50"/>
  <c r="I12" i="50"/>
  <c r="J12" i="50"/>
  <c r="K12" i="50"/>
  <c r="L12" i="50"/>
  <c r="M12" i="50"/>
  <c r="N12" i="50"/>
  <c r="D12" i="50"/>
  <c r="O11" i="50" l="1"/>
  <c r="P11" i="50" s="1"/>
  <c r="N10" i="50"/>
  <c r="M10" i="50"/>
  <c r="L10" i="50"/>
  <c r="K10" i="50"/>
  <c r="J10" i="50"/>
  <c r="I10" i="50"/>
  <c r="H10" i="50"/>
  <c r="G10" i="50"/>
  <c r="F10" i="50"/>
  <c r="E10" i="50"/>
  <c r="D10" i="50"/>
  <c r="O9" i="50"/>
  <c r="P9" i="50" s="1"/>
  <c r="N8" i="50"/>
  <c r="M8" i="50"/>
  <c r="L8" i="50"/>
  <c r="K8" i="50"/>
  <c r="J8" i="50"/>
  <c r="I8" i="50"/>
  <c r="H8" i="50"/>
  <c r="G8" i="50"/>
  <c r="F8" i="50"/>
  <c r="E8" i="50"/>
  <c r="D8" i="50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0" i="50" l="1"/>
  <c r="P10" i="50" s="1"/>
  <c r="O8" i="50"/>
  <c r="P8" i="50" s="1"/>
  <c r="O5" i="50"/>
  <c r="P5" i="50" s="1"/>
  <c r="K12" i="49"/>
  <c r="N12" i="49"/>
  <c r="D12" i="49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O10" i="49" s="1"/>
  <c r="P10" i="49" s="1"/>
  <c r="D10" i="49"/>
  <c r="O9" i="49"/>
  <c r="P9" i="49" s="1"/>
  <c r="N8" i="49"/>
  <c r="M8" i="49"/>
  <c r="L8" i="49"/>
  <c r="K8" i="49"/>
  <c r="J8" i="49"/>
  <c r="I8" i="49"/>
  <c r="H8" i="49"/>
  <c r="G8" i="49"/>
  <c r="F8" i="49"/>
  <c r="O8" i="49" s="1"/>
  <c r="P8" i="49" s="1"/>
  <c r="E8" i="49"/>
  <c r="D8" i="49"/>
  <c r="O7" i="49"/>
  <c r="P7" i="49"/>
  <c r="O6" i="49"/>
  <c r="P6" i="49" s="1"/>
  <c r="N5" i="49"/>
  <c r="M5" i="49"/>
  <c r="M12" i="49" s="1"/>
  <c r="L5" i="49"/>
  <c r="L12" i="49" s="1"/>
  <c r="K5" i="49"/>
  <c r="J5" i="49"/>
  <c r="J12" i="49" s="1"/>
  <c r="I5" i="49"/>
  <c r="O5" i="49" s="1"/>
  <c r="P5" i="49" s="1"/>
  <c r="H5" i="49"/>
  <c r="H12" i="49" s="1"/>
  <c r="G5" i="49"/>
  <c r="G12" i="49" s="1"/>
  <c r="F5" i="49"/>
  <c r="F12" i="49" s="1"/>
  <c r="E5" i="49"/>
  <c r="E12" i="49" s="1"/>
  <c r="D5" i="49"/>
  <c r="K12" i="48"/>
  <c r="D12" i="48"/>
  <c r="O11" i="48"/>
  <c r="P11" i="48" s="1"/>
  <c r="N10" i="48"/>
  <c r="M10" i="48"/>
  <c r="L10" i="48"/>
  <c r="K10" i="48"/>
  <c r="J10" i="48"/>
  <c r="I10" i="48"/>
  <c r="O10" i="48" s="1"/>
  <c r="P10" i="48" s="1"/>
  <c r="H10" i="48"/>
  <c r="G10" i="48"/>
  <c r="F10" i="48"/>
  <c r="E10" i="48"/>
  <c r="D10" i="48"/>
  <c r="O9" i="48"/>
  <c r="P9" i="48" s="1"/>
  <c r="N8" i="48"/>
  <c r="M8" i="48"/>
  <c r="L8" i="48"/>
  <c r="K8" i="48"/>
  <c r="J8" i="48"/>
  <c r="O8" i="48" s="1"/>
  <c r="P8" i="48" s="1"/>
  <c r="I8" i="48"/>
  <c r="H8" i="48"/>
  <c r="G8" i="48"/>
  <c r="G12" i="48" s="1"/>
  <c r="F8" i="48"/>
  <c r="E8" i="48"/>
  <c r="D8" i="48"/>
  <c r="O7" i="48"/>
  <c r="P7" i="48"/>
  <c r="O6" i="48"/>
  <c r="P6" i="48"/>
  <c r="N5" i="48"/>
  <c r="N12" i="48" s="1"/>
  <c r="M5" i="48"/>
  <c r="M12" i="48" s="1"/>
  <c r="L5" i="48"/>
  <c r="L12" i="48" s="1"/>
  <c r="K5" i="48"/>
  <c r="J5" i="48"/>
  <c r="I5" i="48"/>
  <c r="I12" i="48" s="1"/>
  <c r="H5" i="48"/>
  <c r="H12" i="48" s="1"/>
  <c r="G5" i="48"/>
  <c r="F5" i="48"/>
  <c r="F12" i="48" s="1"/>
  <c r="E5" i="48"/>
  <c r="E12" i="48" s="1"/>
  <c r="D5" i="48"/>
  <c r="F13" i="46"/>
  <c r="G13" i="46"/>
  <c r="H13" i="46"/>
  <c r="N12" i="46"/>
  <c r="O12" i="46" s="1"/>
  <c r="M11" i="46"/>
  <c r="L11" i="46"/>
  <c r="K11" i="46"/>
  <c r="N11" i="46" s="1"/>
  <c r="O11" i="46" s="1"/>
  <c r="J11" i="46"/>
  <c r="I11" i="46"/>
  <c r="H11" i="46"/>
  <c r="G11" i="46"/>
  <c r="F11" i="46"/>
  <c r="E11" i="46"/>
  <c r="D11" i="46"/>
  <c r="N10" i="46"/>
  <c r="O10" i="46" s="1"/>
  <c r="M9" i="46"/>
  <c r="L9" i="46"/>
  <c r="K9" i="46"/>
  <c r="N9" i="46" s="1"/>
  <c r="O9" i="46" s="1"/>
  <c r="J9" i="46"/>
  <c r="J13" i="46" s="1"/>
  <c r="I9" i="46"/>
  <c r="I13" i="46" s="1"/>
  <c r="H9" i="46"/>
  <c r="G9" i="46"/>
  <c r="F9" i="46"/>
  <c r="E9" i="46"/>
  <c r="D9" i="46"/>
  <c r="N8" i="46"/>
  <c r="O8" i="46" s="1"/>
  <c r="N7" i="46"/>
  <c r="O7" i="46"/>
  <c r="N6" i="46"/>
  <c r="O6" i="46" s="1"/>
  <c r="M5" i="46"/>
  <c r="M13" i="46" s="1"/>
  <c r="L5" i="46"/>
  <c r="L13" i="46" s="1"/>
  <c r="K5" i="46"/>
  <c r="K13" i="46" s="1"/>
  <c r="J5" i="46"/>
  <c r="I5" i="46"/>
  <c r="H5" i="46"/>
  <c r="G5" i="46"/>
  <c r="F5" i="46"/>
  <c r="E5" i="46"/>
  <c r="E13" i="46" s="1"/>
  <c r="D5" i="46"/>
  <c r="D13" i="46" s="1"/>
  <c r="G13" i="45"/>
  <c r="H13" i="45"/>
  <c r="N12" i="45"/>
  <c r="O12" i="45"/>
  <c r="M11" i="45"/>
  <c r="N11" i="45" s="1"/>
  <c r="O11" i="45" s="1"/>
  <c r="L11" i="45"/>
  <c r="K11" i="45"/>
  <c r="J11" i="45"/>
  <c r="I11" i="45"/>
  <c r="H11" i="45"/>
  <c r="G11" i="45"/>
  <c r="F11" i="45"/>
  <c r="E11" i="45"/>
  <c r="D11" i="45"/>
  <c r="N10" i="45"/>
  <c r="O10" i="45"/>
  <c r="M9" i="45"/>
  <c r="N9" i="45" s="1"/>
  <c r="O9" i="45" s="1"/>
  <c r="L9" i="45"/>
  <c r="K9" i="45"/>
  <c r="J9" i="45"/>
  <c r="J13" i="45" s="1"/>
  <c r="I9" i="45"/>
  <c r="I13" i="45" s="1"/>
  <c r="H9" i="45"/>
  <c r="G9" i="45"/>
  <c r="F9" i="45"/>
  <c r="E9" i="45"/>
  <c r="D9" i="45"/>
  <c r="N8" i="45"/>
  <c r="O8" i="45"/>
  <c r="N7" i="45"/>
  <c r="O7" i="45" s="1"/>
  <c r="N6" i="45"/>
  <c r="O6" i="45" s="1"/>
  <c r="M5" i="45"/>
  <c r="M13" i="45" s="1"/>
  <c r="L5" i="45"/>
  <c r="L13" i="45" s="1"/>
  <c r="K5" i="45"/>
  <c r="K13" i="45" s="1"/>
  <c r="J5" i="45"/>
  <c r="I5" i="45"/>
  <c r="H5" i="45"/>
  <c r="G5" i="45"/>
  <c r="F5" i="45"/>
  <c r="F13" i="45" s="1"/>
  <c r="E5" i="45"/>
  <c r="N5" i="45" s="1"/>
  <c r="O5" i="45" s="1"/>
  <c r="D5" i="45"/>
  <c r="D13" i="45" s="1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1" i="44" s="1"/>
  <c r="O11" i="44" s="1"/>
  <c r="N10" i="44"/>
  <c r="O10" i="44" s="1"/>
  <c r="M9" i="44"/>
  <c r="L9" i="44"/>
  <c r="K9" i="44"/>
  <c r="J9" i="44"/>
  <c r="J13" i="44" s="1"/>
  <c r="I9" i="44"/>
  <c r="I13" i="44" s="1"/>
  <c r="H9" i="44"/>
  <c r="G9" i="44"/>
  <c r="F9" i="44"/>
  <c r="E9" i="44"/>
  <c r="D9" i="44"/>
  <c r="N9" i="44" s="1"/>
  <c r="O9" i="44" s="1"/>
  <c r="N8" i="44"/>
  <c r="O8" i="44" s="1"/>
  <c r="N7" i="44"/>
  <c r="O7" i="44" s="1"/>
  <c r="N6" i="44"/>
  <c r="O6" i="44" s="1"/>
  <c r="M5" i="44"/>
  <c r="M13" i="44" s="1"/>
  <c r="L5" i="44"/>
  <c r="L13" i="44" s="1"/>
  <c r="K5" i="44"/>
  <c r="K13" i="44" s="1"/>
  <c r="J5" i="44"/>
  <c r="I5" i="44"/>
  <c r="H5" i="44"/>
  <c r="H13" i="44" s="1"/>
  <c r="G5" i="44"/>
  <c r="G13" i="44" s="1"/>
  <c r="F5" i="44"/>
  <c r="F13" i="44" s="1"/>
  <c r="E5" i="44"/>
  <c r="E13" i="44" s="1"/>
  <c r="D5" i="44"/>
  <c r="L13" i="43"/>
  <c r="M13" i="43"/>
  <c r="O12" i="43"/>
  <c r="M11" i="43"/>
  <c r="L11" i="43"/>
  <c r="K11" i="43"/>
  <c r="J11" i="43"/>
  <c r="I11" i="43"/>
  <c r="H11" i="43"/>
  <c r="G11" i="43"/>
  <c r="F11" i="43"/>
  <c r="E11" i="43"/>
  <c r="D11" i="43"/>
  <c r="N11" i="43" s="1"/>
  <c r="O11" i="43" s="1"/>
  <c r="N10" i="43"/>
  <c r="O10" i="43" s="1"/>
  <c r="M9" i="43"/>
  <c r="L9" i="43"/>
  <c r="K9" i="43"/>
  <c r="J9" i="43"/>
  <c r="I9" i="43"/>
  <c r="H9" i="43"/>
  <c r="G9" i="43"/>
  <c r="F9" i="43"/>
  <c r="E9" i="43"/>
  <c r="E13" i="43" s="1"/>
  <c r="D9" i="43"/>
  <c r="N9" i="43" s="1"/>
  <c r="O9" i="43" s="1"/>
  <c r="N8" i="43"/>
  <c r="O8" i="43" s="1"/>
  <c r="N7" i="43"/>
  <c r="O7" i="43"/>
  <c r="N6" i="43"/>
  <c r="O6" i="43" s="1"/>
  <c r="M5" i="43"/>
  <c r="L5" i="43"/>
  <c r="K5" i="43"/>
  <c r="K13" i="43" s="1"/>
  <c r="J5" i="43"/>
  <c r="J13" i="43" s="1"/>
  <c r="I5" i="43"/>
  <c r="I13" i="43" s="1"/>
  <c r="H5" i="43"/>
  <c r="N5" i="43" s="1"/>
  <c r="O5" i="43" s="1"/>
  <c r="G5" i="43"/>
  <c r="G13" i="43" s="1"/>
  <c r="F5" i="43"/>
  <c r="F13" i="43" s="1"/>
  <c r="E5" i="43"/>
  <c r="D5" i="43"/>
  <c r="L13" i="42"/>
  <c r="M13" i="42"/>
  <c r="N12" i="42"/>
  <c r="O12" i="42"/>
  <c r="M11" i="42"/>
  <c r="L11" i="42"/>
  <c r="K11" i="42"/>
  <c r="J11" i="42"/>
  <c r="I11" i="42"/>
  <c r="H11" i="42"/>
  <c r="G11" i="42"/>
  <c r="F11" i="42"/>
  <c r="N11" i="42" s="1"/>
  <c r="O11" i="42" s="1"/>
  <c r="E11" i="42"/>
  <c r="D11" i="42"/>
  <c r="N10" i="42"/>
  <c r="O10" i="42"/>
  <c r="M9" i="42"/>
  <c r="L9" i="42"/>
  <c r="K9" i="42"/>
  <c r="J9" i="42"/>
  <c r="I9" i="42"/>
  <c r="H9" i="42"/>
  <c r="G9" i="42"/>
  <c r="F9" i="42"/>
  <c r="N9" i="42" s="1"/>
  <c r="O9" i="42" s="1"/>
  <c r="E9" i="42"/>
  <c r="D9" i="42"/>
  <c r="D13" i="42" s="1"/>
  <c r="N8" i="42"/>
  <c r="O8" i="42"/>
  <c r="N7" i="42"/>
  <c r="O7" i="42" s="1"/>
  <c r="N6" i="42"/>
  <c r="O6" i="42"/>
  <c r="M5" i="42"/>
  <c r="L5" i="42"/>
  <c r="K5" i="42"/>
  <c r="K13" i="42" s="1"/>
  <c r="J5" i="42"/>
  <c r="N5" i="42" s="1"/>
  <c r="O5" i="42" s="1"/>
  <c r="I5" i="42"/>
  <c r="I13" i="42" s="1"/>
  <c r="H5" i="42"/>
  <c r="H13" i="42" s="1"/>
  <c r="G5" i="42"/>
  <c r="G13" i="42" s="1"/>
  <c r="F5" i="42"/>
  <c r="F13" i="42" s="1"/>
  <c r="E5" i="42"/>
  <c r="E13" i="42" s="1"/>
  <c r="D5" i="42"/>
  <c r="I13" i="41"/>
  <c r="N12" i="41"/>
  <c r="O12" i="41"/>
  <c r="M11" i="41"/>
  <c r="L11" i="41"/>
  <c r="K11" i="41"/>
  <c r="J11" i="41"/>
  <c r="N11" i="41" s="1"/>
  <c r="O11" i="41" s="1"/>
  <c r="I11" i="41"/>
  <c r="H11" i="41"/>
  <c r="G11" i="41"/>
  <c r="F11" i="41"/>
  <c r="E11" i="41"/>
  <c r="D11" i="41"/>
  <c r="N10" i="41"/>
  <c r="O10" i="41"/>
  <c r="M9" i="41"/>
  <c r="L9" i="41"/>
  <c r="K9" i="41"/>
  <c r="K13" i="41" s="1"/>
  <c r="J9" i="41"/>
  <c r="J13" i="41" s="1"/>
  <c r="I9" i="41"/>
  <c r="H9" i="41"/>
  <c r="G9" i="41"/>
  <c r="F9" i="41"/>
  <c r="F13" i="41" s="1"/>
  <c r="E9" i="41"/>
  <c r="D9" i="41"/>
  <c r="N9" i="41" s="1"/>
  <c r="O9" i="41" s="1"/>
  <c r="N8" i="41"/>
  <c r="O8" i="41" s="1"/>
  <c r="N7" i="41"/>
  <c r="O7" i="41"/>
  <c r="N6" i="41"/>
  <c r="O6" i="41" s="1"/>
  <c r="M5" i="41"/>
  <c r="M13" i="41" s="1"/>
  <c r="L5" i="41"/>
  <c r="L13" i="41" s="1"/>
  <c r="K5" i="41"/>
  <c r="J5" i="41"/>
  <c r="I5" i="41"/>
  <c r="H5" i="41"/>
  <c r="H13" i="41" s="1"/>
  <c r="G5" i="41"/>
  <c r="G13" i="41" s="1"/>
  <c r="F5" i="41"/>
  <c r="E5" i="41"/>
  <c r="E13" i="41" s="1"/>
  <c r="D5" i="41"/>
  <c r="D13" i="41" s="1"/>
  <c r="J13" i="40"/>
  <c r="N12" i="40"/>
  <c r="O12" i="40"/>
  <c r="M11" i="40"/>
  <c r="L11" i="40"/>
  <c r="K11" i="40"/>
  <c r="J11" i="40"/>
  <c r="I11" i="40"/>
  <c r="H11" i="40"/>
  <c r="G11" i="40"/>
  <c r="F11" i="40"/>
  <c r="F13" i="40" s="1"/>
  <c r="E11" i="40"/>
  <c r="E13" i="40" s="1"/>
  <c r="D11" i="40"/>
  <c r="N11" i="40" s="1"/>
  <c r="O11" i="40" s="1"/>
  <c r="N10" i="40"/>
  <c r="O10" i="40" s="1"/>
  <c r="M9" i="40"/>
  <c r="L9" i="40"/>
  <c r="K9" i="40"/>
  <c r="J9" i="40"/>
  <c r="I9" i="40"/>
  <c r="H9" i="40"/>
  <c r="H13" i="40" s="1"/>
  <c r="G9" i="40"/>
  <c r="F9" i="40"/>
  <c r="E9" i="40"/>
  <c r="D9" i="40"/>
  <c r="N9" i="40" s="1"/>
  <c r="O9" i="40" s="1"/>
  <c r="N8" i="40"/>
  <c r="O8" i="40"/>
  <c r="N7" i="40"/>
  <c r="O7" i="40" s="1"/>
  <c r="N6" i="40"/>
  <c r="O6" i="40"/>
  <c r="M5" i="40"/>
  <c r="M13" i="40" s="1"/>
  <c r="L5" i="40"/>
  <c r="L13" i="40"/>
  <c r="K5" i="40"/>
  <c r="K13" i="40"/>
  <c r="J5" i="40"/>
  <c r="I5" i="40"/>
  <c r="I13" i="40" s="1"/>
  <c r="H5" i="40"/>
  <c r="G5" i="40"/>
  <c r="G13" i="40" s="1"/>
  <c r="F5" i="40"/>
  <c r="E5" i="40"/>
  <c r="N5" i="40" s="1"/>
  <c r="O5" i="40" s="1"/>
  <c r="D5" i="40"/>
  <c r="H13" i="39"/>
  <c r="N12" i="39"/>
  <c r="O12" i="39"/>
  <c r="M11" i="39"/>
  <c r="L11" i="39"/>
  <c r="K11" i="39"/>
  <c r="J11" i="39"/>
  <c r="I11" i="39"/>
  <c r="H11" i="39"/>
  <c r="G11" i="39"/>
  <c r="F11" i="39"/>
  <c r="E11" i="39"/>
  <c r="D11" i="39"/>
  <c r="N11" i="39" s="1"/>
  <c r="O11" i="39" s="1"/>
  <c r="N10" i="39"/>
  <c r="O10" i="39" s="1"/>
  <c r="M9" i="39"/>
  <c r="L9" i="39"/>
  <c r="K9" i="39"/>
  <c r="J9" i="39"/>
  <c r="I9" i="39"/>
  <c r="H9" i="39"/>
  <c r="G9" i="39"/>
  <c r="F9" i="39"/>
  <c r="E9" i="39"/>
  <c r="D9" i="39"/>
  <c r="N9" i="39" s="1"/>
  <c r="O9" i="39" s="1"/>
  <c r="N8" i="39"/>
  <c r="O8" i="39" s="1"/>
  <c r="N7" i="39"/>
  <c r="O7" i="39" s="1"/>
  <c r="N6" i="39"/>
  <c r="O6" i="39" s="1"/>
  <c r="M5" i="39"/>
  <c r="M13" i="39" s="1"/>
  <c r="L5" i="39"/>
  <c r="L13" i="39" s="1"/>
  <c r="K5" i="39"/>
  <c r="K13" i="39"/>
  <c r="J5" i="39"/>
  <c r="J13" i="39" s="1"/>
  <c r="I5" i="39"/>
  <c r="I13" i="39"/>
  <c r="H5" i="39"/>
  <c r="G5" i="39"/>
  <c r="G13" i="39" s="1"/>
  <c r="F5" i="39"/>
  <c r="E5" i="39"/>
  <c r="E13" i="39"/>
  <c r="D5" i="39"/>
  <c r="D13" i="39" s="1"/>
  <c r="N13" i="39" s="1"/>
  <c r="O13" i="39" s="1"/>
  <c r="N13" i="38"/>
  <c r="O13" i="38"/>
  <c r="M12" i="38"/>
  <c r="L12" i="38"/>
  <c r="K12" i="38"/>
  <c r="J12" i="38"/>
  <c r="I12" i="38"/>
  <c r="H12" i="38"/>
  <c r="G12" i="38"/>
  <c r="F12" i="38"/>
  <c r="E12" i="38"/>
  <c r="N12" i="38" s="1"/>
  <c r="O12" i="38" s="1"/>
  <c r="D12" i="38"/>
  <c r="N11" i="38"/>
  <c r="O11" i="38" s="1"/>
  <c r="M10" i="38"/>
  <c r="L10" i="38"/>
  <c r="K10" i="38"/>
  <c r="K14" i="38" s="1"/>
  <c r="J10" i="38"/>
  <c r="J14" i="38" s="1"/>
  <c r="I10" i="38"/>
  <c r="H10" i="38"/>
  <c r="G10" i="38"/>
  <c r="F10" i="38"/>
  <c r="N10" i="38" s="1"/>
  <c r="O10" i="38" s="1"/>
  <c r="E10" i="38"/>
  <c r="D10" i="38"/>
  <c r="N9" i="38"/>
  <c r="O9" i="38"/>
  <c r="N8" i="38"/>
  <c r="O8" i="38" s="1"/>
  <c r="N7" i="38"/>
  <c r="O7" i="38" s="1"/>
  <c r="N6" i="38"/>
  <c r="O6" i="38" s="1"/>
  <c r="M5" i="38"/>
  <c r="M14" i="38" s="1"/>
  <c r="L5" i="38"/>
  <c r="L14" i="38"/>
  <c r="K5" i="38"/>
  <c r="J5" i="38"/>
  <c r="I5" i="38"/>
  <c r="N5" i="38" s="1"/>
  <c r="O5" i="38" s="1"/>
  <c r="H5" i="38"/>
  <c r="H14" i="38" s="1"/>
  <c r="G5" i="38"/>
  <c r="G14" i="38" s="1"/>
  <c r="F5" i="38"/>
  <c r="E5" i="38"/>
  <c r="D5" i="38"/>
  <c r="D14" i="38" s="1"/>
  <c r="N13" i="37"/>
  <c r="O13" i="37"/>
  <c r="M12" i="37"/>
  <c r="L12" i="37"/>
  <c r="K12" i="37"/>
  <c r="J12" i="37"/>
  <c r="I12" i="37"/>
  <c r="H12" i="37"/>
  <c r="G12" i="37"/>
  <c r="F12" i="37"/>
  <c r="E12" i="37"/>
  <c r="D12" i="37"/>
  <c r="D14" i="37" s="1"/>
  <c r="N11" i="37"/>
  <c r="O11" i="37" s="1"/>
  <c r="M10" i="37"/>
  <c r="L10" i="37"/>
  <c r="K10" i="37"/>
  <c r="J10" i="37"/>
  <c r="I10" i="37"/>
  <c r="I14" i="37" s="1"/>
  <c r="H10" i="37"/>
  <c r="G10" i="37"/>
  <c r="F10" i="37"/>
  <c r="E10" i="37"/>
  <c r="D10" i="37"/>
  <c r="N10" i="37" s="1"/>
  <c r="O10" i="37" s="1"/>
  <c r="N9" i="37"/>
  <c r="O9" i="37" s="1"/>
  <c r="N8" i="37"/>
  <c r="O8" i="37"/>
  <c r="N7" i="37"/>
  <c r="O7" i="37" s="1"/>
  <c r="N6" i="37"/>
  <c r="O6" i="37"/>
  <c r="M5" i="37"/>
  <c r="M14" i="37" s="1"/>
  <c r="L5" i="37"/>
  <c r="L14" i="37" s="1"/>
  <c r="K5" i="37"/>
  <c r="K14" i="37" s="1"/>
  <c r="J5" i="37"/>
  <c r="J14" i="37" s="1"/>
  <c r="I5" i="37"/>
  <c r="H5" i="37"/>
  <c r="H14" i="37" s="1"/>
  <c r="G5" i="37"/>
  <c r="G14" i="37"/>
  <c r="F5" i="37"/>
  <c r="N5" i="37" s="1"/>
  <c r="O5" i="37" s="1"/>
  <c r="E5" i="37"/>
  <c r="E14" i="37" s="1"/>
  <c r="D5" i="37"/>
  <c r="N13" i="36"/>
  <c r="O13" i="36" s="1"/>
  <c r="M12" i="36"/>
  <c r="L12" i="36"/>
  <c r="K12" i="36"/>
  <c r="J12" i="36"/>
  <c r="I12" i="36"/>
  <c r="H12" i="36"/>
  <c r="H14" i="36" s="1"/>
  <c r="G12" i="36"/>
  <c r="N12" i="36" s="1"/>
  <c r="O12" i="36" s="1"/>
  <c r="F12" i="36"/>
  <c r="E12" i="36"/>
  <c r="D12" i="36"/>
  <c r="N11" i="36"/>
  <c r="O11" i="36"/>
  <c r="M10" i="36"/>
  <c r="L10" i="36"/>
  <c r="K10" i="36"/>
  <c r="J10" i="36"/>
  <c r="I10" i="36"/>
  <c r="H10" i="36"/>
  <c r="G10" i="36"/>
  <c r="F10" i="36"/>
  <c r="E10" i="36"/>
  <c r="D10" i="36"/>
  <c r="N10" i="36" s="1"/>
  <c r="O10" i="36" s="1"/>
  <c r="N9" i="36"/>
  <c r="O9" i="36"/>
  <c r="N8" i="36"/>
  <c r="O8" i="36" s="1"/>
  <c r="N7" i="36"/>
  <c r="O7" i="36"/>
  <c r="N6" i="36"/>
  <c r="O6" i="36" s="1"/>
  <c r="M5" i="36"/>
  <c r="M14" i="36" s="1"/>
  <c r="L5" i="36"/>
  <c r="L14" i="36" s="1"/>
  <c r="K5" i="36"/>
  <c r="K14" i="36" s="1"/>
  <c r="J5" i="36"/>
  <c r="N5" i="36" s="1"/>
  <c r="O5" i="36" s="1"/>
  <c r="J14" i="36"/>
  <c r="I5" i="36"/>
  <c r="I14" i="36" s="1"/>
  <c r="H5" i="36"/>
  <c r="G5" i="36"/>
  <c r="G14" i="36" s="1"/>
  <c r="F5" i="36"/>
  <c r="F14" i="36" s="1"/>
  <c r="E5" i="36"/>
  <c r="E14" i="36" s="1"/>
  <c r="D5" i="36"/>
  <c r="N13" i="35"/>
  <c r="O13" i="35"/>
  <c r="M12" i="35"/>
  <c r="L12" i="35"/>
  <c r="K12" i="35"/>
  <c r="K14" i="35"/>
  <c r="J12" i="35"/>
  <c r="I12" i="35"/>
  <c r="H12" i="35"/>
  <c r="G12" i="35"/>
  <c r="F12" i="35"/>
  <c r="E12" i="35"/>
  <c r="D12" i="35"/>
  <c r="D14" i="35" s="1"/>
  <c r="N11" i="35"/>
  <c r="O11" i="35"/>
  <c r="M10" i="35"/>
  <c r="L10" i="35"/>
  <c r="K10" i="35"/>
  <c r="J10" i="35"/>
  <c r="I10" i="35"/>
  <c r="H10" i="35"/>
  <c r="G10" i="35"/>
  <c r="F10" i="35"/>
  <c r="F14" i="35" s="1"/>
  <c r="E10" i="35"/>
  <c r="D10" i="35"/>
  <c r="N10" i="35" s="1"/>
  <c r="O10" i="35" s="1"/>
  <c r="N9" i="35"/>
  <c r="O9" i="35"/>
  <c r="N8" i="35"/>
  <c r="O8" i="35" s="1"/>
  <c r="N7" i="35"/>
  <c r="O7" i="35"/>
  <c r="N6" i="35"/>
  <c r="O6" i="35" s="1"/>
  <c r="M5" i="35"/>
  <c r="M14" i="35" s="1"/>
  <c r="L5" i="35"/>
  <c r="L14" i="35" s="1"/>
  <c r="K5" i="35"/>
  <c r="J5" i="35"/>
  <c r="J14" i="35"/>
  <c r="I5" i="35"/>
  <c r="I14" i="35" s="1"/>
  <c r="H5" i="35"/>
  <c r="N5" i="35" s="1"/>
  <c r="O5" i="35" s="1"/>
  <c r="H14" i="35"/>
  <c r="G5" i="35"/>
  <c r="G14" i="35" s="1"/>
  <c r="F5" i="35"/>
  <c r="E5" i="35"/>
  <c r="E14" i="35" s="1"/>
  <c r="D5" i="35"/>
  <c r="N12" i="34"/>
  <c r="O12" i="34" s="1"/>
  <c r="M11" i="34"/>
  <c r="L11" i="34"/>
  <c r="K11" i="34"/>
  <c r="J11" i="34"/>
  <c r="J13" i="34" s="1"/>
  <c r="I11" i="34"/>
  <c r="H11" i="34"/>
  <c r="G11" i="34"/>
  <c r="F11" i="34"/>
  <c r="E11" i="34"/>
  <c r="D11" i="34"/>
  <c r="N11" i="34" s="1"/>
  <c r="O11" i="34" s="1"/>
  <c r="N10" i="34"/>
  <c r="O10" i="34" s="1"/>
  <c r="M9" i="34"/>
  <c r="L9" i="34"/>
  <c r="L13" i="34" s="1"/>
  <c r="K9" i="34"/>
  <c r="N9" i="34" s="1"/>
  <c r="O9" i="34" s="1"/>
  <c r="J9" i="34"/>
  <c r="I9" i="34"/>
  <c r="H9" i="34"/>
  <c r="G9" i="34"/>
  <c r="F9" i="34"/>
  <c r="E9" i="34"/>
  <c r="D9" i="34"/>
  <c r="N8" i="34"/>
  <c r="O8" i="34"/>
  <c r="N7" i="34"/>
  <c r="O7" i="34" s="1"/>
  <c r="N6" i="34"/>
  <c r="O6" i="34"/>
  <c r="M5" i="34"/>
  <c r="M13" i="34" s="1"/>
  <c r="L5" i="34"/>
  <c r="K5" i="34"/>
  <c r="J5" i="34"/>
  <c r="I5" i="34"/>
  <c r="I13" i="34" s="1"/>
  <c r="H5" i="34"/>
  <c r="H13" i="34"/>
  <c r="G5" i="34"/>
  <c r="G13" i="34" s="1"/>
  <c r="F5" i="34"/>
  <c r="F13" i="34" s="1"/>
  <c r="E5" i="34"/>
  <c r="E13" i="34"/>
  <c r="D5" i="34"/>
  <c r="N5" i="34" s="1"/>
  <c r="O5" i="34" s="1"/>
  <c r="D13" i="34"/>
  <c r="E12" i="33"/>
  <c r="F12" i="33"/>
  <c r="G12" i="33"/>
  <c r="H12" i="33"/>
  <c r="I12" i="33"/>
  <c r="J12" i="33"/>
  <c r="K12" i="33"/>
  <c r="L12" i="33"/>
  <c r="L14" i="33" s="1"/>
  <c r="M12" i="33"/>
  <c r="E10" i="33"/>
  <c r="N10" i="33" s="1"/>
  <c r="O10" i="33" s="1"/>
  <c r="F10" i="33"/>
  <c r="G10" i="33"/>
  <c r="H10" i="33"/>
  <c r="I10" i="33"/>
  <c r="J10" i="33"/>
  <c r="K10" i="33"/>
  <c r="L10" i="33"/>
  <c r="M10" i="33"/>
  <c r="E5" i="33"/>
  <c r="E14" i="33"/>
  <c r="F5" i="33"/>
  <c r="N5" i="33" s="1"/>
  <c r="O5" i="33" s="1"/>
  <c r="G5" i="33"/>
  <c r="G14" i="33" s="1"/>
  <c r="H5" i="33"/>
  <c r="H14" i="33"/>
  <c r="I5" i="33"/>
  <c r="I14" i="33"/>
  <c r="J5" i="33"/>
  <c r="K5" i="33"/>
  <c r="K14" i="33"/>
  <c r="L5" i="33"/>
  <c r="M5" i="33"/>
  <c r="M14" i="33" s="1"/>
  <c r="D12" i="33"/>
  <c r="N12" i="33" s="1"/>
  <c r="O12" i="33" s="1"/>
  <c r="D10" i="33"/>
  <c r="D5" i="33"/>
  <c r="D14" i="33"/>
  <c r="N6" i="33"/>
  <c r="O6" i="33"/>
  <c r="N7" i="33"/>
  <c r="O7" i="33" s="1"/>
  <c r="N8" i="33"/>
  <c r="O8" i="33" s="1"/>
  <c r="N9" i="33"/>
  <c r="O9" i="33" s="1"/>
  <c r="N13" i="33"/>
  <c r="O13" i="33" s="1"/>
  <c r="N11" i="33"/>
  <c r="O11" i="33"/>
  <c r="J14" i="33"/>
  <c r="D14" i="36"/>
  <c r="F14" i="38"/>
  <c r="D13" i="40"/>
  <c r="F13" i="39"/>
  <c r="N5" i="46"/>
  <c r="O5" i="46"/>
  <c r="O12" i="50" l="1"/>
  <c r="P12" i="50" s="1"/>
  <c r="N14" i="35"/>
  <c r="O14" i="35" s="1"/>
  <c r="N14" i="36"/>
  <c r="O14" i="36" s="1"/>
  <c r="O12" i="49"/>
  <c r="P12" i="49" s="1"/>
  <c r="N14" i="37"/>
  <c r="O14" i="37" s="1"/>
  <c r="N13" i="40"/>
  <c r="O13" i="40" s="1"/>
  <c r="N13" i="41"/>
  <c r="O13" i="41" s="1"/>
  <c r="N13" i="46"/>
  <c r="O13" i="46" s="1"/>
  <c r="I14" i="38"/>
  <c r="D13" i="43"/>
  <c r="N12" i="35"/>
  <c r="O12" i="35" s="1"/>
  <c r="J13" i="42"/>
  <c r="N13" i="42" s="1"/>
  <c r="O13" i="42" s="1"/>
  <c r="E13" i="45"/>
  <c r="N13" i="45" s="1"/>
  <c r="O13" i="45" s="1"/>
  <c r="N5" i="41"/>
  <c r="O5" i="41" s="1"/>
  <c r="K13" i="34"/>
  <c r="N13" i="34" s="1"/>
  <c r="O13" i="34" s="1"/>
  <c r="N12" i="37"/>
  <c r="O12" i="37" s="1"/>
  <c r="N5" i="39"/>
  <c r="O5" i="39" s="1"/>
  <c r="E14" i="38"/>
  <c r="N14" i="38" s="1"/>
  <c r="O14" i="38" s="1"/>
  <c r="F14" i="33"/>
  <c r="N14" i="33" s="1"/>
  <c r="O14" i="33" s="1"/>
  <c r="D13" i="44"/>
  <c r="N13" i="44" s="1"/>
  <c r="O13" i="44" s="1"/>
  <c r="O5" i="48"/>
  <c r="P5" i="48" s="1"/>
  <c r="N5" i="44"/>
  <c r="O5" i="44" s="1"/>
  <c r="H13" i="43"/>
  <c r="I12" i="49"/>
  <c r="F14" i="37"/>
  <c r="J12" i="48"/>
  <c r="O12" i="48" s="1"/>
  <c r="P12" i="48" s="1"/>
  <c r="N13" i="43" l="1"/>
  <c r="O13" i="43" s="1"/>
</calcChain>
</file>

<file path=xl/sharedStrings.xml><?xml version="1.0" encoding="utf-8"?>
<sst xmlns="http://schemas.openxmlformats.org/spreadsheetml/2006/main" count="498" uniqueCount="65">
  <si>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</si>
  <si>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</si>
  <si>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</si>
  <si>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</si>
  <si>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</si>
  <si>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</si>
  <si>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</si>
  <si>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</si>
  <si>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</si>
  <si>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</si>
  <si>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</si>
  <si>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</si>
  <si>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</si>
  <si>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</si>
  <si>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</si>
  <si>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</si>
  <si>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</si>
  <si>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</si>
  <si>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</si>
  <si>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</si>
  <si>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Comprehensive Planning</t>
  </si>
  <si>
    <t>Debt Service Payments</t>
  </si>
  <si>
    <t>Pension Benefits</t>
  </si>
  <si>
    <t>Public Safety</t>
  </si>
  <si>
    <t>Law Enforcement</t>
  </si>
  <si>
    <t>Physical Environment</t>
  </si>
  <si>
    <t>Other Physical Environment</t>
  </si>
  <si>
    <t>2009 Municipal Population:</t>
  </si>
  <si>
    <t>Juno Beach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</si>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</sst>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58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59</v>
      </c>
      <c r="N4" s="32" t="s">
        <v>5</v>
      </c>
      <c r="O4" s="32" t="s">
        <v>60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3294398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3294398</v>
      </c>
      <c r="P5" s="30">
        <f t="shared" ref="P5:P12" si="1">(O5/P$14)</f>
        <v>848.41565799639454</v>
      </c>
      <c r="Q5" s="6"/>
    </row>
    <row r="6" spans="1:134">
      <c r="A6" s="12"/>
      <c r="B6" s="42">
        <v>513</v>
      </c>
      <c r="C6" s="19" t="s">
        <v>19</v>
      </c>
      <c r="D6" s="43">
        <v>1512419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7" si="2">SUM(D6:N6)</f>
        <v>1512419</v>
      </c>
      <c r="P6" s="44">
        <f t="shared" si="1"/>
        <v>389.49755343806333</v>
      </c>
      <c r="Q6" s="9"/>
    </row>
    <row r="7" spans="1:134">
      <c r="A7" s="12"/>
      <c r="B7" s="42">
        <v>515</v>
      </c>
      <c r="C7" s="19" t="s">
        <v>20</v>
      </c>
      <c r="D7" s="43">
        <v>1781979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1781979</v>
      </c>
      <c r="P7" s="44">
        <f t="shared" si="1"/>
        <v>458.91810455833121</v>
      </c>
      <c r="Q7" s="9"/>
    </row>
    <row r="8" spans="1:134" ht="15.75">
      <c r="A8" s="26" t="s">
        <v>23</v>
      </c>
      <c r="B8" s="27"/>
      <c r="C8" s="28"/>
      <c r="D8" s="29">
        <f t="shared" ref="D8:N8" si="3">SUM(D9:D9)</f>
        <v>2969949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2969949</v>
      </c>
      <c r="P8" s="41">
        <f t="shared" si="1"/>
        <v>764.85938707185164</v>
      </c>
      <c r="Q8" s="10"/>
    </row>
    <row r="9" spans="1:134">
      <c r="A9" s="12"/>
      <c r="B9" s="42">
        <v>521</v>
      </c>
      <c r="C9" s="19" t="s">
        <v>24</v>
      </c>
      <c r="D9" s="43">
        <v>2969949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>SUM(D9:N9)</f>
        <v>2969949</v>
      </c>
      <c r="P9" s="44">
        <f t="shared" si="1"/>
        <v>764.85938707185164</v>
      </c>
      <c r="Q9" s="9"/>
    </row>
    <row r="10" spans="1:134" ht="15.75">
      <c r="A10" s="26" t="s">
        <v>25</v>
      </c>
      <c r="B10" s="27"/>
      <c r="C10" s="28"/>
      <c r="D10" s="29">
        <f t="shared" ref="D10:N10" si="4">SUM(D11:D11)</f>
        <v>2529371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>SUM(D10:N10)</f>
        <v>2529371</v>
      </c>
      <c r="P10" s="41">
        <f t="shared" si="1"/>
        <v>651.39608550090134</v>
      </c>
      <c r="Q10" s="10"/>
    </row>
    <row r="11" spans="1:134" ht="15.75" thickBot="1">
      <c r="A11" s="12"/>
      <c r="B11" s="42">
        <v>539</v>
      </c>
      <c r="C11" s="19" t="s">
        <v>26</v>
      </c>
      <c r="D11" s="43">
        <v>2529371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5">SUM(D11:N11)</f>
        <v>2529371</v>
      </c>
      <c r="P11" s="44">
        <f t="shared" si="1"/>
        <v>651.39608550090134</v>
      </c>
      <c r="Q11" s="9"/>
    </row>
    <row r="12" spans="1:134" ht="16.5" thickBot="1">
      <c r="A12" s="13" t="s">
        <v>10</v>
      </c>
      <c r="B12" s="21"/>
      <c r="C12" s="20"/>
      <c r="D12" s="14">
        <f>SUM(D5,D8,D10)</f>
        <v>8793718</v>
      </c>
      <c r="E12" s="14">
        <f t="shared" ref="E12:N12" si="6">SUM(E5,E8,E10)</f>
        <v>0</v>
      </c>
      <c r="F12" s="14">
        <f t="shared" si="6"/>
        <v>0</v>
      </c>
      <c r="G12" s="14">
        <f t="shared" si="6"/>
        <v>0</v>
      </c>
      <c r="H12" s="14">
        <f t="shared" si="6"/>
        <v>0</v>
      </c>
      <c r="I12" s="14">
        <f t="shared" si="6"/>
        <v>0</v>
      </c>
      <c r="J12" s="14">
        <f t="shared" si="6"/>
        <v>0</v>
      </c>
      <c r="K12" s="14">
        <f t="shared" si="6"/>
        <v>0</v>
      </c>
      <c r="L12" s="14">
        <f t="shared" si="6"/>
        <v>0</v>
      </c>
      <c r="M12" s="14">
        <f t="shared" si="6"/>
        <v>0</v>
      </c>
      <c r="N12" s="14">
        <f t="shared" si="6"/>
        <v>0</v>
      </c>
      <c r="O12" s="14">
        <f>SUM(D12:N12)</f>
        <v>8793718</v>
      </c>
      <c r="P12" s="35">
        <f t="shared" si="1"/>
        <v>2264.6711305691474</v>
      </c>
      <c r="Q12" s="6"/>
      <c r="R12" s="2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</row>
    <row r="13" spans="1:134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8"/>
    </row>
    <row r="14" spans="1:134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90" t="s">
        <v>64</v>
      </c>
      <c r="N14" s="90"/>
      <c r="O14" s="90"/>
      <c r="P14" s="39">
        <v>3883</v>
      </c>
    </row>
    <row r="15" spans="1:134">
      <c r="A15" s="91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3"/>
    </row>
    <row r="16" spans="1:134" ht="15.75" customHeight="1" thickBot="1">
      <c r="A16" s="94" t="s">
        <v>31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6"/>
    </row>
  </sheetData>
  <mergeCells count="10">
    <mergeCell ref="M14:O14"/>
    <mergeCell ref="A15:P15"/>
    <mergeCell ref="A16:P1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SUM(D6:D8)</f>
        <v>2138603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3664</v>
      </c>
      <c r="L5" s="56">
        <f t="shared" si="0"/>
        <v>0</v>
      </c>
      <c r="M5" s="56">
        <f t="shared" si="0"/>
        <v>0</v>
      </c>
      <c r="N5" s="57">
        <f t="shared" ref="N5:N13" si="1">SUM(D5:M5)</f>
        <v>2142267</v>
      </c>
      <c r="O5" s="58">
        <f t="shared" ref="O5:O13" si="2">(N5/O$15)</f>
        <v>670.71603005635563</v>
      </c>
      <c r="P5" s="59"/>
    </row>
    <row r="6" spans="1:133">
      <c r="A6" s="61"/>
      <c r="B6" s="62">
        <v>513</v>
      </c>
      <c r="C6" s="63" t="s">
        <v>19</v>
      </c>
      <c r="D6" s="64">
        <v>1159972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1159972</v>
      </c>
      <c r="O6" s="65">
        <f t="shared" si="2"/>
        <v>363.17219787100817</v>
      </c>
      <c r="P6" s="66"/>
    </row>
    <row r="7" spans="1:133">
      <c r="A7" s="61"/>
      <c r="B7" s="62">
        <v>515</v>
      </c>
      <c r="C7" s="63" t="s">
        <v>20</v>
      </c>
      <c r="D7" s="64">
        <v>978631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978631</v>
      </c>
      <c r="O7" s="65">
        <f t="shared" si="2"/>
        <v>306.39668127739509</v>
      </c>
      <c r="P7" s="66"/>
    </row>
    <row r="8" spans="1:133">
      <c r="A8" s="61"/>
      <c r="B8" s="62">
        <v>518</v>
      </c>
      <c r="C8" s="63" t="s">
        <v>22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3664</v>
      </c>
      <c r="L8" s="64">
        <v>0</v>
      </c>
      <c r="M8" s="64">
        <v>0</v>
      </c>
      <c r="N8" s="64">
        <f t="shared" si="1"/>
        <v>3664</v>
      </c>
      <c r="O8" s="65">
        <f t="shared" si="2"/>
        <v>1.1471509079524107</v>
      </c>
      <c r="P8" s="66"/>
    </row>
    <row r="9" spans="1:133" ht="15.75">
      <c r="A9" s="67" t="s">
        <v>23</v>
      </c>
      <c r="B9" s="68"/>
      <c r="C9" s="69"/>
      <c r="D9" s="70">
        <f t="shared" ref="D9:M9" si="3">SUM(D10:D10)</f>
        <v>2337121</v>
      </c>
      <c r="E9" s="70">
        <f t="shared" si="3"/>
        <v>0</v>
      </c>
      <c r="F9" s="70">
        <f t="shared" si="3"/>
        <v>0</v>
      </c>
      <c r="G9" s="70">
        <f t="shared" si="3"/>
        <v>0</v>
      </c>
      <c r="H9" s="70">
        <f t="shared" si="3"/>
        <v>0</v>
      </c>
      <c r="I9" s="70">
        <f t="shared" si="3"/>
        <v>0</v>
      </c>
      <c r="J9" s="70">
        <f t="shared" si="3"/>
        <v>0</v>
      </c>
      <c r="K9" s="70">
        <f t="shared" si="3"/>
        <v>0</v>
      </c>
      <c r="L9" s="70">
        <f t="shared" si="3"/>
        <v>0</v>
      </c>
      <c r="M9" s="70">
        <f t="shared" si="3"/>
        <v>0</v>
      </c>
      <c r="N9" s="71">
        <f t="shared" si="1"/>
        <v>2337121</v>
      </c>
      <c r="O9" s="72">
        <f t="shared" si="2"/>
        <v>731.72229179711962</v>
      </c>
      <c r="P9" s="73"/>
    </row>
    <row r="10" spans="1:133">
      <c r="A10" s="61"/>
      <c r="B10" s="62">
        <v>521</v>
      </c>
      <c r="C10" s="63" t="s">
        <v>24</v>
      </c>
      <c r="D10" s="64">
        <v>2337121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2337121</v>
      </c>
      <c r="O10" s="65">
        <f t="shared" si="2"/>
        <v>731.72229179711962</v>
      </c>
      <c r="P10" s="66"/>
    </row>
    <row r="11" spans="1:133" ht="15.75">
      <c r="A11" s="67" t="s">
        <v>25</v>
      </c>
      <c r="B11" s="68"/>
      <c r="C11" s="69"/>
      <c r="D11" s="70">
        <f t="shared" ref="D11:M11" si="4">SUM(D12:D12)</f>
        <v>948719</v>
      </c>
      <c r="E11" s="70">
        <f t="shared" si="4"/>
        <v>0</v>
      </c>
      <c r="F11" s="70">
        <f t="shared" si="4"/>
        <v>0</v>
      </c>
      <c r="G11" s="70">
        <f t="shared" si="4"/>
        <v>0</v>
      </c>
      <c r="H11" s="70">
        <f t="shared" si="4"/>
        <v>0</v>
      </c>
      <c r="I11" s="70">
        <f t="shared" si="4"/>
        <v>0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1">
        <f t="shared" si="1"/>
        <v>948719</v>
      </c>
      <c r="O11" s="72">
        <f t="shared" si="2"/>
        <v>297.03162179085786</v>
      </c>
      <c r="P11" s="73"/>
    </row>
    <row r="12" spans="1:133" ht="15.75" thickBot="1">
      <c r="A12" s="61"/>
      <c r="B12" s="62">
        <v>539</v>
      </c>
      <c r="C12" s="63" t="s">
        <v>26</v>
      </c>
      <c r="D12" s="64">
        <v>948719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948719</v>
      </c>
      <c r="O12" s="65">
        <f t="shared" si="2"/>
        <v>297.03162179085786</v>
      </c>
      <c r="P12" s="66"/>
    </row>
    <row r="13" spans="1:133" ht="16.5" thickBot="1">
      <c r="A13" s="74" t="s">
        <v>10</v>
      </c>
      <c r="B13" s="75"/>
      <c r="C13" s="76"/>
      <c r="D13" s="77">
        <f>SUM(D5,D9,D11)</f>
        <v>5424443</v>
      </c>
      <c r="E13" s="77">
        <f t="shared" ref="E13:M13" si="5">SUM(E5,E9,E11)</f>
        <v>0</v>
      </c>
      <c r="F13" s="77">
        <f t="shared" si="5"/>
        <v>0</v>
      </c>
      <c r="G13" s="77">
        <f t="shared" si="5"/>
        <v>0</v>
      </c>
      <c r="H13" s="77">
        <f t="shared" si="5"/>
        <v>0</v>
      </c>
      <c r="I13" s="77">
        <f t="shared" si="5"/>
        <v>0</v>
      </c>
      <c r="J13" s="77">
        <f t="shared" si="5"/>
        <v>0</v>
      </c>
      <c r="K13" s="77">
        <f t="shared" si="5"/>
        <v>3664</v>
      </c>
      <c r="L13" s="77">
        <f t="shared" si="5"/>
        <v>0</v>
      </c>
      <c r="M13" s="77">
        <f t="shared" si="5"/>
        <v>0</v>
      </c>
      <c r="N13" s="77">
        <f t="shared" si="1"/>
        <v>5428107</v>
      </c>
      <c r="O13" s="78">
        <f t="shared" si="2"/>
        <v>1699.4699436443332</v>
      </c>
      <c r="P13" s="59"/>
      <c r="Q13" s="79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</row>
    <row r="14" spans="1:133">
      <c r="A14" s="81"/>
      <c r="B14" s="82"/>
      <c r="C14" s="82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4"/>
    </row>
    <row r="15" spans="1:133">
      <c r="A15" s="85"/>
      <c r="B15" s="86"/>
      <c r="C15" s="86"/>
      <c r="D15" s="87"/>
      <c r="E15" s="87"/>
      <c r="F15" s="87"/>
      <c r="G15" s="87"/>
      <c r="H15" s="87"/>
      <c r="I15" s="87"/>
      <c r="J15" s="87"/>
      <c r="K15" s="87"/>
      <c r="L15" s="114" t="s">
        <v>41</v>
      </c>
      <c r="M15" s="114"/>
      <c r="N15" s="114"/>
      <c r="O15" s="88">
        <v>3194</v>
      </c>
    </row>
    <row r="16" spans="1:133">
      <c r="A16" s="115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7"/>
    </row>
    <row r="17" spans="1:15" ht="15.75" customHeight="1" thickBot="1">
      <c r="A17" s="118" t="s">
        <v>31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0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1865643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148559</v>
      </c>
      <c r="L5" s="24">
        <f t="shared" si="0"/>
        <v>0</v>
      </c>
      <c r="M5" s="24">
        <f t="shared" si="0"/>
        <v>0</v>
      </c>
      <c r="N5" s="25">
        <f t="shared" ref="N5:N14" si="1">SUM(D5:M5)</f>
        <v>2014202</v>
      </c>
      <c r="O5" s="30">
        <f t="shared" ref="O5:O14" si="2">(N5/O$16)</f>
        <v>631.21341272328425</v>
      </c>
      <c r="P5" s="6"/>
    </row>
    <row r="6" spans="1:133">
      <c r="A6" s="12"/>
      <c r="B6" s="42">
        <v>513</v>
      </c>
      <c r="C6" s="19" t="s">
        <v>19</v>
      </c>
      <c r="D6" s="43">
        <v>985489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985489</v>
      </c>
      <c r="O6" s="44">
        <f t="shared" si="2"/>
        <v>308.83390786587279</v>
      </c>
      <c r="P6" s="9"/>
    </row>
    <row r="7" spans="1:133">
      <c r="A7" s="12"/>
      <c r="B7" s="42">
        <v>515</v>
      </c>
      <c r="C7" s="19" t="s">
        <v>20</v>
      </c>
      <c r="D7" s="43">
        <v>783741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783741</v>
      </c>
      <c r="O7" s="44">
        <f t="shared" si="2"/>
        <v>245.60984017549359</v>
      </c>
      <c r="P7" s="9"/>
    </row>
    <row r="8" spans="1:133">
      <c r="A8" s="12"/>
      <c r="B8" s="42">
        <v>517</v>
      </c>
      <c r="C8" s="19" t="s">
        <v>21</v>
      </c>
      <c r="D8" s="43">
        <v>96413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96413</v>
      </c>
      <c r="O8" s="44">
        <f t="shared" si="2"/>
        <v>30.214039486054528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148559</v>
      </c>
      <c r="L9" s="43">
        <v>0</v>
      </c>
      <c r="M9" s="43">
        <v>0</v>
      </c>
      <c r="N9" s="43">
        <f t="shared" si="1"/>
        <v>148559</v>
      </c>
      <c r="O9" s="44">
        <f t="shared" si="2"/>
        <v>46.555625195863364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2471448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2471448</v>
      </c>
      <c r="O10" s="41">
        <f t="shared" si="2"/>
        <v>774.50579755562524</v>
      </c>
      <c r="P10" s="10"/>
    </row>
    <row r="11" spans="1:133">
      <c r="A11" s="12"/>
      <c r="B11" s="42">
        <v>521</v>
      </c>
      <c r="C11" s="19" t="s">
        <v>24</v>
      </c>
      <c r="D11" s="43">
        <v>2471448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2471448</v>
      </c>
      <c r="O11" s="44">
        <f t="shared" si="2"/>
        <v>774.50579755562524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737598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737598</v>
      </c>
      <c r="O12" s="41">
        <f t="shared" si="2"/>
        <v>231.14948292071452</v>
      </c>
      <c r="P12" s="10"/>
    </row>
    <row r="13" spans="1:133" ht="15.75" thickBot="1">
      <c r="A13" s="12"/>
      <c r="B13" s="42">
        <v>539</v>
      </c>
      <c r="C13" s="19" t="s">
        <v>26</v>
      </c>
      <c r="D13" s="43">
        <v>737598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737598</v>
      </c>
      <c r="O13" s="44">
        <f t="shared" si="2"/>
        <v>231.14948292071452</v>
      </c>
      <c r="P13" s="9"/>
    </row>
    <row r="14" spans="1:133" ht="16.5" thickBot="1">
      <c r="A14" s="13" t="s">
        <v>10</v>
      </c>
      <c r="B14" s="21"/>
      <c r="C14" s="20"/>
      <c r="D14" s="14">
        <f>SUM(D5,D10,D12)</f>
        <v>5074689</v>
      </c>
      <c r="E14" s="14">
        <f t="shared" ref="E14:M14" si="5">SUM(E5,E10,E12)</f>
        <v>0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148559</v>
      </c>
      <c r="L14" s="14">
        <f t="shared" si="5"/>
        <v>0</v>
      </c>
      <c r="M14" s="14">
        <f t="shared" si="5"/>
        <v>0</v>
      </c>
      <c r="N14" s="14">
        <f t="shared" si="1"/>
        <v>5223248</v>
      </c>
      <c r="O14" s="35">
        <f t="shared" si="2"/>
        <v>1636.868693199624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39</v>
      </c>
      <c r="M16" s="90"/>
      <c r="N16" s="90"/>
      <c r="O16" s="39">
        <v>3191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31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1562767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1888</v>
      </c>
      <c r="L5" s="24">
        <f t="shared" si="0"/>
        <v>0</v>
      </c>
      <c r="M5" s="24">
        <f t="shared" si="0"/>
        <v>0</v>
      </c>
      <c r="N5" s="25">
        <f t="shared" ref="N5:N14" si="1">SUM(D5:M5)</f>
        <v>1564655</v>
      </c>
      <c r="O5" s="30">
        <f t="shared" ref="O5:O14" si="2">(N5/O$16)</f>
        <v>483.96381070213425</v>
      </c>
      <c r="P5" s="6"/>
    </row>
    <row r="6" spans="1:133">
      <c r="A6" s="12"/>
      <c r="B6" s="42">
        <v>513</v>
      </c>
      <c r="C6" s="19" t="s">
        <v>19</v>
      </c>
      <c r="D6" s="43">
        <v>940177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940177</v>
      </c>
      <c r="O6" s="44">
        <f t="shared" si="2"/>
        <v>290.80637179090627</v>
      </c>
      <c r="P6" s="9"/>
    </row>
    <row r="7" spans="1:133">
      <c r="A7" s="12"/>
      <c r="B7" s="42">
        <v>515</v>
      </c>
      <c r="C7" s="19" t="s">
        <v>20</v>
      </c>
      <c r="D7" s="43">
        <v>526130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526130</v>
      </c>
      <c r="O7" s="44">
        <f t="shared" si="2"/>
        <v>162.73739560779461</v>
      </c>
      <c r="P7" s="9"/>
    </row>
    <row r="8" spans="1:133">
      <c r="A8" s="12"/>
      <c r="B8" s="42">
        <v>517</v>
      </c>
      <c r="C8" s="19" t="s">
        <v>21</v>
      </c>
      <c r="D8" s="43">
        <v>96460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96460</v>
      </c>
      <c r="O8" s="44">
        <f t="shared" si="2"/>
        <v>29.83606557377049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1888</v>
      </c>
      <c r="L9" s="43">
        <v>0</v>
      </c>
      <c r="M9" s="43">
        <v>0</v>
      </c>
      <c r="N9" s="43">
        <f t="shared" si="1"/>
        <v>1888</v>
      </c>
      <c r="O9" s="44">
        <f t="shared" si="2"/>
        <v>0.58397772966285189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2540994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2540994</v>
      </c>
      <c r="O10" s="41">
        <f t="shared" si="2"/>
        <v>785.95545932570371</v>
      </c>
      <c r="P10" s="10"/>
    </row>
    <row r="11" spans="1:133">
      <c r="A11" s="12"/>
      <c r="B11" s="42">
        <v>521</v>
      </c>
      <c r="C11" s="19" t="s">
        <v>24</v>
      </c>
      <c r="D11" s="43">
        <v>2540994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2540994</v>
      </c>
      <c r="O11" s="44">
        <f t="shared" si="2"/>
        <v>785.95545932570371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815689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815689</v>
      </c>
      <c r="O12" s="41">
        <f t="shared" si="2"/>
        <v>252.30095886173834</v>
      </c>
      <c r="P12" s="10"/>
    </row>
    <row r="13" spans="1:133" ht="15.75" thickBot="1">
      <c r="A13" s="12"/>
      <c r="B13" s="42">
        <v>539</v>
      </c>
      <c r="C13" s="19" t="s">
        <v>26</v>
      </c>
      <c r="D13" s="43">
        <v>815689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815689</v>
      </c>
      <c r="O13" s="44">
        <f t="shared" si="2"/>
        <v>252.30095886173834</v>
      </c>
      <c r="P13" s="9"/>
    </row>
    <row r="14" spans="1:133" ht="16.5" thickBot="1">
      <c r="A14" s="13" t="s">
        <v>10</v>
      </c>
      <c r="B14" s="21"/>
      <c r="C14" s="20"/>
      <c r="D14" s="14">
        <f>SUM(D5,D10,D12)</f>
        <v>4919450</v>
      </c>
      <c r="E14" s="14">
        <f t="shared" ref="E14:M14" si="5">SUM(E5,E10,E12)</f>
        <v>0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1888</v>
      </c>
      <c r="L14" s="14">
        <f t="shared" si="5"/>
        <v>0</v>
      </c>
      <c r="M14" s="14">
        <f t="shared" si="5"/>
        <v>0</v>
      </c>
      <c r="N14" s="14">
        <f t="shared" si="1"/>
        <v>4921338</v>
      </c>
      <c r="O14" s="35">
        <f t="shared" si="2"/>
        <v>1522.2202288895762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35</v>
      </c>
      <c r="M16" s="90"/>
      <c r="N16" s="90"/>
      <c r="O16" s="39">
        <v>3233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31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1626004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1674</v>
      </c>
      <c r="L5" s="24">
        <f t="shared" si="0"/>
        <v>0</v>
      </c>
      <c r="M5" s="24">
        <f t="shared" si="0"/>
        <v>0</v>
      </c>
      <c r="N5" s="25">
        <f t="shared" ref="N5:N14" si="1">SUM(D5:M5)</f>
        <v>1627678</v>
      </c>
      <c r="O5" s="30">
        <f t="shared" ref="O5:O14" si="2">(N5/O$16)</f>
        <v>511.68751964790948</v>
      </c>
      <c r="P5" s="6"/>
    </row>
    <row r="6" spans="1:133">
      <c r="A6" s="12"/>
      <c r="B6" s="42">
        <v>513</v>
      </c>
      <c r="C6" s="19" t="s">
        <v>19</v>
      </c>
      <c r="D6" s="43">
        <v>975430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975430</v>
      </c>
      <c r="O6" s="44">
        <f t="shared" si="2"/>
        <v>306.64256523105939</v>
      </c>
      <c r="P6" s="9"/>
    </row>
    <row r="7" spans="1:133">
      <c r="A7" s="12"/>
      <c r="B7" s="42">
        <v>515</v>
      </c>
      <c r="C7" s="19" t="s">
        <v>20</v>
      </c>
      <c r="D7" s="43">
        <v>554060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554060</v>
      </c>
      <c r="O7" s="44">
        <f t="shared" si="2"/>
        <v>174.1779314680918</v>
      </c>
      <c r="P7" s="9"/>
    </row>
    <row r="8" spans="1:133">
      <c r="A8" s="12"/>
      <c r="B8" s="42">
        <v>517</v>
      </c>
      <c r="C8" s="19" t="s">
        <v>21</v>
      </c>
      <c r="D8" s="43">
        <v>96514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96514</v>
      </c>
      <c r="O8" s="44">
        <f t="shared" si="2"/>
        <v>30.340773341716442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1674</v>
      </c>
      <c r="L9" s="43">
        <v>0</v>
      </c>
      <c r="M9" s="43">
        <v>0</v>
      </c>
      <c r="N9" s="43">
        <f t="shared" si="1"/>
        <v>1674</v>
      </c>
      <c r="O9" s="44">
        <f t="shared" si="2"/>
        <v>0.52624960704181079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2849627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2849627</v>
      </c>
      <c r="O10" s="41">
        <f t="shared" si="2"/>
        <v>895.82741276328204</v>
      </c>
      <c r="P10" s="10"/>
    </row>
    <row r="11" spans="1:133">
      <c r="A11" s="12"/>
      <c r="B11" s="42">
        <v>521</v>
      </c>
      <c r="C11" s="19" t="s">
        <v>24</v>
      </c>
      <c r="D11" s="43">
        <v>2849627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2849627</v>
      </c>
      <c r="O11" s="44">
        <f t="shared" si="2"/>
        <v>895.82741276328204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897743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897743</v>
      </c>
      <c r="O12" s="41">
        <f t="shared" si="2"/>
        <v>282.22037095253063</v>
      </c>
      <c r="P12" s="10"/>
    </row>
    <row r="13" spans="1:133" ht="15.75" thickBot="1">
      <c r="A13" s="12"/>
      <c r="B13" s="42">
        <v>539</v>
      </c>
      <c r="C13" s="19" t="s">
        <v>26</v>
      </c>
      <c r="D13" s="43">
        <v>897743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897743</v>
      </c>
      <c r="O13" s="44">
        <f t="shared" si="2"/>
        <v>282.22037095253063</v>
      </c>
      <c r="P13" s="9"/>
    </row>
    <row r="14" spans="1:133" ht="16.5" thickBot="1">
      <c r="A14" s="13" t="s">
        <v>10</v>
      </c>
      <c r="B14" s="21"/>
      <c r="C14" s="20"/>
      <c r="D14" s="14">
        <f>SUM(D5,D10,D12)</f>
        <v>5373374</v>
      </c>
      <c r="E14" s="14">
        <f t="shared" ref="E14:M14" si="5">SUM(E5,E10,E12)</f>
        <v>0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1674</v>
      </c>
      <c r="L14" s="14">
        <f t="shared" si="5"/>
        <v>0</v>
      </c>
      <c r="M14" s="14">
        <f t="shared" si="5"/>
        <v>0</v>
      </c>
      <c r="N14" s="14">
        <f t="shared" si="1"/>
        <v>5375048</v>
      </c>
      <c r="O14" s="35">
        <f t="shared" si="2"/>
        <v>1689.7353033637221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33</v>
      </c>
      <c r="M16" s="90"/>
      <c r="N16" s="90"/>
      <c r="O16" s="39">
        <v>3181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31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29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1628386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1628386</v>
      </c>
      <c r="O5" s="30">
        <f t="shared" ref="O5:O13" si="2">(N5/O$15)</f>
        <v>512.71599496221666</v>
      </c>
      <c r="P5" s="6"/>
    </row>
    <row r="6" spans="1:133">
      <c r="A6" s="12"/>
      <c r="B6" s="42">
        <v>513</v>
      </c>
      <c r="C6" s="19" t="s">
        <v>19</v>
      </c>
      <c r="D6" s="43">
        <v>995502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995502</v>
      </c>
      <c r="O6" s="44">
        <f t="shared" si="2"/>
        <v>313.44521410579347</v>
      </c>
      <c r="P6" s="9"/>
    </row>
    <row r="7" spans="1:133">
      <c r="A7" s="12"/>
      <c r="B7" s="42">
        <v>515</v>
      </c>
      <c r="C7" s="19" t="s">
        <v>20</v>
      </c>
      <c r="D7" s="43">
        <v>536258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536258</v>
      </c>
      <c r="O7" s="44">
        <f t="shared" si="2"/>
        <v>168.84697732997481</v>
      </c>
      <c r="P7" s="9"/>
    </row>
    <row r="8" spans="1:133">
      <c r="A8" s="12"/>
      <c r="B8" s="42">
        <v>517</v>
      </c>
      <c r="C8" s="19" t="s">
        <v>21</v>
      </c>
      <c r="D8" s="43">
        <v>96626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96626</v>
      </c>
      <c r="O8" s="44">
        <f t="shared" si="2"/>
        <v>30.423803526448363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2477160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2477160</v>
      </c>
      <c r="O9" s="41">
        <f t="shared" si="2"/>
        <v>779.96221662468508</v>
      </c>
      <c r="P9" s="10"/>
    </row>
    <row r="10" spans="1:133">
      <c r="A10" s="12"/>
      <c r="B10" s="42">
        <v>521</v>
      </c>
      <c r="C10" s="19" t="s">
        <v>24</v>
      </c>
      <c r="D10" s="43">
        <v>2477160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2477160</v>
      </c>
      <c r="O10" s="44">
        <f t="shared" si="2"/>
        <v>779.96221662468508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803018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803018</v>
      </c>
      <c r="O11" s="41">
        <f t="shared" si="2"/>
        <v>252.83942065491183</v>
      </c>
      <c r="P11" s="10"/>
    </row>
    <row r="12" spans="1:133" ht="15.75" thickBot="1">
      <c r="A12" s="12"/>
      <c r="B12" s="42">
        <v>539</v>
      </c>
      <c r="C12" s="19" t="s">
        <v>26</v>
      </c>
      <c r="D12" s="43">
        <v>803018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803018</v>
      </c>
      <c r="O12" s="44">
        <f t="shared" si="2"/>
        <v>252.83942065491183</v>
      </c>
      <c r="P12" s="9"/>
    </row>
    <row r="13" spans="1:133" ht="16.5" thickBot="1">
      <c r="A13" s="13" t="s">
        <v>10</v>
      </c>
      <c r="B13" s="21"/>
      <c r="C13" s="20"/>
      <c r="D13" s="14">
        <f>SUM(D5,D9,D11)</f>
        <v>4908564</v>
      </c>
      <c r="E13" s="14">
        <f t="shared" ref="E13:M13" si="5">SUM(E5,E9,E11)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4908564</v>
      </c>
      <c r="O13" s="35">
        <f t="shared" si="2"/>
        <v>1545.5176322418135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30</v>
      </c>
      <c r="M15" s="90"/>
      <c r="N15" s="90"/>
      <c r="O15" s="39">
        <v>3176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thickBot="1">
      <c r="A17" s="94" t="s">
        <v>31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A17:O17"/>
    <mergeCell ref="L15:N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1707580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1105</v>
      </c>
      <c r="L5" s="24">
        <f t="shared" si="0"/>
        <v>0</v>
      </c>
      <c r="M5" s="24">
        <f t="shared" si="0"/>
        <v>0</v>
      </c>
      <c r="N5" s="25">
        <f t="shared" ref="N5:N14" si="1">SUM(D5:M5)</f>
        <v>1708685</v>
      </c>
      <c r="O5" s="30">
        <f t="shared" ref="O5:O14" si="2">(N5/O$16)</f>
        <v>467.36460612691468</v>
      </c>
      <c r="P5" s="6"/>
    </row>
    <row r="6" spans="1:133">
      <c r="A6" s="12"/>
      <c r="B6" s="42">
        <v>513</v>
      </c>
      <c r="C6" s="19" t="s">
        <v>19</v>
      </c>
      <c r="D6" s="43">
        <v>973935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973935</v>
      </c>
      <c r="O6" s="44">
        <f t="shared" si="2"/>
        <v>266.39359956236325</v>
      </c>
      <c r="P6" s="9"/>
    </row>
    <row r="7" spans="1:133">
      <c r="A7" s="12"/>
      <c r="B7" s="42">
        <v>515</v>
      </c>
      <c r="C7" s="19" t="s">
        <v>20</v>
      </c>
      <c r="D7" s="43">
        <v>637020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637020</v>
      </c>
      <c r="O7" s="44">
        <f t="shared" si="2"/>
        <v>174.23960612691465</v>
      </c>
      <c r="P7" s="9"/>
    </row>
    <row r="8" spans="1:133">
      <c r="A8" s="12"/>
      <c r="B8" s="42">
        <v>517</v>
      </c>
      <c r="C8" s="19" t="s">
        <v>21</v>
      </c>
      <c r="D8" s="43">
        <v>96625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96625</v>
      </c>
      <c r="O8" s="44">
        <f t="shared" si="2"/>
        <v>26.429157549234137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1105</v>
      </c>
      <c r="L9" s="43">
        <v>0</v>
      </c>
      <c r="M9" s="43">
        <v>0</v>
      </c>
      <c r="N9" s="43">
        <f t="shared" si="1"/>
        <v>1105</v>
      </c>
      <c r="O9" s="44">
        <f t="shared" si="2"/>
        <v>0.30224288840262581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2397575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2397575</v>
      </c>
      <c r="O10" s="41">
        <f t="shared" si="2"/>
        <v>655.79184901531733</v>
      </c>
      <c r="P10" s="10"/>
    </row>
    <row r="11" spans="1:133">
      <c r="A11" s="12"/>
      <c r="B11" s="42">
        <v>521</v>
      </c>
      <c r="C11" s="19" t="s">
        <v>24</v>
      </c>
      <c r="D11" s="43">
        <v>2397575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2397575</v>
      </c>
      <c r="O11" s="44">
        <f t="shared" si="2"/>
        <v>655.79184901531733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888865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888865</v>
      </c>
      <c r="O12" s="41">
        <f t="shared" si="2"/>
        <v>243.125</v>
      </c>
      <c r="P12" s="10"/>
    </row>
    <row r="13" spans="1:133" ht="15.75" thickBot="1">
      <c r="A13" s="12"/>
      <c r="B13" s="42">
        <v>539</v>
      </c>
      <c r="C13" s="19" t="s">
        <v>26</v>
      </c>
      <c r="D13" s="43">
        <v>888865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888865</v>
      </c>
      <c r="O13" s="44">
        <f t="shared" si="2"/>
        <v>243.125</v>
      </c>
      <c r="P13" s="9"/>
    </row>
    <row r="14" spans="1:133" ht="16.5" thickBot="1">
      <c r="A14" s="13" t="s">
        <v>10</v>
      </c>
      <c r="B14" s="21"/>
      <c r="C14" s="20"/>
      <c r="D14" s="14">
        <f>SUM(D5,D10,D12)</f>
        <v>4994020</v>
      </c>
      <c r="E14" s="14">
        <f t="shared" ref="E14:M14" si="5">SUM(E5,E10,E12)</f>
        <v>0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1105</v>
      </c>
      <c r="L14" s="14">
        <f t="shared" si="5"/>
        <v>0</v>
      </c>
      <c r="M14" s="14">
        <f t="shared" si="5"/>
        <v>0</v>
      </c>
      <c r="N14" s="14">
        <f t="shared" si="1"/>
        <v>4995125</v>
      </c>
      <c r="O14" s="35">
        <f t="shared" si="2"/>
        <v>1366.2814551422318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27</v>
      </c>
      <c r="M16" s="90"/>
      <c r="N16" s="90"/>
      <c r="O16" s="39">
        <v>3656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thickBot="1">
      <c r="A18" s="94" t="s">
        <v>31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A18:O18"/>
    <mergeCell ref="A17:O17"/>
    <mergeCell ref="L16:N1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2103944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870</v>
      </c>
      <c r="L5" s="24">
        <f t="shared" si="0"/>
        <v>0</v>
      </c>
      <c r="M5" s="24">
        <f t="shared" si="0"/>
        <v>0</v>
      </c>
      <c r="N5" s="25">
        <f t="shared" ref="N5:N14" si="1">SUM(D5:M5)</f>
        <v>2104814</v>
      </c>
      <c r="O5" s="30">
        <f t="shared" ref="O5:O14" si="2">(N5/O$16)</f>
        <v>572.89439303211759</v>
      </c>
      <c r="P5" s="6"/>
    </row>
    <row r="6" spans="1:133">
      <c r="A6" s="12"/>
      <c r="B6" s="42">
        <v>513</v>
      </c>
      <c r="C6" s="19" t="s">
        <v>19</v>
      </c>
      <c r="D6" s="43">
        <v>1210472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1210472</v>
      </c>
      <c r="O6" s="44">
        <f t="shared" si="2"/>
        <v>329.46978769733261</v>
      </c>
      <c r="P6" s="9"/>
    </row>
    <row r="7" spans="1:133">
      <c r="A7" s="12"/>
      <c r="B7" s="42">
        <v>515</v>
      </c>
      <c r="C7" s="19" t="s">
        <v>20</v>
      </c>
      <c r="D7" s="43">
        <v>796821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796821</v>
      </c>
      <c r="O7" s="44">
        <f t="shared" si="2"/>
        <v>216.88105606967883</v>
      </c>
      <c r="P7" s="9"/>
    </row>
    <row r="8" spans="1:133">
      <c r="A8" s="12"/>
      <c r="B8" s="42">
        <v>517</v>
      </c>
      <c r="C8" s="19" t="s">
        <v>21</v>
      </c>
      <c r="D8" s="43">
        <v>96651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96651</v>
      </c>
      <c r="O8" s="44">
        <f t="shared" si="2"/>
        <v>26.306750136091452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870</v>
      </c>
      <c r="L9" s="43">
        <v>0</v>
      </c>
      <c r="M9" s="43">
        <v>0</v>
      </c>
      <c r="N9" s="43">
        <f t="shared" si="1"/>
        <v>870</v>
      </c>
      <c r="O9" s="44">
        <f t="shared" si="2"/>
        <v>0.23679912901469788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2201981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2201981</v>
      </c>
      <c r="O10" s="41">
        <f t="shared" si="2"/>
        <v>599.34158954817633</v>
      </c>
      <c r="P10" s="10"/>
    </row>
    <row r="11" spans="1:133">
      <c r="A11" s="12"/>
      <c r="B11" s="42">
        <v>521</v>
      </c>
      <c r="C11" s="19" t="s">
        <v>24</v>
      </c>
      <c r="D11" s="43">
        <v>2201981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2201981</v>
      </c>
      <c r="O11" s="44">
        <f t="shared" si="2"/>
        <v>599.34158954817633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1627159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1627159</v>
      </c>
      <c r="O12" s="41">
        <f t="shared" si="2"/>
        <v>442.8848666303756</v>
      </c>
      <c r="P12" s="10"/>
    </row>
    <row r="13" spans="1:133" ht="15.75" thickBot="1">
      <c r="A13" s="12"/>
      <c r="B13" s="42">
        <v>539</v>
      </c>
      <c r="C13" s="19" t="s">
        <v>26</v>
      </c>
      <c r="D13" s="43">
        <v>1627159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1627159</v>
      </c>
      <c r="O13" s="44">
        <f t="shared" si="2"/>
        <v>442.8848666303756</v>
      </c>
      <c r="P13" s="9"/>
    </row>
    <row r="14" spans="1:133" ht="16.5" thickBot="1">
      <c r="A14" s="13" t="s">
        <v>10</v>
      </c>
      <c r="B14" s="21"/>
      <c r="C14" s="20"/>
      <c r="D14" s="14">
        <f>SUM(D5,D10,D12)</f>
        <v>5933084</v>
      </c>
      <c r="E14" s="14">
        <f t="shared" ref="E14:M14" si="5">SUM(E5,E10,E12)</f>
        <v>0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870</v>
      </c>
      <c r="L14" s="14">
        <f t="shared" si="5"/>
        <v>0</v>
      </c>
      <c r="M14" s="14">
        <f t="shared" si="5"/>
        <v>0</v>
      </c>
      <c r="N14" s="14">
        <f t="shared" si="1"/>
        <v>5933954</v>
      </c>
      <c r="O14" s="35">
        <f t="shared" si="2"/>
        <v>1615.1208492106696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37</v>
      </c>
      <c r="M16" s="90"/>
      <c r="N16" s="90"/>
      <c r="O16" s="39">
        <v>3674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31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2235383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2235383</v>
      </c>
      <c r="O5" s="30">
        <f t="shared" ref="O5:O13" si="2">(N5/O$15)</f>
        <v>613.44209659714602</v>
      </c>
      <c r="P5" s="6"/>
    </row>
    <row r="6" spans="1:133">
      <c r="A6" s="12"/>
      <c r="B6" s="42">
        <v>513</v>
      </c>
      <c r="C6" s="19" t="s">
        <v>19</v>
      </c>
      <c r="D6" s="43">
        <v>1273183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1273183</v>
      </c>
      <c r="O6" s="44">
        <f t="shared" si="2"/>
        <v>349.39160263446763</v>
      </c>
      <c r="P6" s="9"/>
    </row>
    <row r="7" spans="1:133">
      <c r="A7" s="12"/>
      <c r="B7" s="42">
        <v>515</v>
      </c>
      <c r="C7" s="19" t="s">
        <v>20</v>
      </c>
      <c r="D7" s="43">
        <v>865487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865487</v>
      </c>
      <c r="O7" s="44">
        <f t="shared" si="2"/>
        <v>237.51015367727771</v>
      </c>
      <c r="P7" s="9"/>
    </row>
    <row r="8" spans="1:133">
      <c r="A8" s="12"/>
      <c r="B8" s="42">
        <v>517</v>
      </c>
      <c r="C8" s="19" t="s">
        <v>21</v>
      </c>
      <c r="D8" s="43">
        <v>96713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96713</v>
      </c>
      <c r="O8" s="44">
        <f t="shared" si="2"/>
        <v>26.54034028540066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2219259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2219259</v>
      </c>
      <c r="O9" s="41">
        <f t="shared" si="2"/>
        <v>609.01728869374313</v>
      </c>
      <c r="P9" s="10"/>
    </row>
    <row r="10" spans="1:133">
      <c r="A10" s="12"/>
      <c r="B10" s="42">
        <v>521</v>
      </c>
      <c r="C10" s="19" t="s">
        <v>24</v>
      </c>
      <c r="D10" s="43">
        <v>2219259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2219259</v>
      </c>
      <c r="O10" s="44">
        <f t="shared" si="2"/>
        <v>609.01728869374313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1052008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1052008</v>
      </c>
      <c r="O11" s="41">
        <f t="shared" si="2"/>
        <v>288.69593852908889</v>
      </c>
      <c r="P11" s="10"/>
    </row>
    <row r="12" spans="1:133" ht="15.75" thickBot="1">
      <c r="A12" s="12"/>
      <c r="B12" s="42">
        <v>539</v>
      </c>
      <c r="C12" s="19" t="s">
        <v>26</v>
      </c>
      <c r="D12" s="43">
        <v>1052008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1052008</v>
      </c>
      <c r="O12" s="44">
        <f t="shared" si="2"/>
        <v>288.69593852908889</v>
      </c>
      <c r="P12" s="9"/>
    </row>
    <row r="13" spans="1:133" ht="16.5" thickBot="1">
      <c r="A13" s="13" t="s">
        <v>10</v>
      </c>
      <c r="B13" s="21"/>
      <c r="C13" s="20"/>
      <c r="D13" s="14">
        <f>SUM(D5,D9,D11)</f>
        <v>5506650</v>
      </c>
      <c r="E13" s="14">
        <f t="shared" ref="E13:M13" si="5">SUM(E5,E9,E11)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5506650</v>
      </c>
      <c r="O13" s="35">
        <f t="shared" si="2"/>
        <v>1511.1553238199781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43</v>
      </c>
      <c r="M15" s="90"/>
      <c r="N15" s="90"/>
      <c r="O15" s="39">
        <v>3644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31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58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59</v>
      </c>
      <c r="N4" s="32" t="s">
        <v>5</v>
      </c>
      <c r="O4" s="32" t="s">
        <v>60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2343445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2" si="1">SUM(D5:N5)</f>
        <v>2343445</v>
      </c>
      <c r="P5" s="30">
        <f t="shared" ref="P5:P12" si="2">(O5/P$14)</f>
        <v>605.69785474282764</v>
      </c>
      <c r="Q5" s="6"/>
    </row>
    <row r="6" spans="1:134">
      <c r="A6" s="12"/>
      <c r="B6" s="42">
        <v>513</v>
      </c>
      <c r="C6" s="19" t="s">
        <v>19</v>
      </c>
      <c r="D6" s="43">
        <v>1274888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1274888</v>
      </c>
      <c r="P6" s="44">
        <f t="shared" si="2"/>
        <v>329.51356939777719</v>
      </c>
      <c r="Q6" s="9"/>
    </row>
    <row r="7" spans="1:134">
      <c r="A7" s="12"/>
      <c r="B7" s="42">
        <v>515</v>
      </c>
      <c r="C7" s="19" t="s">
        <v>20</v>
      </c>
      <c r="D7" s="43">
        <v>1068557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1068557</v>
      </c>
      <c r="P7" s="44">
        <f t="shared" si="2"/>
        <v>276.1842853450504</v>
      </c>
      <c r="Q7" s="9"/>
    </row>
    <row r="8" spans="1:134" ht="15.75">
      <c r="A8" s="26" t="s">
        <v>23</v>
      </c>
      <c r="B8" s="27"/>
      <c r="C8" s="28"/>
      <c r="D8" s="29">
        <f t="shared" ref="D8:N8" si="3">SUM(D9:D9)</f>
        <v>2649690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2649690</v>
      </c>
      <c r="P8" s="41">
        <f t="shared" si="2"/>
        <v>684.8513827862497</v>
      </c>
      <c r="Q8" s="10"/>
    </row>
    <row r="9" spans="1:134">
      <c r="A9" s="12"/>
      <c r="B9" s="42">
        <v>521</v>
      </c>
      <c r="C9" s="19" t="s">
        <v>24</v>
      </c>
      <c r="D9" s="43">
        <v>2649690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2649690</v>
      </c>
      <c r="P9" s="44">
        <f t="shared" si="2"/>
        <v>684.8513827862497</v>
      </c>
      <c r="Q9" s="9"/>
    </row>
    <row r="10" spans="1:134" ht="15.75">
      <c r="A10" s="26" t="s">
        <v>25</v>
      </c>
      <c r="B10" s="27"/>
      <c r="C10" s="28"/>
      <c r="D10" s="29">
        <f t="shared" ref="D10:N10" si="4">SUM(D11:D11)</f>
        <v>1352603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1352603</v>
      </c>
      <c r="P10" s="41">
        <f t="shared" si="2"/>
        <v>349.60015507883173</v>
      </c>
      <c r="Q10" s="10"/>
    </row>
    <row r="11" spans="1:134" ht="15.75" thickBot="1">
      <c r="A11" s="12"/>
      <c r="B11" s="42">
        <v>539</v>
      </c>
      <c r="C11" s="19" t="s">
        <v>26</v>
      </c>
      <c r="D11" s="43">
        <v>1352603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1352603</v>
      </c>
      <c r="P11" s="44">
        <f t="shared" si="2"/>
        <v>349.60015507883173</v>
      </c>
      <c r="Q11" s="9"/>
    </row>
    <row r="12" spans="1:134" ht="16.5" thickBot="1">
      <c r="A12" s="13" t="s">
        <v>10</v>
      </c>
      <c r="B12" s="21"/>
      <c r="C12" s="20"/>
      <c r="D12" s="14">
        <f>SUM(D5,D8,D10)</f>
        <v>6345738</v>
      </c>
      <c r="E12" s="14">
        <f t="shared" ref="E12:N12" si="5">SUM(E5,E8,E10)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5"/>
        <v>0</v>
      </c>
      <c r="O12" s="14">
        <f t="shared" si="1"/>
        <v>6345738</v>
      </c>
      <c r="P12" s="35">
        <f t="shared" si="2"/>
        <v>1640.149392607909</v>
      </c>
      <c r="Q12" s="6"/>
      <c r="R12" s="2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</row>
    <row r="13" spans="1:134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8"/>
    </row>
    <row r="14" spans="1:134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90" t="s">
        <v>62</v>
      </c>
      <c r="N14" s="90"/>
      <c r="O14" s="90"/>
      <c r="P14" s="39">
        <v>3869</v>
      </c>
    </row>
    <row r="15" spans="1:134">
      <c r="A15" s="91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3"/>
    </row>
    <row r="16" spans="1:134" ht="15.75" customHeight="1" thickBot="1">
      <c r="A16" s="94" t="s">
        <v>31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6"/>
    </row>
  </sheetData>
  <mergeCells count="10">
    <mergeCell ref="M14:O14"/>
    <mergeCell ref="A15:P15"/>
    <mergeCell ref="A16:P1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58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59</v>
      </c>
      <c r="N4" s="32" t="s">
        <v>5</v>
      </c>
      <c r="O4" s="32" t="s">
        <v>60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2391039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2" si="1">SUM(D5:N5)</f>
        <v>2391039</v>
      </c>
      <c r="P5" s="30">
        <f t="shared" ref="P5:P12" si="2">(O5/P$14)</f>
        <v>619.11936820300366</v>
      </c>
      <c r="Q5" s="6"/>
    </row>
    <row r="6" spans="1:134">
      <c r="A6" s="12"/>
      <c r="B6" s="42">
        <v>513</v>
      </c>
      <c r="C6" s="19" t="s">
        <v>19</v>
      </c>
      <c r="D6" s="43">
        <v>1216064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1216064</v>
      </c>
      <c r="P6" s="44">
        <f t="shared" si="2"/>
        <v>314.87933713102018</v>
      </c>
      <c r="Q6" s="9"/>
    </row>
    <row r="7" spans="1:134">
      <c r="A7" s="12"/>
      <c r="B7" s="42">
        <v>515</v>
      </c>
      <c r="C7" s="19" t="s">
        <v>20</v>
      </c>
      <c r="D7" s="43">
        <v>1174975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1174975</v>
      </c>
      <c r="P7" s="44">
        <f t="shared" si="2"/>
        <v>304.24003107198342</v>
      </c>
      <c r="Q7" s="9"/>
    </row>
    <row r="8" spans="1:134" ht="15.75">
      <c r="A8" s="26" t="s">
        <v>23</v>
      </c>
      <c r="B8" s="27"/>
      <c r="C8" s="28"/>
      <c r="D8" s="29">
        <f t="shared" ref="D8:N8" si="3">SUM(D9:D9)</f>
        <v>2550480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2550480</v>
      </c>
      <c r="P8" s="41">
        <f t="shared" si="2"/>
        <v>660.40393578456758</v>
      </c>
      <c r="Q8" s="10"/>
    </row>
    <row r="9" spans="1:134">
      <c r="A9" s="12"/>
      <c r="B9" s="42">
        <v>521</v>
      </c>
      <c r="C9" s="19" t="s">
        <v>24</v>
      </c>
      <c r="D9" s="43">
        <v>2550480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2550480</v>
      </c>
      <c r="P9" s="44">
        <f t="shared" si="2"/>
        <v>660.40393578456758</v>
      </c>
      <c r="Q9" s="9"/>
    </row>
    <row r="10" spans="1:134" ht="15.75">
      <c r="A10" s="26" t="s">
        <v>25</v>
      </c>
      <c r="B10" s="27"/>
      <c r="C10" s="28"/>
      <c r="D10" s="29">
        <f t="shared" ref="D10:N10" si="4">SUM(D11:D11)</f>
        <v>1284956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1284956</v>
      </c>
      <c r="P10" s="41">
        <f t="shared" si="2"/>
        <v>332.71776281719315</v>
      </c>
      <c r="Q10" s="10"/>
    </row>
    <row r="11" spans="1:134" ht="15.75" thickBot="1">
      <c r="A11" s="12"/>
      <c r="B11" s="42">
        <v>539</v>
      </c>
      <c r="C11" s="19" t="s">
        <v>26</v>
      </c>
      <c r="D11" s="43">
        <v>1284956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1284956</v>
      </c>
      <c r="P11" s="44">
        <f t="shared" si="2"/>
        <v>332.71776281719315</v>
      </c>
      <c r="Q11" s="9"/>
    </row>
    <row r="12" spans="1:134" ht="16.5" thickBot="1">
      <c r="A12" s="13" t="s">
        <v>10</v>
      </c>
      <c r="B12" s="21"/>
      <c r="C12" s="20"/>
      <c r="D12" s="14">
        <f>SUM(D5,D8,D10)</f>
        <v>6226475</v>
      </c>
      <c r="E12" s="14">
        <f t="shared" ref="E12:N12" si="5">SUM(E5,E8,E10)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5"/>
        <v>0</v>
      </c>
      <c r="O12" s="14">
        <f t="shared" si="1"/>
        <v>6226475</v>
      </c>
      <c r="P12" s="35">
        <f t="shared" si="2"/>
        <v>1612.2410668047644</v>
      </c>
      <c r="Q12" s="6"/>
      <c r="R12" s="2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</row>
    <row r="13" spans="1:134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8"/>
    </row>
    <row r="14" spans="1:134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90" t="s">
        <v>57</v>
      </c>
      <c r="N14" s="90"/>
      <c r="O14" s="90"/>
      <c r="P14" s="39">
        <v>3862</v>
      </c>
    </row>
    <row r="15" spans="1:134">
      <c r="A15" s="91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3"/>
    </row>
    <row r="16" spans="1:134" ht="15.75" customHeight="1" thickBot="1">
      <c r="A16" s="94" t="s">
        <v>31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6"/>
    </row>
  </sheetData>
  <mergeCells count="10">
    <mergeCell ref="M14:O14"/>
    <mergeCell ref="A15:P15"/>
    <mergeCell ref="A16:P1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1908373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7578</v>
      </c>
      <c r="L5" s="24">
        <f t="shared" si="0"/>
        <v>0</v>
      </c>
      <c r="M5" s="24">
        <f t="shared" si="0"/>
        <v>0</v>
      </c>
      <c r="N5" s="25">
        <f t="shared" ref="N5:N13" si="1">SUM(D5:M5)</f>
        <v>1915951</v>
      </c>
      <c r="O5" s="30">
        <f t="shared" ref="O5:O13" si="2">(N5/O$15)</f>
        <v>553.26335547213398</v>
      </c>
      <c r="P5" s="6"/>
    </row>
    <row r="6" spans="1:133">
      <c r="A6" s="12"/>
      <c r="B6" s="42">
        <v>513</v>
      </c>
      <c r="C6" s="19" t="s">
        <v>19</v>
      </c>
      <c r="D6" s="43">
        <v>1146880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1146880</v>
      </c>
      <c r="O6" s="44">
        <f t="shared" si="2"/>
        <v>331.1810568870921</v>
      </c>
      <c r="P6" s="9"/>
    </row>
    <row r="7" spans="1:133">
      <c r="A7" s="12"/>
      <c r="B7" s="42">
        <v>515</v>
      </c>
      <c r="C7" s="19" t="s">
        <v>20</v>
      </c>
      <c r="D7" s="43">
        <v>761493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761493</v>
      </c>
      <c r="O7" s="44">
        <f t="shared" si="2"/>
        <v>219.89402252382328</v>
      </c>
      <c r="P7" s="9"/>
    </row>
    <row r="8" spans="1:133">
      <c r="A8" s="12"/>
      <c r="B8" s="42">
        <v>518</v>
      </c>
      <c r="C8" s="19" t="s">
        <v>22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7578</v>
      </c>
      <c r="L8" s="43">
        <v>0</v>
      </c>
      <c r="M8" s="43">
        <v>0</v>
      </c>
      <c r="N8" s="43">
        <f t="shared" si="1"/>
        <v>7578</v>
      </c>
      <c r="O8" s="44">
        <f t="shared" si="2"/>
        <v>2.1882760612185965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2693947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2693947</v>
      </c>
      <c r="O9" s="41">
        <f t="shared" si="2"/>
        <v>777.92289922032921</v>
      </c>
      <c r="P9" s="10"/>
    </row>
    <row r="10" spans="1:133">
      <c r="A10" s="12"/>
      <c r="B10" s="42">
        <v>521</v>
      </c>
      <c r="C10" s="19" t="s">
        <v>24</v>
      </c>
      <c r="D10" s="43">
        <v>2693947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2693947</v>
      </c>
      <c r="O10" s="44">
        <f t="shared" si="2"/>
        <v>777.92289922032921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1008296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1008296</v>
      </c>
      <c r="O11" s="41">
        <f t="shared" si="2"/>
        <v>291.16257580132833</v>
      </c>
      <c r="P11" s="10"/>
    </row>
    <row r="12" spans="1:133" ht="15.75" thickBot="1">
      <c r="A12" s="12"/>
      <c r="B12" s="42">
        <v>539</v>
      </c>
      <c r="C12" s="19" t="s">
        <v>26</v>
      </c>
      <c r="D12" s="43">
        <v>1008296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1008296</v>
      </c>
      <c r="O12" s="44">
        <f t="shared" si="2"/>
        <v>291.16257580132833</v>
      </c>
      <c r="P12" s="9"/>
    </row>
    <row r="13" spans="1:133" ht="16.5" thickBot="1">
      <c r="A13" s="13" t="s">
        <v>10</v>
      </c>
      <c r="B13" s="21"/>
      <c r="C13" s="20"/>
      <c r="D13" s="14">
        <f>SUM(D5,D9,D11)</f>
        <v>5610616</v>
      </c>
      <c r="E13" s="14">
        <f t="shared" ref="E13:M13" si="5">SUM(E5,E9,E11)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7578</v>
      </c>
      <c r="L13" s="14">
        <f t="shared" si="5"/>
        <v>0</v>
      </c>
      <c r="M13" s="14">
        <f t="shared" si="5"/>
        <v>0</v>
      </c>
      <c r="N13" s="14">
        <f t="shared" si="1"/>
        <v>5618194</v>
      </c>
      <c r="O13" s="35">
        <f t="shared" si="2"/>
        <v>1622.3488304937914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55</v>
      </c>
      <c r="M15" s="90"/>
      <c r="N15" s="90"/>
      <c r="O15" s="39">
        <v>3463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31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1938879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71962</v>
      </c>
      <c r="L5" s="24">
        <f t="shared" si="0"/>
        <v>0</v>
      </c>
      <c r="M5" s="24">
        <f t="shared" si="0"/>
        <v>0</v>
      </c>
      <c r="N5" s="25">
        <f t="shared" ref="N5:N13" si="1">SUM(D5:M5)</f>
        <v>2010841</v>
      </c>
      <c r="O5" s="30">
        <f t="shared" ref="O5:O13" si="2">(N5/O$15)</f>
        <v>584.20714700755377</v>
      </c>
      <c r="P5" s="6"/>
    </row>
    <row r="6" spans="1:133">
      <c r="A6" s="12"/>
      <c r="B6" s="42">
        <v>513</v>
      </c>
      <c r="C6" s="19" t="s">
        <v>19</v>
      </c>
      <c r="D6" s="43">
        <v>1134865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1134865</v>
      </c>
      <c r="O6" s="44">
        <f t="shared" si="2"/>
        <v>329.71092388146428</v>
      </c>
      <c r="P6" s="9"/>
    </row>
    <row r="7" spans="1:133">
      <c r="A7" s="12"/>
      <c r="B7" s="42">
        <v>515</v>
      </c>
      <c r="C7" s="19" t="s">
        <v>20</v>
      </c>
      <c r="D7" s="43">
        <v>804014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804014</v>
      </c>
      <c r="O7" s="44">
        <f t="shared" si="2"/>
        <v>233.58919233004067</v>
      </c>
      <c r="P7" s="9"/>
    </row>
    <row r="8" spans="1:133">
      <c r="A8" s="12"/>
      <c r="B8" s="42">
        <v>518</v>
      </c>
      <c r="C8" s="19" t="s">
        <v>22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71962</v>
      </c>
      <c r="L8" s="43">
        <v>0</v>
      </c>
      <c r="M8" s="43">
        <v>0</v>
      </c>
      <c r="N8" s="43">
        <f t="shared" si="1"/>
        <v>71962</v>
      </c>
      <c r="O8" s="44">
        <f t="shared" si="2"/>
        <v>20.907030796048808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2604989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2604989</v>
      </c>
      <c r="O9" s="41">
        <f t="shared" si="2"/>
        <v>756.82423009877982</v>
      </c>
      <c r="P9" s="10"/>
    </row>
    <row r="10" spans="1:133">
      <c r="A10" s="12"/>
      <c r="B10" s="42">
        <v>521</v>
      </c>
      <c r="C10" s="19" t="s">
        <v>24</v>
      </c>
      <c r="D10" s="43">
        <v>2604989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2604989</v>
      </c>
      <c r="O10" s="44">
        <f t="shared" si="2"/>
        <v>756.82423009877982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1067147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1067147</v>
      </c>
      <c r="O11" s="41">
        <f t="shared" si="2"/>
        <v>310.03689715281814</v>
      </c>
      <c r="P11" s="10"/>
    </row>
    <row r="12" spans="1:133" ht="15.75" thickBot="1">
      <c r="A12" s="12"/>
      <c r="B12" s="42">
        <v>539</v>
      </c>
      <c r="C12" s="19" t="s">
        <v>26</v>
      </c>
      <c r="D12" s="43">
        <v>1067147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1067147</v>
      </c>
      <c r="O12" s="44">
        <f t="shared" si="2"/>
        <v>310.03689715281814</v>
      </c>
      <c r="P12" s="9"/>
    </row>
    <row r="13" spans="1:133" ht="16.5" thickBot="1">
      <c r="A13" s="13" t="s">
        <v>10</v>
      </c>
      <c r="B13" s="21"/>
      <c r="C13" s="20"/>
      <c r="D13" s="14">
        <f>SUM(D5,D9,D11)</f>
        <v>5611015</v>
      </c>
      <c r="E13" s="14">
        <f t="shared" ref="E13:M13" si="5">SUM(E5,E9,E11)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71962</v>
      </c>
      <c r="L13" s="14">
        <f t="shared" si="5"/>
        <v>0</v>
      </c>
      <c r="M13" s="14">
        <f t="shared" si="5"/>
        <v>0</v>
      </c>
      <c r="N13" s="14">
        <f t="shared" si="1"/>
        <v>5682977</v>
      </c>
      <c r="O13" s="35">
        <f t="shared" si="2"/>
        <v>1651.0682742591516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53</v>
      </c>
      <c r="M15" s="90"/>
      <c r="N15" s="90"/>
      <c r="O15" s="39">
        <v>3442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31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1843625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76821</v>
      </c>
      <c r="L5" s="24">
        <f t="shared" si="0"/>
        <v>0</v>
      </c>
      <c r="M5" s="24">
        <f t="shared" si="0"/>
        <v>0</v>
      </c>
      <c r="N5" s="25">
        <f t="shared" ref="N5:N13" si="1">SUM(D5:M5)</f>
        <v>1920446</v>
      </c>
      <c r="O5" s="30">
        <f t="shared" ref="O5:O13" si="2">(N5/O$15)</f>
        <v>560.38692734169831</v>
      </c>
      <c r="P5" s="6"/>
    </row>
    <row r="6" spans="1:133">
      <c r="A6" s="12"/>
      <c r="B6" s="42">
        <v>513</v>
      </c>
      <c r="C6" s="19" t="s">
        <v>19</v>
      </c>
      <c r="D6" s="43">
        <v>1105663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1105663</v>
      </c>
      <c r="O6" s="44">
        <f t="shared" si="2"/>
        <v>322.63291508608114</v>
      </c>
      <c r="P6" s="9"/>
    </row>
    <row r="7" spans="1:133">
      <c r="A7" s="12"/>
      <c r="B7" s="42">
        <v>515</v>
      </c>
      <c r="C7" s="19" t="s">
        <v>20</v>
      </c>
      <c r="D7" s="43">
        <v>737962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737962</v>
      </c>
      <c r="O7" s="44">
        <f t="shared" si="2"/>
        <v>215.33761307265831</v>
      </c>
      <c r="P7" s="9"/>
    </row>
    <row r="8" spans="1:133">
      <c r="A8" s="12"/>
      <c r="B8" s="42">
        <v>518</v>
      </c>
      <c r="C8" s="19" t="s">
        <v>22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76821</v>
      </c>
      <c r="L8" s="43">
        <v>0</v>
      </c>
      <c r="M8" s="43">
        <v>0</v>
      </c>
      <c r="N8" s="43">
        <f t="shared" si="1"/>
        <v>76821</v>
      </c>
      <c r="O8" s="44">
        <f t="shared" si="2"/>
        <v>22.416399182958855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2355727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2355727</v>
      </c>
      <c r="O9" s="41">
        <f t="shared" si="2"/>
        <v>687.4021009629414</v>
      </c>
      <c r="P9" s="10"/>
    </row>
    <row r="10" spans="1:133">
      <c r="A10" s="12"/>
      <c r="B10" s="42">
        <v>521</v>
      </c>
      <c r="C10" s="19" t="s">
        <v>24</v>
      </c>
      <c r="D10" s="43">
        <v>2355727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2355727</v>
      </c>
      <c r="O10" s="44">
        <f t="shared" si="2"/>
        <v>687.4021009629414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1043387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1043387</v>
      </c>
      <c r="O11" s="41">
        <f t="shared" si="2"/>
        <v>304.460752845054</v>
      </c>
      <c r="P11" s="10"/>
    </row>
    <row r="12" spans="1:133" ht="15.75" thickBot="1">
      <c r="A12" s="12"/>
      <c r="B12" s="42">
        <v>539</v>
      </c>
      <c r="C12" s="19" t="s">
        <v>26</v>
      </c>
      <c r="D12" s="43">
        <v>1043387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1043387</v>
      </c>
      <c r="O12" s="44">
        <f t="shared" si="2"/>
        <v>304.460752845054</v>
      </c>
      <c r="P12" s="9"/>
    </row>
    <row r="13" spans="1:133" ht="16.5" thickBot="1">
      <c r="A13" s="13" t="s">
        <v>10</v>
      </c>
      <c r="B13" s="21"/>
      <c r="C13" s="20"/>
      <c r="D13" s="14">
        <f>SUM(D5,D9,D11)</f>
        <v>5242739</v>
      </c>
      <c r="E13" s="14">
        <f t="shared" ref="E13:M13" si="5">SUM(E5,E9,E11)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76821</v>
      </c>
      <c r="L13" s="14">
        <f t="shared" si="5"/>
        <v>0</v>
      </c>
      <c r="M13" s="14">
        <f t="shared" si="5"/>
        <v>0</v>
      </c>
      <c r="N13" s="14">
        <f t="shared" si="1"/>
        <v>5319560</v>
      </c>
      <c r="O13" s="35">
        <f t="shared" si="2"/>
        <v>1552.2497811496937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51</v>
      </c>
      <c r="M15" s="90"/>
      <c r="N15" s="90"/>
      <c r="O15" s="39">
        <v>3427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31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1924303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4861</v>
      </c>
      <c r="L5" s="24">
        <f t="shared" si="0"/>
        <v>0</v>
      </c>
      <c r="M5" s="24">
        <f t="shared" si="0"/>
        <v>0</v>
      </c>
      <c r="N5" s="25">
        <f t="shared" ref="N5:N11" si="1">SUM(D5:M5)</f>
        <v>1929164</v>
      </c>
      <c r="O5" s="30">
        <f t="shared" ref="O5:O13" si="2">(N5/O$15)</f>
        <v>567.40117647058821</v>
      </c>
      <c r="P5" s="6"/>
    </row>
    <row r="6" spans="1:133">
      <c r="A6" s="12"/>
      <c r="B6" s="42">
        <v>513</v>
      </c>
      <c r="C6" s="19" t="s">
        <v>19</v>
      </c>
      <c r="D6" s="43">
        <v>1075934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1075934</v>
      </c>
      <c r="O6" s="44">
        <f t="shared" si="2"/>
        <v>316.45117647058822</v>
      </c>
      <c r="P6" s="9"/>
    </row>
    <row r="7" spans="1:133">
      <c r="A7" s="12"/>
      <c r="B7" s="42">
        <v>515</v>
      </c>
      <c r="C7" s="19" t="s">
        <v>20</v>
      </c>
      <c r="D7" s="43">
        <v>848369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848369</v>
      </c>
      <c r="O7" s="44">
        <f t="shared" si="2"/>
        <v>249.52029411764707</v>
      </c>
      <c r="P7" s="9"/>
    </row>
    <row r="8" spans="1:133">
      <c r="A8" s="12"/>
      <c r="B8" s="42">
        <v>518</v>
      </c>
      <c r="C8" s="19" t="s">
        <v>22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4861</v>
      </c>
      <c r="L8" s="43">
        <v>0</v>
      </c>
      <c r="M8" s="43">
        <v>0</v>
      </c>
      <c r="N8" s="43">
        <f t="shared" si="1"/>
        <v>4861</v>
      </c>
      <c r="O8" s="44">
        <f t="shared" si="2"/>
        <v>1.4297058823529412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2287415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2287415</v>
      </c>
      <c r="O9" s="41">
        <f t="shared" si="2"/>
        <v>672.76911764705881</v>
      </c>
      <c r="P9" s="10"/>
    </row>
    <row r="10" spans="1:133">
      <c r="A10" s="12"/>
      <c r="B10" s="42">
        <v>521</v>
      </c>
      <c r="C10" s="19" t="s">
        <v>24</v>
      </c>
      <c r="D10" s="43">
        <v>2287415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2287415</v>
      </c>
      <c r="O10" s="44">
        <f t="shared" si="2"/>
        <v>672.76911764705881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979954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979954</v>
      </c>
      <c r="O11" s="41">
        <f t="shared" si="2"/>
        <v>288.22176470588238</v>
      </c>
      <c r="P11" s="10"/>
    </row>
    <row r="12" spans="1:133" ht="15.75" thickBot="1">
      <c r="A12" s="12"/>
      <c r="B12" s="42">
        <v>539</v>
      </c>
      <c r="C12" s="19" t="s">
        <v>26</v>
      </c>
      <c r="D12" s="43">
        <v>979954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979954</v>
      </c>
      <c r="O12" s="44">
        <f t="shared" si="2"/>
        <v>288.22176470588238</v>
      </c>
      <c r="P12" s="9"/>
    </row>
    <row r="13" spans="1:133" ht="16.5" thickBot="1">
      <c r="A13" s="13" t="s">
        <v>10</v>
      </c>
      <c r="B13" s="21"/>
      <c r="C13" s="20"/>
      <c r="D13" s="14">
        <f>SUM(D5,D9,D11)</f>
        <v>5191672</v>
      </c>
      <c r="E13" s="14">
        <f t="shared" ref="E13:M13" si="5">SUM(E5,E9,E11)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4861</v>
      </c>
      <c r="L13" s="14">
        <f t="shared" si="5"/>
        <v>0</v>
      </c>
      <c r="M13" s="14">
        <f t="shared" si="5"/>
        <v>0</v>
      </c>
      <c r="N13" s="14">
        <f>SUM(D13:M13)</f>
        <v>5196533</v>
      </c>
      <c r="O13" s="35">
        <f t="shared" si="2"/>
        <v>1528.3920588235294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49</v>
      </c>
      <c r="M15" s="90"/>
      <c r="N15" s="90"/>
      <c r="O15" s="39">
        <v>3400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31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1692987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16662</v>
      </c>
      <c r="L5" s="24">
        <f t="shared" si="0"/>
        <v>0</v>
      </c>
      <c r="M5" s="24">
        <f t="shared" si="0"/>
        <v>0</v>
      </c>
      <c r="N5" s="25">
        <f t="shared" ref="N5:N13" si="1">SUM(D5:M5)</f>
        <v>1709649</v>
      </c>
      <c r="O5" s="30">
        <f t="shared" ref="O5:O13" si="2">(N5/O$15)</f>
        <v>510.19068934646373</v>
      </c>
      <c r="P5" s="6"/>
    </row>
    <row r="6" spans="1:133">
      <c r="A6" s="12"/>
      <c r="B6" s="42">
        <v>513</v>
      </c>
      <c r="C6" s="19" t="s">
        <v>19</v>
      </c>
      <c r="D6" s="43">
        <v>1011797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1011797</v>
      </c>
      <c r="O6" s="44">
        <f t="shared" si="2"/>
        <v>301.93882423157265</v>
      </c>
      <c r="P6" s="9"/>
    </row>
    <row r="7" spans="1:133">
      <c r="A7" s="12"/>
      <c r="B7" s="42">
        <v>515</v>
      </c>
      <c r="C7" s="19" t="s">
        <v>20</v>
      </c>
      <c r="D7" s="43">
        <v>681190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681190</v>
      </c>
      <c r="O7" s="44">
        <f t="shared" si="2"/>
        <v>203.2796180244703</v>
      </c>
      <c r="P7" s="9"/>
    </row>
    <row r="8" spans="1:133">
      <c r="A8" s="12"/>
      <c r="B8" s="42">
        <v>518</v>
      </c>
      <c r="C8" s="19" t="s">
        <v>22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16662</v>
      </c>
      <c r="L8" s="43">
        <v>0</v>
      </c>
      <c r="M8" s="43">
        <v>0</v>
      </c>
      <c r="N8" s="43">
        <f t="shared" si="1"/>
        <v>16662</v>
      </c>
      <c r="O8" s="44">
        <f t="shared" si="2"/>
        <v>4.9722470904207698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2140511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2140511</v>
      </c>
      <c r="O9" s="41">
        <f t="shared" si="2"/>
        <v>638.76783049835865</v>
      </c>
      <c r="P9" s="10"/>
    </row>
    <row r="10" spans="1:133">
      <c r="A10" s="12"/>
      <c r="B10" s="42">
        <v>521</v>
      </c>
      <c r="C10" s="19" t="s">
        <v>24</v>
      </c>
      <c r="D10" s="43">
        <v>2140511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2140511</v>
      </c>
      <c r="O10" s="44">
        <f t="shared" si="2"/>
        <v>638.76783049835865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932403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932403</v>
      </c>
      <c r="O11" s="41">
        <f t="shared" si="2"/>
        <v>278.24619516562223</v>
      </c>
      <c r="P11" s="10"/>
    </row>
    <row r="12" spans="1:133" ht="15.75" thickBot="1">
      <c r="A12" s="12"/>
      <c r="B12" s="42">
        <v>539</v>
      </c>
      <c r="C12" s="19" t="s">
        <v>26</v>
      </c>
      <c r="D12" s="43">
        <v>932403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932403</v>
      </c>
      <c r="O12" s="44">
        <f t="shared" si="2"/>
        <v>278.24619516562223</v>
      </c>
      <c r="P12" s="9"/>
    </row>
    <row r="13" spans="1:133" ht="16.5" thickBot="1">
      <c r="A13" s="13" t="s">
        <v>10</v>
      </c>
      <c r="B13" s="21"/>
      <c r="C13" s="20"/>
      <c r="D13" s="14">
        <f>SUM(D5,D9,D11)</f>
        <v>4765901</v>
      </c>
      <c r="E13" s="14">
        <f t="shared" ref="E13:M13" si="5">SUM(E5,E9,E11)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16662</v>
      </c>
      <c r="L13" s="14">
        <f t="shared" si="5"/>
        <v>0</v>
      </c>
      <c r="M13" s="14">
        <f t="shared" si="5"/>
        <v>0</v>
      </c>
      <c r="N13" s="14">
        <f t="shared" si="1"/>
        <v>4782563</v>
      </c>
      <c r="O13" s="35">
        <f t="shared" si="2"/>
        <v>1427.2047150104447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47</v>
      </c>
      <c r="M15" s="90"/>
      <c r="N15" s="90"/>
      <c r="O15" s="39">
        <v>3351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31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2113264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4219</v>
      </c>
      <c r="L5" s="24">
        <f t="shared" si="0"/>
        <v>0</v>
      </c>
      <c r="M5" s="24">
        <f t="shared" si="0"/>
        <v>0</v>
      </c>
      <c r="N5" s="25">
        <f t="shared" ref="N5:N12" si="1">SUM(D5:M5)</f>
        <v>2117483</v>
      </c>
      <c r="O5" s="30">
        <f t="shared" ref="O5:O13" si="2">(N5/O$15)</f>
        <v>653.5441358024691</v>
      </c>
      <c r="P5" s="6"/>
    </row>
    <row r="6" spans="1:133">
      <c r="A6" s="12"/>
      <c r="B6" s="42">
        <v>513</v>
      </c>
      <c r="C6" s="19" t="s">
        <v>19</v>
      </c>
      <c r="D6" s="43">
        <v>1039914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1039914</v>
      </c>
      <c r="O6" s="44">
        <f t="shared" si="2"/>
        <v>320.96111111111111</v>
      </c>
      <c r="P6" s="9"/>
    </row>
    <row r="7" spans="1:133">
      <c r="A7" s="12"/>
      <c r="B7" s="42">
        <v>515</v>
      </c>
      <c r="C7" s="19" t="s">
        <v>20</v>
      </c>
      <c r="D7" s="43">
        <v>1073350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1073350</v>
      </c>
      <c r="O7" s="44">
        <f t="shared" si="2"/>
        <v>331.28086419753089</v>
      </c>
      <c r="P7" s="9"/>
    </row>
    <row r="8" spans="1:133">
      <c r="A8" s="12"/>
      <c r="B8" s="42">
        <v>518</v>
      </c>
      <c r="C8" s="19" t="s">
        <v>22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4219</v>
      </c>
      <c r="L8" s="43">
        <v>0</v>
      </c>
      <c r="M8" s="43">
        <v>0</v>
      </c>
      <c r="N8" s="43">
        <f t="shared" si="1"/>
        <v>4219</v>
      </c>
      <c r="O8" s="44">
        <f t="shared" si="2"/>
        <v>1.3021604938271605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2342688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2342688</v>
      </c>
      <c r="O9" s="41">
        <f t="shared" si="2"/>
        <v>723.05185185185189</v>
      </c>
      <c r="P9" s="10"/>
    </row>
    <row r="10" spans="1:133">
      <c r="A10" s="12"/>
      <c r="B10" s="42">
        <v>521</v>
      </c>
      <c r="C10" s="19" t="s">
        <v>24</v>
      </c>
      <c r="D10" s="43">
        <v>2342688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2342688</v>
      </c>
      <c r="O10" s="44">
        <f t="shared" si="2"/>
        <v>723.05185185185189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838029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838029</v>
      </c>
      <c r="O11" s="41">
        <f t="shared" si="2"/>
        <v>258.65092592592595</v>
      </c>
      <c r="P11" s="10"/>
    </row>
    <row r="12" spans="1:133" ht="15.75" thickBot="1">
      <c r="A12" s="12"/>
      <c r="B12" s="42">
        <v>539</v>
      </c>
      <c r="C12" s="19" t="s">
        <v>26</v>
      </c>
      <c r="D12" s="43">
        <v>838029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838029</v>
      </c>
      <c r="O12" s="44">
        <f t="shared" si="2"/>
        <v>258.65092592592595</v>
      </c>
      <c r="P12" s="9"/>
    </row>
    <row r="13" spans="1:133" ht="16.5" thickBot="1">
      <c r="A13" s="13" t="s">
        <v>10</v>
      </c>
      <c r="B13" s="21"/>
      <c r="C13" s="20"/>
      <c r="D13" s="14">
        <f>SUM(D5,D9,D11)</f>
        <v>5293981</v>
      </c>
      <c r="E13" s="14">
        <f t="shared" ref="E13:M13" si="5">SUM(E5,E9,E11)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4219</v>
      </c>
      <c r="L13" s="14">
        <f t="shared" si="5"/>
        <v>0</v>
      </c>
      <c r="M13" s="14">
        <f t="shared" si="5"/>
        <v>0</v>
      </c>
      <c r="N13" s="14">
        <f>SUM(D13:M13)</f>
        <v>5298200</v>
      </c>
      <c r="O13" s="35">
        <f t="shared" si="2"/>
        <v>1635.2469135802469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45</v>
      </c>
      <c r="M15" s="90"/>
      <c r="N15" s="90"/>
      <c r="O15" s="39">
        <v>3240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31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2024-05-28T17:07:58Z</cp:lastPrinted>
  <dcterms:created xsi:type="dcterms:W3CDTF">2000-08-31T21:26:31Z</dcterms:created>
  <dcterms:modified xsi:type="dcterms:W3CDTF">2024-06-28T20:40:40Z</dcterms:modified>
</cp:coreProperties>
</file>