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3" documentId="11_8D106A9F39ED3FC2F657F596AA427B6FF2ACCD22" xr6:coauthVersionLast="47" xr6:coauthVersionMax="47" xr10:uidLastSave="{36634406-64EB-4F0C-BBAE-6AFC8F222DB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'2008'!$A$1:$O$55</definedName>
    <definedName name="_xlnm.Print_Area" localSheetId="14">'2009'!$A$1:$O$51</definedName>
    <definedName name="_xlnm.Print_Area" localSheetId="13">'2010'!$A$1:$O$48</definedName>
    <definedName name="_xlnm.Print_Area" localSheetId="12">'2011'!$A$1:$O$51</definedName>
    <definedName name="_xlnm.Print_Area" localSheetId="11">'2012'!$A$1:$O$53</definedName>
    <definedName name="_xlnm.Print_Area" localSheetId="10">'2013'!$A$1:$O$50</definedName>
    <definedName name="_xlnm.Print_Area" localSheetId="9">'2014'!$A$1:$O$52</definedName>
    <definedName name="_xlnm.Print_Area" localSheetId="8">'2015'!$A$1:$O$50</definedName>
    <definedName name="_xlnm.Print_Area" localSheetId="7">'2016'!$A$1:$O$54</definedName>
    <definedName name="_xlnm.Print_Area" localSheetId="6">'2017'!$A$1:$O$52</definedName>
    <definedName name="_xlnm.Print_Area" localSheetId="5">'2018'!$A$1:$O$53</definedName>
    <definedName name="_xlnm.Print_Area" localSheetId="4">'2019'!$A$1:$O$51</definedName>
    <definedName name="_xlnm.Print_Area" localSheetId="3">'2020'!$A$1:$O$50</definedName>
    <definedName name="_xlnm.Print_Area" localSheetId="2">'2021'!$A$1:$P$52</definedName>
    <definedName name="_xlnm.Print_Area" localSheetId="1">'2022'!$A$1:$P$49</definedName>
    <definedName name="_xlnm.Print_Area" localSheetId="0">'2023'!$A$1:$P$48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49" l="1"/>
  <c r="P43" i="49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5" i="49" l="1"/>
  <c r="P15" i="49" s="1"/>
  <c r="O13" i="49"/>
  <c r="P13" i="49" s="1"/>
  <c r="F44" i="49"/>
  <c r="G44" i="49"/>
  <c r="H44" i="49"/>
  <c r="O32" i="49"/>
  <c r="P32" i="49" s="1"/>
  <c r="O34" i="49"/>
  <c r="P34" i="49" s="1"/>
  <c r="E44" i="49"/>
  <c r="D44" i="49"/>
  <c r="J44" i="49"/>
  <c r="L44" i="49"/>
  <c r="N44" i="49"/>
  <c r="O23" i="49"/>
  <c r="P23" i="49" s="1"/>
  <c r="K44" i="49"/>
  <c r="M44" i="49"/>
  <c r="I44" i="49"/>
  <c r="O5" i="49"/>
  <c r="P5" i="49" s="1"/>
  <c r="O40" i="49"/>
  <c r="P40" i="49" s="1"/>
  <c r="D45" i="48"/>
  <c r="O41" i="48"/>
  <c r="P41" i="48" s="1"/>
  <c r="O34" i="48"/>
  <c r="P34" i="48" s="1"/>
  <c r="O32" i="48"/>
  <c r="P32" i="48" s="1"/>
  <c r="G45" i="48"/>
  <c r="O23" i="48"/>
  <c r="P23" i="48" s="1"/>
  <c r="H45" i="48"/>
  <c r="O16" i="48"/>
  <c r="P16" i="48" s="1"/>
  <c r="I45" i="48"/>
  <c r="L45" i="48"/>
  <c r="O13" i="48"/>
  <c r="P13" i="48" s="1"/>
  <c r="N45" i="48"/>
  <c r="F45" i="48"/>
  <c r="K45" i="48"/>
  <c r="O5" i="48"/>
  <c r="P5" i="48" s="1"/>
  <c r="J45" i="48"/>
  <c r="M45" i="48"/>
  <c r="E45" i="48"/>
  <c r="O47" i="47"/>
  <c r="P47" i="47" s="1"/>
  <c r="O46" i="47"/>
  <c r="P46" i="47" s="1"/>
  <c r="O45" i="47"/>
  <c r="P45" i="47" s="1"/>
  <c r="O44" i="47"/>
  <c r="P44" i="47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/>
  <c r="O41" i="47"/>
  <c r="P41" i="47"/>
  <c r="O40" i="47"/>
  <c r="P40" i="47"/>
  <c r="O39" i="47"/>
  <c r="P39" i="47" s="1"/>
  <c r="O38" i="47"/>
  <c r="P38" i="47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/>
  <c r="O34" i="47"/>
  <c r="P34" i="47" s="1"/>
  <c r="N33" i="47"/>
  <c r="N48" i="47" s="1"/>
  <c r="M33" i="47"/>
  <c r="L33" i="47"/>
  <c r="K33" i="47"/>
  <c r="J33" i="47"/>
  <c r="I33" i="47"/>
  <c r="H33" i="47"/>
  <c r="G33" i="47"/>
  <c r="F33" i="47"/>
  <c r="F48" i="47" s="1"/>
  <c r="E33" i="47"/>
  <c r="D33" i="47"/>
  <c r="O32" i="47"/>
  <c r="P32" i="47" s="1"/>
  <c r="O31" i="47"/>
  <c r="P31" i="47" s="1"/>
  <c r="O30" i="47"/>
  <c r="P30" i="47" s="1"/>
  <c r="O29" i="47"/>
  <c r="P29" i="47"/>
  <c r="O28" i="47"/>
  <c r="P28" i="47" s="1"/>
  <c r="O27" i="47"/>
  <c r="P27" i="47"/>
  <c r="O26" i="47"/>
  <c r="P26" i="47" s="1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I48" i="47" s="1"/>
  <c r="H15" i="47"/>
  <c r="G15" i="47"/>
  <c r="F15" i="47"/>
  <c r="E15" i="47"/>
  <c r="D15" i="47"/>
  <c r="O14" i="47"/>
  <c r="P14" i="47"/>
  <c r="N13" i="47"/>
  <c r="M13" i="47"/>
  <c r="L13" i="47"/>
  <c r="K13" i="47"/>
  <c r="K48" i="47" s="1"/>
  <c r="J13" i="47"/>
  <c r="I13" i="47"/>
  <c r="H13" i="47"/>
  <c r="G13" i="47"/>
  <c r="F13" i="47"/>
  <c r="E13" i="47"/>
  <c r="E48" i="47" s="1"/>
  <c r="D13" i="47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M48" i="47" s="1"/>
  <c r="L5" i="47"/>
  <c r="K5" i="47"/>
  <c r="J5" i="47"/>
  <c r="I5" i="47"/>
  <c r="H5" i="47"/>
  <c r="G5" i="47"/>
  <c r="F5" i="47"/>
  <c r="E5" i="47"/>
  <c r="D5" i="47"/>
  <c r="N8" i="45"/>
  <c r="O8" i="45" s="1"/>
  <c r="N9" i="45"/>
  <c r="O9" i="45"/>
  <c r="N45" i="45"/>
  <c r="O45" i="45" s="1"/>
  <c r="N44" i="45"/>
  <c r="O44" i="45" s="1"/>
  <c r="N43" i="45"/>
  <c r="O43" i="45" s="1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N36" i="45"/>
  <c r="O36" i="45"/>
  <c r="M35" i="45"/>
  <c r="M46" i="45" s="1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 s="1"/>
  <c r="M22" i="45"/>
  <c r="L22" i="45"/>
  <c r="K22" i="45"/>
  <c r="K46" i="45" s="1"/>
  <c r="J22" i="45"/>
  <c r="I22" i="45"/>
  <c r="I46" i="45" s="1"/>
  <c r="H22" i="45"/>
  <c r="G22" i="45"/>
  <c r="F22" i="45"/>
  <c r="E22" i="45"/>
  <c r="D22" i="45"/>
  <c r="N21" i="45"/>
  <c r="O21" i="45" s="1"/>
  <c r="N20" i="45"/>
  <c r="O20" i="45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G46" i="45" s="1"/>
  <c r="F16" i="45"/>
  <c r="E16" i="45"/>
  <c r="E46" i="45" s="1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46" i="44"/>
  <c r="O46" i="44" s="1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/>
  <c r="N37" i="44"/>
  <c r="O37" i="44" s="1"/>
  <c r="N36" i="44"/>
  <c r="O36" i="44"/>
  <c r="M35" i="44"/>
  <c r="L35" i="44"/>
  <c r="K35" i="44"/>
  <c r="K47" i="44" s="1"/>
  <c r="J35" i="44"/>
  <c r="I35" i="44"/>
  <c r="H35" i="44"/>
  <c r="G35" i="44"/>
  <c r="F35" i="44"/>
  <c r="E35" i="44"/>
  <c r="D35" i="44"/>
  <c r="N34" i="44"/>
  <c r="O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/>
  <c r="M22" i="44"/>
  <c r="M47" i="44" s="1"/>
  <c r="L22" i="44"/>
  <c r="K22" i="44"/>
  <c r="J22" i="44"/>
  <c r="J47" i="44" s="1"/>
  <c r="I22" i="44"/>
  <c r="I47" i="44" s="1"/>
  <c r="H22" i="44"/>
  <c r="G22" i="44"/>
  <c r="F22" i="44"/>
  <c r="E22" i="44"/>
  <c r="D22" i="44"/>
  <c r="N21" i="44"/>
  <c r="O21" i="44"/>
  <c r="N20" i="44"/>
  <c r="O20" i="44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47" i="44" s="1"/>
  <c r="E5" i="44"/>
  <c r="E47" i="44" s="1"/>
  <c r="D5" i="44"/>
  <c r="N48" i="43"/>
  <c r="O48" i="43"/>
  <c r="N47" i="43"/>
  <c r="O47" i="43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/>
  <c r="N41" i="43"/>
  <c r="O41" i="43" s="1"/>
  <c r="N40" i="43"/>
  <c r="O40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/>
  <c r="M35" i="43"/>
  <c r="L35" i="43"/>
  <c r="K35" i="43"/>
  <c r="J35" i="43"/>
  <c r="I35" i="43"/>
  <c r="H35" i="43"/>
  <c r="G35" i="43"/>
  <c r="F35" i="43"/>
  <c r="E35" i="43"/>
  <c r="E49" i="43" s="1"/>
  <c r="D35" i="43"/>
  <c r="N34" i="43"/>
  <c r="O34" i="43"/>
  <c r="N33" i="43"/>
  <c r="O33" i="43" s="1"/>
  <c r="N32" i="43"/>
  <c r="O32" i="43"/>
  <c r="N31" i="43"/>
  <c r="O31" i="43" s="1"/>
  <c r="N30" i="43"/>
  <c r="O30" i="43"/>
  <c r="N29" i="43"/>
  <c r="O29" i="43"/>
  <c r="N28" i="43"/>
  <c r="O28" i="43"/>
  <c r="N27" i="43"/>
  <c r="O27" i="43" s="1"/>
  <c r="M26" i="43"/>
  <c r="L26" i="43"/>
  <c r="K26" i="43"/>
  <c r="J26" i="43"/>
  <c r="I26" i="43"/>
  <c r="I49" i="43" s="1"/>
  <c r="H26" i="43"/>
  <c r="G26" i="43"/>
  <c r="F26" i="43"/>
  <c r="E26" i="43"/>
  <c r="D26" i="43"/>
  <c r="N26" i="43" s="1"/>
  <c r="O26" i="43" s="1"/>
  <c r="N25" i="43"/>
  <c r="O25" i="43" s="1"/>
  <c r="N24" i="43"/>
  <c r="O24" i="43" s="1"/>
  <c r="N23" i="43"/>
  <c r="O23" i="43" s="1"/>
  <c r="N22" i="43"/>
  <c r="O22" i="43"/>
  <c r="N21" i="43"/>
  <c r="O21" i="43"/>
  <c r="N20" i="43"/>
  <c r="O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M14" i="43"/>
  <c r="L14" i="43"/>
  <c r="K14" i="43"/>
  <c r="K49" i="43" s="1"/>
  <c r="J14" i="43"/>
  <c r="J49" i="43" s="1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M49" i="43" s="1"/>
  <c r="L5" i="43"/>
  <c r="K5" i="43"/>
  <c r="J5" i="43"/>
  <c r="I5" i="43"/>
  <c r="H5" i="43"/>
  <c r="G5" i="43"/>
  <c r="G49" i="43" s="1"/>
  <c r="F5" i="43"/>
  <c r="E5" i="43"/>
  <c r="D5" i="43"/>
  <c r="N47" i="42"/>
  <c r="O47" i="42" s="1"/>
  <c r="N46" i="42"/>
  <c r="O46" i="42" s="1"/>
  <c r="N45" i="42"/>
  <c r="O45" i="42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 s="1"/>
  <c r="N38" i="42"/>
  <c r="O38" i="42"/>
  <c r="N37" i="42"/>
  <c r="O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 s="1"/>
  <c r="N29" i="42"/>
  <c r="O29" i="42"/>
  <c r="N28" i="42"/>
  <c r="O28" i="42" s="1"/>
  <c r="N27" i="42"/>
  <c r="O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/>
  <c r="N19" i="42"/>
  <c r="O19" i="42" s="1"/>
  <c r="N18" i="42"/>
  <c r="O18" i="42" s="1"/>
  <c r="N17" i="42"/>
  <c r="O17" i="42"/>
  <c r="M16" i="42"/>
  <c r="L16" i="42"/>
  <c r="K16" i="42"/>
  <c r="J16" i="42"/>
  <c r="I16" i="42"/>
  <c r="I48" i="42" s="1"/>
  <c r="H16" i="42"/>
  <c r="G16" i="42"/>
  <c r="F16" i="42"/>
  <c r="E16" i="42"/>
  <c r="D16" i="42"/>
  <c r="N15" i="42"/>
  <c r="O15" i="42"/>
  <c r="M14" i="42"/>
  <c r="L14" i="42"/>
  <c r="K14" i="42"/>
  <c r="K48" i="42" s="1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M48" i="42" s="1"/>
  <c r="L5" i="42"/>
  <c r="K5" i="42"/>
  <c r="J5" i="42"/>
  <c r="I5" i="42"/>
  <c r="H5" i="42"/>
  <c r="G5" i="42"/>
  <c r="G48" i="42" s="1"/>
  <c r="F5" i="42"/>
  <c r="E5" i="42"/>
  <c r="E48" i="42" s="1"/>
  <c r="D5" i="42"/>
  <c r="D48" i="42" s="1"/>
  <c r="N49" i="41"/>
  <c r="O49" i="41" s="1"/>
  <c r="N48" i="41"/>
  <c r="O48" i="41"/>
  <c r="N47" i="41"/>
  <c r="O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K50" i="41" s="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J50" i="41" s="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50" i="41" s="1"/>
  <c r="H5" i="41"/>
  <c r="G5" i="41"/>
  <c r="F5" i="41"/>
  <c r="E5" i="41"/>
  <c r="D5" i="41"/>
  <c r="N45" i="40"/>
  <c r="O45" i="40"/>
  <c r="N44" i="40"/>
  <c r="O44" i="40"/>
  <c r="N43" i="40"/>
  <c r="O43" i="40" s="1"/>
  <c r="M42" i="40"/>
  <c r="L42" i="40"/>
  <c r="K42" i="40"/>
  <c r="J42" i="40"/>
  <c r="N42" i="40" s="1"/>
  <c r="O42" i="40" s="1"/>
  <c r="I42" i="40"/>
  <c r="H42" i="40"/>
  <c r="G42" i="40"/>
  <c r="F42" i="40"/>
  <c r="E42" i="40"/>
  <c r="D42" i="40"/>
  <c r="N41" i="40"/>
  <c r="O41" i="40" s="1"/>
  <c r="N40" i="40"/>
  <c r="O40" i="40"/>
  <c r="N39" i="40"/>
  <c r="O39" i="40" s="1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N19" i="40"/>
  <c r="O19" i="40"/>
  <c r="N18" i="40"/>
  <c r="O18" i="40"/>
  <c r="N17" i="40"/>
  <c r="O17" i="40" s="1"/>
  <c r="M16" i="40"/>
  <c r="M46" i="40" s="1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J46" i="40" s="1"/>
  <c r="I5" i="40"/>
  <c r="H5" i="40"/>
  <c r="G5" i="40"/>
  <c r="G46" i="40" s="1"/>
  <c r="F5" i="40"/>
  <c r="E5" i="40"/>
  <c r="E46" i="40" s="1"/>
  <c r="D5" i="40"/>
  <c r="D46" i="40" s="1"/>
  <c r="N47" i="39"/>
  <c r="O47" i="39" s="1"/>
  <c r="N46" i="39"/>
  <c r="O46" i="39" s="1"/>
  <c r="N45" i="39"/>
  <c r="O45" i="39" s="1"/>
  <c r="N44" i="39"/>
  <c r="O44" i="39" s="1"/>
  <c r="N43" i="39"/>
  <c r="O43" i="39"/>
  <c r="M42" i="39"/>
  <c r="L42" i="39"/>
  <c r="K42" i="39"/>
  <c r="J42" i="39"/>
  <c r="I42" i="39"/>
  <c r="H42" i="39"/>
  <c r="G42" i="39"/>
  <c r="F42" i="39"/>
  <c r="E42" i="39"/>
  <c r="D42" i="39"/>
  <c r="N41" i="39"/>
  <c r="O41" i="39"/>
  <c r="N40" i="39"/>
  <c r="O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J48" i="39" s="1"/>
  <c r="I17" i="39"/>
  <c r="H17" i="39"/>
  <c r="N17" i="39" s="1"/>
  <c r="O17" i="39" s="1"/>
  <c r="G17" i="39"/>
  <c r="F17" i="39"/>
  <c r="E17" i="39"/>
  <c r="D17" i="39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48" i="39" s="1"/>
  <c r="K5" i="39"/>
  <c r="J5" i="39"/>
  <c r="I5" i="39"/>
  <c r="H5" i="39"/>
  <c r="H48" i="39" s="1"/>
  <c r="G5" i="39"/>
  <c r="G48" i="39" s="1"/>
  <c r="F5" i="39"/>
  <c r="F48" i="39" s="1"/>
  <c r="E5" i="39"/>
  <c r="D5" i="39"/>
  <c r="D48" i="39" s="1"/>
  <c r="N45" i="38"/>
  <c r="O45" i="38" s="1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N16" i="38" s="1"/>
  <c r="O16" i="38" s="1"/>
  <c r="E16" i="38"/>
  <c r="D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6" i="38" s="1"/>
  <c r="F5" i="38"/>
  <c r="E5" i="38"/>
  <c r="D5" i="38"/>
  <c r="N50" i="37"/>
  <c r="O50" i="37" s="1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N22" i="37"/>
  <c r="O22" i="37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E51" i="37" s="1"/>
  <c r="D17" i="37"/>
  <c r="N16" i="37"/>
  <c r="O16" i="37" s="1"/>
  <c r="N15" i="37"/>
  <c r="O15" i="37" s="1"/>
  <c r="M14" i="37"/>
  <c r="L14" i="37"/>
  <c r="K14" i="37"/>
  <c r="K51" i="37" s="1"/>
  <c r="J14" i="37"/>
  <c r="N14" i="37" s="1"/>
  <c r="O14" i="37" s="1"/>
  <c r="I14" i="37"/>
  <c r="H14" i="37"/>
  <c r="G14" i="37"/>
  <c r="G51" i="37" s="1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I51" i="37" s="1"/>
  <c r="H5" i="37"/>
  <c r="H51" i="37" s="1"/>
  <c r="G5" i="37"/>
  <c r="F5" i="37"/>
  <c r="E5" i="37"/>
  <c r="D5" i="37"/>
  <c r="N5" i="37" s="1"/>
  <c r="O5" i="37" s="1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F49" i="36" s="1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J49" i="36" s="1"/>
  <c r="I5" i="36"/>
  <c r="H5" i="36"/>
  <c r="G5" i="36"/>
  <c r="F5" i="36"/>
  <c r="E5" i="36"/>
  <c r="D5" i="36"/>
  <c r="N5" i="36" s="1"/>
  <c r="O5" i="36" s="1"/>
  <c r="N46" i="35"/>
  <c r="O46" i="35" s="1"/>
  <c r="N45" i="35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/>
  <c r="N21" i="35"/>
  <c r="O21" i="35" s="1"/>
  <c r="N20" i="35"/>
  <c r="O20" i="35" s="1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47" i="35" s="1"/>
  <c r="I5" i="35"/>
  <c r="H5" i="35"/>
  <c r="G5" i="35"/>
  <c r="F5" i="35"/>
  <c r="E5" i="35"/>
  <c r="D5" i="35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/>
  <c r="N38" i="34"/>
  <c r="O38" i="34" s="1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M33" i="34"/>
  <c r="M44" i="34" s="1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H44" i="34" s="1"/>
  <c r="G14" i="34"/>
  <c r="G44" i="34" s="1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44" i="34"/>
  <c r="J5" i="34"/>
  <c r="I5" i="34"/>
  <c r="H5" i="34"/>
  <c r="G5" i="34"/>
  <c r="F5" i="34"/>
  <c r="E5" i="34"/>
  <c r="D5" i="34"/>
  <c r="N44" i="33"/>
  <c r="O44" i="33" s="1"/>
  <c r="N45" i="33"/>
  <c r="O45" i="33" s="1"/>
  <c r="N46" i="33"/>
  <c r="O46" i="33" s="1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 s="1"/>
  <c r="N24" i="33"/>
  <c r="O24" i="33" s="1"/>
  <c r="N25" i="33"/>
  <c r="O25" i="33" s="1"/>
  <c r="E26" i="33"/>
  <c r="F26" i="33"/>
  <c r="G26" i="33"/>
  <c r="H26" i="33"/>
  <c r="I26" i="33"/>
  <c r="J26" i="33"/>
  <c r="K26" i="33"/>
  <c r="N26" i="33" s="1"/>
  <c r="O26" i="33" s="1"/>
  <c r="L26" i="33"/>
  <c r="M26" i="33"/>
  <c r="D26" i="33"/>
  <c r="E17" i="33"/>
  <c r="F17" i="33"/>
  <c r="G17" i="33"/>
  <c r="H17" i="33"/>
  <c r="I17" i="33"/>
  <c r="J17" i="33"/>
  <c r="K17" i="33"/>
  <c r="L17" i="33"/>
  <c r="M17" i="33"/>
  <c r="D17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D5" i="33"/>
  <c r="E42" i="33"/>
  <c r="F42" i="33"/>
  <c r="G42" i="33"/>
  <c r="H42" i="33"/>
  <c r="I42" i="33"/>
  <c r="J42" i="33"/>
  <c r="K42" i="33"/>
  <c r="L42" i="33"/>
  <c r="M42" i="33"/>
  <c r="D42" i="33"/>
  <c r="N43" i="33"/>
  <c r="O43" i="33" s="1"/>
  <c r="N39" i="33"/>
  <c r="O39" i="33" s="1"/>
  <c r="N40" i="33"/>
  <c r="O40" i="33"/>
  <c r="N41" i="33"/>
  <c r="N38" i="33"/>
  <c r="O38" i="33" s="1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E35" i="33"/>
  <c r="E47" i="33" s="1"/>
  <c r="F35" i="33"/>
  <c r="G35" i="33"/>
  <c r="H35" i="33"/>
  <c r="I35" i="33"/>
  <c r="J35" i="33"/>
  <c r="K35" i="33"/>
  <c r="L35" i="33"/>
  <c r="L47" i="33" s="1"/>
  <c r="M35" i="33"/>
  <c r="D35" i="33"/>
  <c r="N36" i="33"/>
  <c r="O36" i="33" s="1"/>
  <c r="O41" i="33"/>
  <c r="N15" i="33"/>
  <c r="O15" i="33" s="1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F47" i="33"/>
  <c r="L46" i="38"/>
  <c r="J46" i="38"/>
  <c r="N14" i="38"/>
  <c r="O14" i="38" s="1"/>
  <c r="G50" i="41"/>
  <c r="E50" i="41"/>
  <c r="M50" i="41"/>
  <c r="G47" i="44"/>
  <c r="O44" i="49" l="1"/>
  <c r="P44" i="49" s="1"/>
  <c r="L48" i="47"/>
  <c r="N42" i="33"/>
  <c r="O42" i="33" s="1"/>
  <c r="D51" i="37"/>
  <c r="N40" i="38"/>
  <c r="O40" i="38" s="1"/>
  <c r="N32" i="44"/>
  <c r="O32" i="44" s="1"/>
  <c r="D49" i="36"/>
  <c r="N17" i="33"/>
  <c r="O17" i="33" s="1"/>
  <c r="K48" i="39"/>
  <c r="K46" i="40"/>
  <c r="N43" i="41"/>
  <c r="O43" i="41" s="1"/>
  <c r="N38" i="43"/>
  <c r="O38" i="43" s="1"/>
  <c r="F46" i="38"/>
  <c r="N23" i="42"/>
  <c r="O23" i="42" s="1"/>
  <c r="N34" i="37"/>
  <c r="O34" i="37" s="1"/>
  <c r="N32" i="42"/>
  <c r="O32" i="42" s="1"/>
  <c r="D47" i="33"/>
  <c r="N41" i="34"/>
  <c r="O41" i="34" s="1"/>
  <c r="L46" i="45"/>
  <c r="M47" i="35"/>
  <c r="N16" i="42"/>
  <c r="O16" i="42" s="1"/>
  <c r="N14" i="43"/>
  <c r="O14" i="43" s="1"/>
  <c r="N16" i="45"/>
  <c r="O16" i="45" s="1"/>
  <c r="N16" i="36"/>
  <c r="O16" i="36" s="1"/>
  <c r="M46" i="38"/>
  <c r="L48" i="42"/>
  <c r="N38" i="37"/>
  <c r="O38" i="37" s="1"/>
  <c r="N14" i="39"/>
  <c r="O14" i="39" s="1"/>
  <c r="N14" i="40"/>
  <c r="O14" i="40" s="1"/>
  <c r="F47" i="35"/>
  <c r="N17" i="34"/>
  <c r="O17" i="34" s="1"/>
  <c r="J47" i="33"/>
  <c r="N14" i="45"/>
  <c r="O14" i="45" s="1"/>
  <c r="D48" i="47"/>
  <c r="O48" i="47" s="1"/>
  <c r="P48" i="47" s="1"/>
  <c r="O37" i="47"/>
  <c r="P37" i="47" s="1"/>
  <c r="M47" i="33"/>
  <c r="I47" i="33"/>
  <c r="N45" i="37"/>
  <c r="O45" i="37" s="1"/>
  <c r="I46" i="38"/>
  <c r="H47" i="33"/>
  <c r="G49" i="36"/>
  <c r="N35" i="43"/>
  <c r="O35" i="43" s="1"/>
  <c r="N24" i="39"/>
  <c r="O24" i="39" s="1"/>
  <c r="N16" i="40"/>
  <c r="O16" i="40" s="1"/>
  <c r="D47" i="44"/>
  <c r="N35" i="45"/>
  <c r="O35" i="45" s="1"/>
  <c r="F44" i="34"/>
  <c r="G47" i="35"/>
  <c r="N23" i="40"/>
  <c r="O23" i="40" s="1"/>
  <c r="N14" i="44"/>
  <c r="O14" i="44" s="1"/>
  <c r="I49" i="36"/>
  <c r="N14" i="36"/>
  <c r="O14" i="36" s="1"/>
  <c r="N36" i="39"/>
  <c r="O36" i="39" s="1"/>
  <c r="H46" i="40"/>
  <c r="N14" i="33"/>
  <c r="O14" i="33" s="1"/>
  <c r="O43" i="47"/>
  <c r="P43" i="47" s="1"/>
  <c r="L51" i="37"/>
  <c r="N14" i="34"/>
  <c r="O14" i="34" s="1"/>
  <c r="N35" i="38"/>
  <c r="O35" i="38" s="1"/>
  <c r="I44" i="34"/>
  <c r="H50" i="41"/>
  <c r="N41" i="45"/>
  <c r="O41" i="45" s="1"/>
  <c r="O13" i="47"/>
  <c r="P13" i="47" s="1"/>
  <c r="H49" i="36"/>
  <c r="M51" i="37"/>
  <c r="I47" i="35"/>
  <c r="H47" i="44"/>
  <c r="N22" i="44"/>
  <c r="O22" i="44" s="1"/>
  <c r="N35" i="33"/>
  <c r="O35" i="33" s="1"/>
  <c r="N17" i="41"/>
  <c r="O17" i="41" s="1"/>
  <c r="N24" i="41"/>
  <c r="O24" i="41" s="1"/>
  <c r="O45" i="48"/>
  <c r="P45" i="48" s="1"/>
  <c r="J48" i="42"/>
  <c r="N5" i="42"/>
  <c r="O5" i="42" s="1"/>
  <c r="L49" i="43"/>
  <c r="N5" i="43"/>
  <c r="O5" i="43" s="1"/>
  <c r="N44" i="43"/>
  <c r="O44" i="43" s="1"/>
  <c r="N42" i="44"/>
  <c r="O42" i="44" s="1"/>
  <c r="F46" i="45"/>
  <c r="G47" i="33"/>
  <c r="N47" i="33" s="1"/>
  <c r="O47" i="33" s="1"/>
  <c r="N5" i="34"/>
  <c r="O5" i="34" s="1"/>
  <c r="E44" i="34"/>
  <c r="N34" i="35"/>
  <c r="O34" i="35" s="1"/>
  <c r="L47" i="35"/>
  <c r="E49" i="36"/>
  <c r="N42" i="39"/>
  <c r="O42" i="39" s="1"/>
  <c r="N42" i="42"/>
  <c r="O42" i="42" s="1"/>
  <c r="N32" i="45"/>
  <c r="O32" i="45" s="1"/>
  <c r="N5" i="44"/>
  <c r="O5" i="44" s="1"/>
  <c r="L47" i="44"/>
  <c r="N47" i="44" s="1"/>
  <c r="O47" i="44" s="1"/>
  <c r="N5" i="41"/>
  <c r="O5" i="41" s="1"/>
  <c r="L50" i="41"/>
  <c r="F48" i="42"/>
  <c r="N48" i="42" s="1"/>
  <c r="O48" i="42" s="1"/>
  <c r="N35" i="42"/>
  <c r="O35" i="42" s="1"/>
  <c r="H48" i="47"/>
  <c r="O15" i="47"/>
  <c r="P15" i="47" s="1"/>
  <c r="J51" i="37"/>
  <c r="F46" i="40"/>
  <c r="N36" i="35"/>
  <c r="O36" i="35" s="1"/>
  <c r="F51" i="37"/>
  <c r="N51" i="37" s="1"/>
  <c r="O51" i="37" s="1"/>
  <c r="N26" i="37"/>
  <c r="O26" i="37" s="1"/>
  <c r="E48" i="39"/>
  <c r="N34" i="39"/>
  <c r="O34" i="39" s="1"/>
  <c r="M48" i="39"/>
  <c r="F49" i="43"/>
  <c r="N22" i="45"/>
  <c r="O22" i="45" s="1"/>
  <c r="J46" i="45"/>
  <c r="E46" i="38"/>
  <c r="D46" i="38"/>
  <c r="K46" i="38"/>
  <c r="N33" i="38"/>
  <c r="O33" i="38" s="1"/>
  <c r="N43" i="36"/>
  <c r="O43" i="36" s="1"/>
  <c r="D49" i="43"/>
  <c r="N5" i="33"/>
  <c r="O5" i="33" s="1"/>
  <c r="K47" i="33"/>
  <c r="K49" i="36"/>
  <c r="L46" i="40"/>
  <c r="N36" i="40"/>
  <c r="O36" i="40" s="1"/>
  <c r="N37" i="41"/>
  <c r="O37" i="41" s="1"/>
  <c r="D50" i="41"/>
  <c r="N35" i="44"/>
  <c r="O35" i="44" s="1"/>
  <c r="N35" i="34"/>
  <c r="O35" i="34" s="1"/>
  <c r="L49" i="36"/>
  <c r="N25" i="36"/>
  <c r="O25" i="36" s="1"/>
  <c r="N17" i="43"/>
  <c r="O17" i="43" s="1"/>
  <c r="H49" i="43"/>
  <c r="N16" i="44"/>
  <c r="O16" i="44" s="1"/>
  <c r="N5" i="38"/>
  <c r="O5" i="38" s="1"/>
  <c r="H46" i="38"/>
  <c r="N33" i="34"/>
  <c r="O33" i="34" s="1"/>
  <c r="K47" i="35"/>
  <c r="N42" i="35"/>
  <c r="O42" i="35" s="1"/>
  <c r="M49" i="36"/>
  <c r="N36" i="36"/>
  <c r="O36" i="36" s="1"/>
  <c r="N5" i="39"/>
  <c r="O5" i="39" s="1"/>
  <c r="I48" i="39"/>
  <c r="N5" i="40"/>
  <c r="O5" i="40" s="1"/>
  <c r="I46" i="40"/>
  <c r="F50" i="41"/>
  <c r="N34" i="41"/>
  <c r="O34" i="41" s="1"/>
  <c r="N14" i="42"/>
  <c r="O14" i="42" s="1"/>
  <c r="H48" i="42"/>
  <c r="O5" i="47"/>
  <c r="P5" i="47" s="1"/>
  <c r="J48" i="47"/>
  <c r="O23" i="47"/>
  <c r="P23" i="47" s="1"/>
  <c r="G48" i="47"/>
  <c r="H47" i="35"/>
  <c r="N5" i="35"/>
  <c r="O5" i="35" s="1"/>
  <c r="J44" i="34"/>
  <c r="L44" i="34"/>
  <c r="N24" i="34"/>
  <c r="O24" i="34" s="1"/>
  <c r="D44" i="34"/>
  <c r="E47" i="35"/>
  <c r="N14" i="35"/>
  <c r="O14" i="35" s="1"/>
  <c r="D47" i="35"/>
  <c r="N17" i="35"/>
  <c r="O17" i="35" s="1"/>
  <c r="N34" i="36"/>
  <c r="O34" i="36" s="1"/>
  <c r="N17" i="37"/>
  <c r="O17" i="37" s="1"/>
  <c r="N14" i="41"/>
  <c r="O14" i="41" s="1"/>
  <c r="D46" i="45"/>
  <c r="N5" i="45"/>
  <c r="O5" i="45" s="1"/>
  <c r="H46" i="45"/>
  <c r="O33" i="47"/>
  <c r="P33" i="47" s="1"/>
  <c r="N46" i="40" l="1"/>
  <c r="O46" i="40" s="1"/>
  <c r="N49" i="36"/>
  <c r="O49" i="36" s="1"/>
  <c r="N46" i="45"/>
  <c r="O46" i="45" s="1"/>
  <c r="N48" i="39"/>
  <c r="O48" i="39" s="1"/>
  <c r="N46" i="38"/>
  <c r="O46" i="38" s="1"/>
  <c r="N47" i="35"/>
  <c r="O47" i="35" s="1"/>
  <c r="N44" i="34"/>
  <c r="O44" i="34" s="1"/>
  <c r="N50" i="41"/>
  <c r="O50" i="41" s="1"/>
  <c r="N49" i="43"/>
  <c r="O49" i="43" s="1"/>
</calcChain>
</file>

<file path=xl/sharedStrings.xml><?xml version="1.0" encoding="utf-8"?>
<sst xmlns="http://schemas.openxmlformats.org/spreadsheetml/2006/main" count="1014" uniqueCount="138">
  <si>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</si>
  <si>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</si>
  <si>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</si>
  <si>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</si>
  <si>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</si>
  <si>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</si>
  <si>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</si>
  <si>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</si>
  <si>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</si>
  <si>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</si>
  <si>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</si>
  <si>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</si>
  <si>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</si>
  <si>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</si>
  <si>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</si>
  <si>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</si>
  <si>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</si>
  <si>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</si>
  <si>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</si>
  <si>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</si>
  <si>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</si>
  <si>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</si>
  <si>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</si>
  <si>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</si>
  <si>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</si>
  <si>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</si>
  <si>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</si>
  <si>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</si>
  <si>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</si>
  <si>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</si>
  <si>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</si>
  <si>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</si>
  <si>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</si>
  <si>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</si>
  <si>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</si>
  <si>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</si>
  <si>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</si>
  <si>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</si>
  <si>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</si>
  <si>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</si>
  <si>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</si>
  <si>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</si>
  <si>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</si>
  <si>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</si>
  <si>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</si>
  <si>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</si>
  <si>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</si>
  <si>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</si>
  <si>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Disposition of Fixed Assets</t>
  </si>
  <si>
    <t>Other Miscellaneous Revenues - Other</t>
  </si>
  <si>
    <t>Non-Operating - Inter-Fund Group Transfers In</t>
  </si>
  <si>
    <t>Proprietary Non-Operating Sources - Interest</t>
  </si>
  <si>
    <t>Proprietary Non-Operating Sources - Federal Grants and Donations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</si>
  <si>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</si>
  <si>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</si>
  <si>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</si>
  <si>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</si>
  <si>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</si>
  <si>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</si>
  <si>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</si>
  <si>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</si>
  <si>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Jasper Revenues Reported by Account Code and Fund Type</t>
  </si>
  <si>
    <t>Local Fiscal Year Ended September 30, 2010</t>
  </si>
  <si>
    <t>Transportation (User Fees) - Other Transportation Charges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</si>
  <si>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</si>
  <si>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</si>
  <si>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</si>
  <si>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</si>
  <si>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Contributions and Donations from Private Sources</t>
  </si>
  <si>
    <t>2011 Municipal Population:</t>
  </si>
  <si>
    <t>Local Fiscal Year Ended September 30, 2012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</si>
  <si>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</si>
  <si>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</si>
  <si>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</si>
  <si>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</si>
  <si>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</si>
  <si>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</si>
  <si>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Grants from Other Local Units - Public Safety</t>
  </si>
  <si>
    <t>Fines - Local Ordinance Violations</t>
  </si>
  <si>
    <t>Other Judgments, Fines, and Forfeits</t>
  </si>
  <si>
    <t>Proprietary Non-Operating Sources - Other Non-Operating Sources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</si>
  <si>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</si>
  <si>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</si>
  <si>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</si>
  <si>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</si>
  <si>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</si>
  <si>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</si>
  <si>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</si>
  <si>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</si>
  <si>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General Government</t>
  </si>
  <si>
    <t>General Government - Other General Government Charges and Fees</t>
  </si>
  <si>
    <t>Transportation - Other Transportation Charges</t>
  </si>
  <si>
    <t>Sales - Disposition of Fixed Assets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</si>
  <si>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</si>
  <si>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</si>
  <si>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</si>
  <si>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</si>
  <si>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2013 Municipal Population:</t>
  </si>
  <si>
    <t>Local Fiscal Year Ended September 30, 2014</t>
  </si>
  <si>
    <t>Public Safety - Other Public Safety Charges and Fees</t>
  </si>
  <si>
    <t>Human Services - Animal Control and Shelter Fees</t>
  </si>
  <si>
    <t>Proprietary Non-Operating - Other Non-Operating Sources</t>
  </si>
  <si>
    <t>2014 Municipal Population:</t>
  </si>
  <si>
    <t>Local Fiscal Year Ended September 30, 2015</t>
  </si>
  <si>
    <t>Court-Ordered Judgments and Fines - Other Court-Ordered</t>
  </si>
  <si>
    <t>2015 Municipal Population:</t>
  </si>
  <si>
    <t>Local Fiscal Year Ended September 30, 2016</t>
  </si>
  <si>
    <t>State Grant - Transportation - Other Transportation</t>
  </si>
  <si>
    <t>Proceeds - Installment Purchases and Capital Lease Proceeds</t>
  </si>
  <si>
    <t>2016 Municipal Population:</t>
  </si>
  <si>
    <t>Local Fiscal Year Ended September 30, 2017</t>
  </si>
  <si>
    <t>State Grant - Culture / Recreation</t>
  </si>
  <si>
    <t>Sales - Sale of Surplus Materials and Scrap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</si>
  <si>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</si>
  <si>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</si>
  <si>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</si>
  <si>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</si>
  <si>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</si>
  <si>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</si>
  <si>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</si>
  <si>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</si>
  <si>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Sale of Contraband Property Seized by Law Enforcement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</si>
  <si>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</si>
  <si>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</si>
  <si>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</si>
  <si>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</si>
  <si>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</si>
  <si>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</si>
  <si>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</si>
  <si>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</si>
  <si>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</si>
  <si>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</si>
  <si>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</si>
  <si>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Local Fiscal Year Ended September 30, 2022</t>
  </si>
  <si>
    <t>Other Fees and Special Assessments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</si>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</sst>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634F-23A6-4304-9DA8-8AA35ADC3363}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54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123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55</v>
      </c>
      <c r="F4" s="52" t="s">
        <v>56</v>
      </c>
      <c r="G4" s="52" t="s">
        <v>57</v>
      </c>
      <c r="H4" s="52" t="s">
        <v>4</v>
      </c>
      <c r="I4" s="52" t="s">
        <v>5</v>
      </c>
      <c r="J4" s="53" t="s">
        <v>58</v>
      </c>
      <c r="K4" s="53" t="s">
        <v>6</v>
      </c>
      <c r="L4" s="53" t="s">
        <v>7</v>
      </c>
      <c r="M4" s="53" t="s">
        <v>124</v>
      </c>
      <c r="N4" s="53" t="s">
        <v>8</v>
      </c>
      <c r="O4" s="53" t="s">
        <v>125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>SUM(D6:D12)</f>
        <v>1166035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1166035</v>
      </c>
      <c r="P5" s="60">
        <f>(O5/P$46)</f>
        <v>307.90467388434115</v>
      </c>
      <c r="Q5" s="61"/>
    </row>
    <row r="6" spans="1:134">
      <c r="A6" s="63"/>
      <c r="B6" s="64">
        <v>311</v>
      </c>
      <c r="C6" s="65" t="s">
        <v>1</v>
      </c>
      <c r="D6" s="66">
        <v>613914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613914</v>
      </c>
      <c r="P6" s="67">
        <f>(O6/P$46)</f>
        <v>162.11090573012939</v>
      </c>
      <c r="Q6" s="68"/>
    </row>
    <row r="7" spans="1:134">
      <c r="A7" s="63"/>
      <c r="B7" s="64">
        <v>312.41000000000003</v>
      </c>
      <c r="C7" s="65" t="s">
        <v>127</v>
      </c>
      <c r="D7" s="66">
        <v>368790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368790</v>
      </c>
      <c r="P7" s="67">
        <f>(O7/P$46)</f>
        <v>97.383152891470814</v>
      </c>
      <c r="Q7" s="68"/>
    </row>
    <row r="8" spans="1:134">
      <c r="A8" s="63"/>
      <c r="B8" s="64">
        <v>314.10000000000002</v>
      </c>
      <c r="C8" s="65" t="s">
        <v>11</v>
      </c>
      <c r="D8" s="66">
        <v>90616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90616</v>
      </c>
      <c r="P8" s="67">
        <f>(O8/P$46)</f>
        <v>23.928175336678109</v>
      </c>
      <c r="Q8" s="68"/>
    </row>
    <row r="9" spans="1:134">
      <c r="A9" s="63"/>
      <c r="B9" s="64">
        <v>314.39999999999998</v>
      </c>
      <c r="C9" s="65" t="s">
        <v>12</v>
      </c>
      <c r="D9" s="66">
        <v>5098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5098</v>
      </c>
      <c r="P9" s="67">
        <f>(O9/P$46)</f>
        <v>1.3461843147610246</v>
      </c>
      <c r="Q9" s="68"/>
    </row>
    <row r="10" spans="1:134">
      <c r="A10" s="63"/>
      <c r="B10" s="64">
        <v>314.8</v>
      </c>
      <c r="C10" s="65" t="s">
        <v>13</v>
      </c>
      <c r="D10" s="66">
        <v>2331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2331</v>
      </c>
      <c r="P10" s="67">
        <f>(O10/P$46)</f>
        <v>0.61552680221811462</v>
      </c>
      <c r="Q10" s="68"/>
    </row>
    <row r="11" spans="1:134">
      <c r="A11" s="63"/>
      <c r="B11" s="64">
        <v>315.10000000000002</v>
      </c>
      <c r="C11" s="65" t="s">
        <v>128</v>
      </c>
      <c r="D11" s="66">
        <v>74862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74862</v>
      </c>
      <c r="P11" s="67">
        <f>(O11/P$46)</f>
        <v>19.768154211777134</v>
      </c>
      <c r="Q11" s="68"/>
    </row>
    <row r="12" spans="1:134">
      <c r="A12" s="63"/>
      <c r="B12" s="64">
        <v>316</v>
      </c>
      <c r="C12" s="65" t="s">
        <v>84</v>
      </c>
      <c r="D12" s="66">
        <v>10424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10424</v>
      </c>
      <c r="P12" s="67">
        <f>(O12/P$46)</f>
        <v>2.7525745973065749</v>
      </c>
      <c r="Q12" s="68"/>
    </row>
    <row r="13" spans="1:134" ht="15.75">
      <c r="A13" s="69" t="s">
        <v>16</v>
      </c>
      <c r="B13" s="70"/>
      <c r="C13" s="71"/>
      <c r="D13" s="72">
        <f>SUM(D14:D14)</f>
        <v>130630</v>
      </c>
      <c r="E13" s="72">
        <f>SUM(E14:E14)</f>
        <v>0</v>
      </c>
      <c r="F13" s="72">
        <f>SUM(F14:F14)</f>
        <v>0</v>
      </c>
      <c r="G13" s="72">
        <f>SUM(G14:G14)</f>
        <v>0</v>
      </c>
      <c r="H13" s="72">
        <f>SUM(H14:H14)</f>
        <v>0</v>
      </c>
      <c r="I13" s="72">
        <f>SUM(I14:I14)</f>
        <v>0</v>
      </c>
      <c r="J13" s="72">
        <f>SUM(J14:J14)</f>
        <v>0</v>
      </c>
      <c r="K13" s="72">
        <f>SUM(K14:K14)</f>
        <v>0</v>
      </c>
      <c r="L13" s="72">
        <f>SUM(L14:L14)</f>
        <v>0</v>
      </c>
      <c r="M13" s="72">
        <f>SUM(M14:M14)</f>
        <v>0</v>
      </c>
      <c r="N13" s="72">
        <f>SUM(N14:N14)</f>
        <v>0</v>
      </c>
      <c r="O13" s="73">
        <f>SUM(D13:N13)</f>
        <v>130630</v>
      </c>
      <c r="P13" s="74">
        <f>(O13/P$46)</f>
        <v>34.494322682862425</v>
      </c>
      <c r="Q13" s="75"/>
    </row>
    <row r="14" spans="1:134">
      <c r="A14" s="63"/>
      <c r="B14" s="64">
        <v>323.10000000000002</v>
      </c>
      <c r="C14" s="65" t="s">
        <v>17</v>
      </c>
      <c r="D14" s="66">
        <v>130630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" si="1">SUM(D14:N14)</f>
        <v>130630</v>
      </c>
      <c r="P14" s="67">
        <f>(O14/P$46)</f>
        <v>34.494322682862425</v>
      </c>
      <c r="Q14" s="68"/>
    </row>
    <row r="15" spans="1:134" ht="15.75">
      <c r="A15" s="69" t="s">
        <v>129</v>
      </c>
      <c r="B15" s="70"/>
      <c r="C15" s="71"/>
      <c r="D15" s="72">
        <f>SUM(D16:D22)</f>
        <v>1175671</v>
      </c>
      <c r="E15" s="72">
        <f>SUM(E16:E22)</f>
        <v>0</v>
      </c>
      <c r="F15" s="72">
        <f>SUM(F16:F22)</f>
        <v>0</v>
      </c>
      <c r="G15" s="72">
        <f>SUM(G16:G22)</f>
        <v>0</v>
      </c>
      <c r="H15" s="72">
        <f>SUM(H16:H22)</f>
        <v>0</v>
      </c>
      <c r="I15" s="72">
        <f>SUM(I16:I22)</f>
        <v>0</v>
      </c>
      <c r="J15" s="72">
        <f>SUM(J16:J22)</f>
        <v>0</v>
      </c>
      <c r="K15" s="72">
        <f>SUM(K16:K22)</f>
        <v>0</v>
      </c>
      <c r="L15" s="72">
        <f>SUM(L16:L22)</f>
        <v>0</v>
      </c>
      <c r="M15" s="72">
        <f>SUM(M16:M22)</f>
        <v>0</v>
      </c>
      <c r="N15" s="72">
        <f>SUM(N16:N22)</f>
        <v>0</v>
      </c>
      <c r="O15" s="73">
        <f>SUM(D15:N15)</f>
        <v>1175671</v>
      </c>
      <c r="P15" s="74">
        <f>(O15/P$46)</f>
        <v>310.449168207024</v>
      </c>
      <c r="Q15" s="75"/>
    </row>
    <row r="16" spans="1:134">
      <c r="A16" s="63"/>
      <c r="B16" s="64">
        <v>334.49</v>
      </c>
      <c r="C16" s="65" t="s">
        <v>107</v>
      </c>
      <c r="D16" s="66">
        <v>526905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1" si="2">SUM(D16:N16)</f>
        <v>526905</v>
      </c>
      <c r="P16" s="67">
        <f>(O16/P$46)</f>
        <v>139.13519936625298</v>
      </c>
      <c r="Q16" s="68"/>
    </row>
    <row r="17" spans="1:17">
      <c r="A17" s="63"/>
      <c r="B17" s="64">
        <v>334.7</v>
      </c>
      <c r="C17" s="65" t="s">
        <v>111</v>
      </c>
      <c r="D17" s="66">
        <v>70664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70664</v>
      </c>
      <c r="P17" s="67">
        <f>(O17/P$46)</f>
        <v>18.659625033007657</v>
      </c>
      <c r="Q17" s="68"/>
    </row>
    <row r="18" spans="1:17">
      <c r="A18" s="63"/>
      <c r="B18" s="64">
        <v>335.125</v>
      </c>
      <c r="C18" s="65" t="s">
        <v>130</v>
      </c>
      <c r="D18" s="66">
        <v>185583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185583</v>
      </c>
      <c r="P18" s="67">
        <f>(O18/P$46)</f>
        <v>49.005281225244254</v>
      </c>
      <c r="Q18" s="68"/>
    </row>
    <row r="19" spans="1:17">
      <c r="A19" s="63"/>
      <c r="B19" s="64">
        <v>335.14</v>
      </c>
      <c r="C19" s="65" t="s">
        <v>86</v>
      </c>
      <c r="D19" s="66">
        <v>428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428</v>
      </c>
      <c r="P19" s="67">
        <f>(O19/P$46)</f>
        <v>0.11301822022709268</v>
      </c>
      <c r="Q19" s="68"/>
    </row>
    <row r="20" spans="1:17">
      <c r="A20" s="63"/>
      <c r="B20" s="64">
        <v>335.15</v>
      </c>
      <c r="C20" s="65" t="s">
        <v>87</v>
      </c>
      <c r="D20" s="66">
        <v>544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544</v>
      </c>
      <c r="P20" s="67">
        <f>(O20/P$46)</f>
        <v>0.14364932664378136</v>
      </c>
      <c r="Q20" s="68"/>
    </row>
    <row r="21" spans="1:17">
      <c r="A21" s="63"/>
      <c r="B21" s="64">
        <v>335.18</v>
      </c>
      <c r="C21" s="65" t="s">
        <v>131</v>
      </c>
      <c r="D21" s="66">
        <v>371134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371134</v>
      </c>
      <c r="P21" s="67">
        <f>(O21/P$46)</f>
        <v>98.002112490097701</v>
      </c>
      <c r="Q21" s="68"/>
    </row>
    <row r="22" spans="1:17">
      <c r="A22" s="63"/>
      <c r="B22" s="64">
        <v>337.2</v>
      </c>
      <c r="C22" s="65" t="s">
        <v>77</v>
      </c>
      <c r="D22" s="66">
        <v>20413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3">SUM(D22:N22)</f>
        <v>20413</v>
      </c>
      <c r="P22" s="67">
        <f>(O22/P$46)</f>
        <v>5.3902825455505674</v>
      </c>
      <c r="Q22" s="68"/>
    </row>
    <row r="23" spans="1:17" ht="15.75">
      <c r="A23" s="69" t="s">
        <v>32</v>
      </c>
      <c r="B23" s="70"/>
      <c r="C23" s="71"/>
      <c r="D23" s="72">
        <f>SUM(D24:D31)</f>
        <v>115771</v>
      </c>
      <c r="E23" s="72">
        <f>SUM(E24:E31)</f>
        <v>0</v>
      </c>
      <c r="F23" s="72">
        <f>SUM(F24:F31)</f>
        <v>0</v>
      </c>
      <c r="G23" s="72">
        <f>SUM(G24:G31)</f>
        <v>0</v>
      </c>
      <c r="H23" s="72">
        <f>SUM(H24:H31)</f>
        <v>0</v>
      </c>
      <c r="I23" s="72">
        <f>SUM(I24:I31)</f>
        <v>2779090</v>
      </c>
      <c r="J23" s="72">
        <f>SUM(J24:J31)</f>
        <v>0</v>
      </c>
      <c r="K23" s="72">
        <f>SUM(K24:K31)</f>
        <v>0</v>
      </c>
      <c r="L23" s="72">
        <f>SUM(L24:L31)</f>
        <v>0</v>
      </c>
      <c r="M23" s="72">
        <f>SUM(M24:M31)</f>
        <v>0</v>
      </c>
      <c r="N23" s="72">
        <f>SUM(N24:N31)</f>
        <v>0</v>
      </c>
      <c r="O23" s="72">
        <f>SUM(D23:N23)</f>
        <v>2894861</v>
      </c>
      <c r="P23" s="74">
        <f>(O23/P$46)</f>
        <v>764.42064959070501</v>
      </c>
      <c r="Q23" s="75"/>
    </row>
    <row r="24" spans="1:17">
      <c r="A24" s="63"/>
      <c r="B24" s="64">
        <v>341.9</v>
      </c>
      <c r="C24" s="65" t="s">
        <v>90</v>
      </c>
      <c r="D24" s="66">
        <v>1788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1" si="4">SUM(D24:N24)</f>
        <v>1788</v>
      </c>
      <c r="P24" s="67">
        <f>(O24/P$46)</f>
        <v>0.47214153683654608</v>
      </c>
      <c r="Q24" s="68"/>
    </row>
    <row r="25" spans="1:17">
      <c r="A25" s="63"/>
      <c r="B25" s="64">
        <v>342.2</v>
      </c>
      <c r="C25" s="65" t="s">
        <v>37</v>
      </c>
      <c r="D25" s="66">
        <v>60978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60978</v>
      </c>
      <c r="P25" s="67">
        <f>(O25/P$46)</f>
        <v>16.101927647214154</v>
      </c>
      <c r="Q25" s="68"/>
    </row>
    <row r="26" spans="1:17">
      <c r="A26" s="63"/>
      <c r="B26" s="64">
        <v>342.9</v>
      </c>
      <c r="C26" s="65" t="s">
        <v>99</v>
      </c>
      <c r="D26" s="66">
        <v>4309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4309</v>
      </c>
      <c r="P26" s="67">
        <f>(O26/P$46)</f>
        <v>1.137839978875099</v>
      </c>
      <c r="Q26" s="68"/>
    </row>
    <row r="27" spans="1:17">
      <c r="A27" s="63"/>
      <c r="B27" s="64">
        <v>343.2</v>
      </c>
      <c r="C27" s="65" t="s">
        <v>38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907916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907916</v>
      </c>
      <c r="P27" s="67">
        <f>(O27/P$46)</f>
        <v>239.74544494322683</v>
      </c>
      <c r="Q27" s="68"/>
    </row>
    <row r="28" spans="1:17">
      <c r="A28" s="63"/>
      <c r="B28" s="64">
        <v>343.3</v>
      </c>
      <c r="C28" s="65" t="s">
        <v>39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633105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633105</v>
      </c>
      <c r="P28" s="67">
        <f>(O28/P$46)</f>
        <v>167.17850541325586</v>
      </c>
      <c r="Q28" s="68"/>
    </row>
    <row r="29" spans="1:17">
      <c r="A29" s="63"/>
      <c r="B29" s="64">
        <v>343.4</v>
      </c>
      <c r="C29" s="65" t="s">
        <v>40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567652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567652</v>
      </c>
      <c r="P29" s="67">
        <f>(O29/P$46)</f>
        <v>149.8949036176393</v>
      </c>
      <c r="Q29" s="68"/>
    </row>
    <row r="30" spans="1:17">
      <c r="A30" s="63"/>
      <c r="B30" s="64">
        <v>343.5</v>
      </c>
      <c r="C30" s="65" t="s">
        <v>41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670417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670417</v>
      </c>
      <c r="P30" s="67">
        <f>(O30/P$46)</f>
        <v>177.03115922894111</v>
      </c>
      <c r="Q30" s="68"/>
    </row>
    <row r="31" spans="1:17">
      <c r="A31" s="63"/>
      <c r="B31" s="64">
        <v>344.9</v>
      </c>
      <c r="C31" s="65" t="s">
        <v>91</v>
      </c>
      <c r="D31" s="66">
        <v>48696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48696</v>
      </c>
      <c r="P31" s="67">
        <f>(O31/P$46)</f>
        <v>12.858727224716134</v>
      </c>
      <c r="Q31" s="68"/>
    </row>
    <row r="32" spans="1:17" ht="15.75">
      <c r="A32" s="69" t="s">
        <v>33</v>
      </c>
      <c r="B32" s="70"/>
      <c r="C32" s="71"/>
      <c r="D32" s="72">
        <f>SUM(D33:D33)</f>
        <v>40144</v>
      </c>
      <c r="E32" s="72">
        <f>SUM(E33:E33)</f>
        <v>0</v>
      </c>
      <c r="F32" s="72">
        <f>SUM(F33:F33)</f>
        <v>0</v>
      </c>
      <c r="G32" s="72">
        <f>SUM(G33:G33)</f>
        <v>0</v>
      </c>
      <c r="H32" s="72">
        <f>SUM(H33:H33)</f>
        <v>0</v>
      </c>
      <c r="I32" s="72">
        <f>SUM(I33:I33)</f>
        <v>0</v>
      </c>
      <c r="J32" s="72">
        <f>SUM(J33:J33)</f>
        <v>0</v>
      </c>
      <c r="K32" s="72">
        <f>SUM(K33:K33)</f>
        <v>0</v>
      </c>
      <c r="L32" s="72">
        <f>SUM(L33:L33)</f>
        <v>0</v>
      </c>
      <c r="M32" s="72">
        <f>SUM(M33:M33)</f>
        <v>0</v>
      </c>
      <c r="N32" s="72">
        <f>SUM(N33:N33)</f>
        <v>0</v>
      </c>
      <c r="O32" s="72">
        <f>SUM(D32:N32)</f>
        <v>40144</v>
      </c>
      <c r="P32" s="74">
        <f>(O32/P$46)</f>
        <v>10.600475310271984</v>
      </c>
      <c r="Q32" s="75"/>
    </row>
    <row r="33" spans="1:120">
      <c r="A33" s="76"/>
      <c r="B33" s="77">
        <v>351.9</v>
      </c>
      <c r="C33" s="78" t="s">
        <v>132</v>
      </c>
      <c r="D33" s="66">
        <v>40144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" si="5">SUM(D33:N33)</f>
        <v>40144</v>
      </c>
      <c r="P33" s="67">
        <f>(O33/P$46)</f>
        <v>10.600475310271984</v>
      </c>
      <c r="Q33" s="68"/>
    </row>
    <row r="34" spans="1:120" ht="15.75">
      <c r="A34" s="69" t="s">
        <v>2</v>
      </c>
      <c r="B34" s="70"/>
      <c r="C34" s="71"/>
      <c r="D34" s="72">
        <f>SUM(D35:D39)</f>
        <v>101342</v>
      </c>
      <c r="E34" s="72">
        <f>SUM(E35:E39)</f>
        <v>0</v>
      </c>
      <c r="F34" s="72">
        <f>SUM(F35:F39)</f>
        <v>0</v>
      </c>
      <c r="G34" s="72">
        <f>SUM(G35:G39)</f>
        <v>0</v>
      </c>
      <c r="H34" s="72">
        <f>SUM(H35:H39)</f>
        <v>0</v>
      </c>
      <c r="I34" s="72">
        <f>SUM(I35:I39)</f>
        <v>6706</v>
      </c>
      <c r="J34" s="72">
        <f>SUM(J35:J39)</f>
        <v>0</v>
      </c>
      <c r="K34" s="72">
        <f>SUM(K35:K39)</f>
        <v>0</v>
      </c>
      <c r="L34" s="72">
        <f>SUM(L35:L39)</f>
        <v>0</v>
      </c>
      <c r="M34" s="72">
        <f>SUM(M35:M39)</f>
        <v>0</v>
      </c>
      <c r="N34" s="72">
        <f>SUM(N35:N39)</f>
        <v>0</v>
      </c>
      <c r="O34" s="72">
        <f>SUM(D34:N34)</f>
        <v>108048</v>
      </c>
      <c r="P34" s="74">
        <f>(O34/P$46)</f>
        <v>28.531291259572221</v>
      </c>
      <c r="Q34" s="75"/>
    </row>
    <row r="35" spans="1:120">
      <c r="A35" s="63"/>
      <c r="B35" s="64">
        <v>361.1</v>
      </c>
      <c r="C35" s="65" t="s">
        <v>46</v>
      </c>
      <c r="D35" s="66">
        <v>31148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31148</v>
      </c>
      <c r="P35" s="67">
        <f>(O35/P$46)</f>
        <v>8.2249801954053332</v>
      </c>
      <c r="Q35" s="68"/>
    </row>
    <row r="36" spans="1:120">
      <c r="A36" s="63"/>
      <c r="B36" s="64">
        <v>362</v>
      </c>
      <c r="C36" s="65" t="s">
        <v>47</v>
      </c>
      <c r="D36" s="66">
        <v>7250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3" si="6">SUM(D36:N36)</f>
        <v>7250</v>
      </c>
      <c r="P36" s="67">
        <f>(O36/P$46)</f>
        <v>1.9144441510430419</v>
      </c>
      <c r="Q36" s="68"/>
    </row>
    <row r="37" spans="1:120">
      <c r="A37" s="63"/>
      <c r="B37" s="64">
        <v>364</v>
      </c>
      <c r="C37" s="65" t="s">
        <v>92</v>
      </c>
      <c r="D37" s="66">
        <v>28871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28871</v>
      </c>
      <c r="P37" s="67">
        <f>(O37/P$46)</f>
        <v>7.6237127013467125</v>
      </c>
      <c r="Q37" s="68"/>
    </row>
    <row r="38" spans="1:120">
      <c r="A38" s="63"/>
      <c r="B38" s="64">
        <v>366</v>
      </c>
      <c r="C38" s="65" t="s">
        <v>68</v>
      </c>
      <c r="D38" s="66">
        <v>584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584</v>
      </c>
      <c r="P38" s="67">
        <f>(O38/P$46)</f>
        <v>0.1542117771322947</v>
      </c>
      <c r="Q38" s="68"/>
    </row>
    <row r="39" spans="1:120">
      <c r="A39" s="63"/>
      <c r="B39" s="64">
        <v>369.9</v>
      </c>
      <c r="C39" s="65" t="s">
        <v>49</v>
      </c>
      <c r="D39" s="66">
        <v>33489</v>
      </c>
      <c r="E39" s="66">
        <v>0</v>
      </c>
      <c r="F39" s="66">
        <v>0</v>
      </c>
      <c r="G39" s="66">
        <v>0</v>
      </c>
      <c r="H39" s="66">
        <v>0</v>
      </c>
      <c r="I39" s="66">
        <v>6706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40195</v>
      </c>
      <c r="P39" s="67">
        <f>(O39/P$46)</f>
        <v>10.613942434644837</v>
      </c>
      <c r="Q39" s="68"/>
    </row>
    <row r="40" spans="1:120" ht="15.75">
      <c r="A40" s="69" t="s">
        <v>34</v>
      </c>
      <c r="B40" s="70"/>
      <c r="C40" s="71"/>
      <c r="D40" s="72">
        <f>SUM(D41:D43)</f>
        <v>0</v>
      </c>
      <c r="E40" s="72">
        <f>SUM(E41:E43)</f>
        <v>0</v>
      </c>
      <c r="F40" s="72">
        <f>SUM(F41:F43)</f>
        <v>0</v>
      </c>
      <c r="G40" s="72">
        <f>SUM(G41:G43)</f>
        <v>0</v>
      </c>
      <c r="H40" s="72">
        <f>SUM(H41:H43)</f>
        <v>0</v>
      </c>
      <c r="I40" s="72">
        <f>SUM(I41:I43)</f>
        <v>916037</v>
      </c>
      <c r="J40" s="72">
        <f>SUM(J41:J43)</f>
        <v>0</v>
      </c>
      <c r="K40" s="72">
        <f>SUM(K41:K43)</f>
        <v>0</v>
      </c>
      <c r="L40" s="72">
        <f>SUM(L41:L43)</f>
        <v>0</v>
      </c>
      <c r="M40" s="72">
        <f>SUM(M41:M43)</f>
        <v>0</v>
      </c>
      <c r="N40" s="72">
        <f>SUM(N41:N43)</f>
        <v>0</v>
      </c>
      <c r="O40" s="72">
        <f t="shared" si="6"/>
        <v>916037</v>
      </c>
      <c r="P40" s="74">
        <f>(O40/P$46)</f>
        <v>241.88988645365725</v>
      </c>
      <c r="Q40" s="68"/>
    </row>
    <row r="41" spans="1:120">
      <c r="A41" s="63"/>
      <c r="B41" s="64">
        <v>381</v>
      </c>
      <c r="C41" s="65" t="s">
        <v>50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174596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174596</v>
      </c>
      <c r="P41" s="67">
        <f>(O41/P$46)</f>
        <v>46.104040137311856</v>
      </c>
      <c r="Q41" s="68"/>
    </row>
    <row r="42" spans="1:120">
      <c r="A42" s="63"/>
      <c r="B42" s="64">
        <v>389.1</v>
      </c>
      <c r="C42" s="65" t="s">
        <v>51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33161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33161</v>
      </c>
      <c r="P42" s="67">
        <f>(O42/P$46)</f>
        <v>8.7565355162397669</v>
      </c>
      <c r="Q42" s="68"/>
    </row>
    <row r="43" spans="1:120" ht="15.75" thickBot="1">
      <c r="A43" s="63"/>
      <c r="B43" s="64">
        <v>389.2</v>
      </c>
      <c r="C43" s="65" t="s">
        <v>52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708280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708280</v>
      </c>
      <c r="P43" s="67">
        <f>(O43/P$46)</f>
        <v>187.02931080010563</v>
      </c>
      <c r="Q43" s="68"/>
    </row>
    <row r="44" spans="1:120" ht="16.5" thickBot="1">
      <c r="A44" s="79" t="s">
        <v>43</v>
      </c>
      <c r="B44" s="80"/>
      <c r="C44" s="81"/>
      <c r="D44" s="82">
        <f>SUM(D5,D13,D15,D23,D32,D34,D40)</f>
        <v>2729593</v>
      </c>
      <c r="E44" s="82">
        <f>SUM(E5,E13,E15,E23,E32,E34,E40)</f>
        <v>0</v>
      </c>
      <c r="F44" s="82">
        <f>SUM(F5,F13,F15,F23,F32,F34,F40)</f>
        <v>0</v>
      </c>
      <c r="G44" s="82">
        <f>SUM(G5,G13,G15,G23,G32,G34,G40)</f>
        <v>0</v>
      </c>
      <c r="H44" s="82">
        <f>SUM(H5,H13,H15,H23,H32,H34,H40)</f>
        <v>0</v>
      </c>
      <c r="I44" s="82">
        <f>SUM(I5,I13,I15,I23,I32,I34,I40)</f>
        <v>3701833</v>
      </c>
      <c r="J44" s="82">
        <f>SUM(J5,J13,J15,J23,J32,J34,J40)</f>
        <v>0</v>
      </c>
      <c r="K44" s="82">
        <f>SUM(K5,K13,K15,K23,K32,K34,K40)</f>
        <v>0</v>
      </c>
      <c r="L44" s="82">
        <f>SUM(L5,L13,L15,L23,L32,L34,L40)</f>
        <v>0</v>
      </c>
      <c r="M44" s="82">
        <f>SUM(M5,M13,M15,M23,M32,M34,M40)</f>
        <v>0</v>
      </c>
      <c r="N44" s="82">
        <f>SUM(N5,N13,N15,N23,N32,N34,N40)</f>
        <v>0</v>
      </c>
      <c r="O44" s="82">
        <f>SUM(D44:N44)</f>
        <v>6431426</v>
      </c>
      <c r="P44" s="83">
        <f>(O44/P$46)</f>
        <v>1698.2904673884341</v>
      </c>
      <c r="Q44" s="61"/>
      <c r="R44" s="84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</row>
    <row r="45" spans="1:120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1:120">
      <c r="A46" s="89"/>
      <c r="B46" s="9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4" t="s">
        <v>137</v>
      </c>
      <c r="N46" s="94"/>
      <c r="O46" s="94"/>
      <c r="P46" s="92">
        <v>3787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762523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762523</v>
      </c>
      <c r="O5" s="33">
        <f t="shared" ref="O5:O48" si="1">(N5/O$50)</f>
        <v>248.45975887911371</v>
      </c>
      <c r="P5" s="6"/>
    </row>
    <row r="6" spans="1:133">
      <c r="A6" s="12"/>
      <c r="B6" s="25">
        <v>311</v>
      </c>
      <c r="C6" s="20" t="s">
        <v>1</v>
      </c>
      <c r="D6" s="46">
        <v>318122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318122</v>
      </c>
      <c r="O6" s="47">
        <f t="shared" si="1"/>
        <v>103.65656565656566</v>
      </c>
      <c r="P6" s="9"/>
    </row>
    <row r="7" spans="1:133">
      <c r="A7" s="12"/>
      <c r="B7" s="25">
        <v>312.41000000000003</v>
      </c>
      <c r="C7" s="20" t="s">
        <v>9</v>
      </c>
      <c r="D7" s="46">
        <v>218533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218533</v>
      </c>
      <c r="O7" s="47">
        <f t="shared" si="1"/>
        <v>71.206581948517439</v>
      </c>
      <c r="P7" s="9"/>
    </row>
    <row r="8" spans="1:133">
      <c r="A8" s="12"/>
      <c r="B8" s="25">
        <v>312.60000000000002</v>
      </c>
      <c r="C8" s="20" t="s">
        <v>10</v>
      </c>
      <c r="D8" s="46">
        <v>92516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92516</v>
      </c>
      <c r="O8" s="47">
        <f t="shared" si="1"/>
        <v>30.145324209840339</v>
      </c>
      <c r="P8" s="9"/>
    </row>
    <row r="9" spans="1:133">
      <c r="A9" s="12"/>
      <c r="B9" s="25">
        <v>314.10000000000002</v>
      </c>
      <c r="C9" s="20" t="s">
        <v>11</v>
      </c>
      <c r="D9" s="46">
        <v>73101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73101</v>
      </c>
      <c r="O9" s="47">
        <f t="shared" si="1"/>
        <v>23.819159335288369</v>
      </c>
      <c r="P9" s="9"/>
    </row>
    <row r="10" spans="1:133">
      <c r="A10" s="12"/>
      <c r="B10" s="25">
        <v>314.39999999999998</v>
      </c>
      <c r="C10" s="20" t="s">
        <v>12</v>
      </c>
      <c r="D10" s="46">
        <v>7786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7786</v>
      </c>
      <c r="O10" s="47">
        <f t="shared" si="1"/>
        <v>2.5369827305311174</v>
      </c>
      <c r="P10" s="9"/>
    </row>
    <row r="11" spans="1:133">
      <c r="A11" s="12"/>
      <c r="B11" s="25">
        <v>314.8</v>
      </c>
      <c r="C11" s="20" t="s">
        <v>13</v>
      </c>
      <c r="D11" s="46">
        <v>2395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2395</v>
      </c>
      <c r="O11" s="47">
        <f t="shared" si="1"/>
        <v>0.78038449006190946</v>
      </c>
      <c r="P11" s="9"/>
    </row>
    <row r="12" spans="1:133">
      <c r="A12" s="12"/>
      <c r="B12" s="25">
        <v>315</v>
      </c>
      <c r="C12" s="20" t="s">
        <v>83</v>
      </c>
      <c r="D12" s="46">
        <v>39574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39574</v>
      </c>
      <c r="O12" s="47">
        <f t="shared" si="1"/>
        <v>12.894753991528185</v>
      </c>
      <c r="P12" s="9"/>
    </row>
    <row r="13" spans="1:133">
      <c r="A13" s="12"/>
      <c r="B13" s="25">
        <v>316</v>
      </c>
      <c r="C13" s="20" t="s">
        <v>84</v>
      </c>
      <c r="D13" s="46">
        <v>10496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10496</v>
      </c>
      <c r="O13" s="47">
        <f t="shared" si="1"/>
        <v>3.4200065167807105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112901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112901</v>
      </c>
      <c r="O14" s="45">
        <f t="shared" si="1"/>
        <v>36.78755294884327</v>
      </c>
      <c r="P14" s="10"/>
    </row>
    <row r="15" spans="1:133">
      <c r="A15" s="12"/>
      <c r="B15" s="25">
        <v>323.10000000000002</v>
      </c>
      <c r="C15" s="20" t="s">
        <v>17</v>
      </c>
      <c r="D15" s="46">
        <v>112851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112851</v>
      </c>
      <c r="O15" s="47">
        <f t="shared" si="1"/>
        <v>36.771260997067451</v>
      </c>
      <c r="P15" s="9"/>
    </row>
    <row r="16" spans="1:133">
      <c r="A16" s="12"/>
      <c r="B16" s="25">
        <v>329</v>
      </c>
      <c r="C16" s="20" t="s">
        <v>18</v>
      </c>
      <c r="D16" s="46">
        <v>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</v>
      </c>
      <c r="O16" s="47">
        <f t="shared" si="1"/>
        <v>1.6291951775822745E-2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128615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128615</v>
      </c>
      <c r="O17" s="45">
        <f t="shared" si="1"/>
        <v>41.907787552948847</v>
      </c>
      <c r="P17" s="10"/>
    </row>
    <row r="18" spans="1:16">
      <c r="A18" s="12"/>
      <c r="B18" s="25">
        <v>335.12</v>
      </c>
      <c r="C18" s="20" t="s">
        <v>85</v>
      </c>
      <c r="D18" s="46">
        <v>71482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71482</v>
      </c>
      <c r="O18" s="47">
        <f t="shared" si="1"/>
        <v>23.291625936787227</v>
      </c>
      <c r="P18" s="9"/>
    </row>
    <row r="19" spans="1:16">
      <c r="A19" s="12"/>
      <c r="B19" s="25">
        <v>335.14</v>
      </c>
      <c r="C19" s="20" t="s">
        <v>86</v>
      </c>
      <c r="D19" s="46">
        <v>445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</v>
      </c>
      <c r="O19" s="47">
        <f t="shared" si="1"/>
        <v>0.14499837080482242</v>
      </c>
      <c r="P19" s="9"/>
    </row>
    <row r="20" spans="1:16">
      <c r="A20" s="12"/>
      <c r="B20" s="25">
        <v>335.15</v>
      </c>
      <c r="C20" s="20" t="s">
        <v>87</v>
      </c>
      <c r="D20" s="46">
        <v>1479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1479</v>
      </c>
      <c r="O20" s="47">
        <f t="shared" si="1"/>
        <v>0.48191593352883677</v>
      </c>
      <c r="P20" s="9"/>
    </row>
    <row r="21" spans="1:16">
      <c r="A21" s="12"/>
      <c r="B21" s="25">
        <v>335.18</v>
      </c>
      <c r="C21" s="20" t="s">
        <v>88</v>
      </c>
      <c r="D21" s="46">
        <v>49215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49215</v>
      </c>
      <c r="O21" s="47">
        <f t="shared" si="1"/>
        <v>16.036168132942326</v>
      </c>
      <c r="P21" s="9"/>
    </row>
    <row r="22" spans="1:16">
      <c r="A22" s="12"/>
      <c r="B22" s="25">
        <v>335.49</v>
      </c>
      <c r="C22" s="20" t="s">
        <v>27</v>
      </c>
      <c r="D22" s="46">
        <v>3330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3330</v>
      </c>
      <c r="O22" s="47">
        <f t="shared" si="1"/>
        <v>1.0850439882697946</v>
      </c>
      <c r="P22" s="9"/>
    </row>
    <row r="23" spans="1:16">
      <c r="A23" s="12"/>
      <c r="B23" s="25">
        <v>337.1</v>
      </c>
      <c r="C23" s="20" t="s">
        <v>89</v>
      </c>
      <c r="D23" s="46">
        <v>2664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2664</v>
      </c>
      <c r="O23" s="47">
        <f t="shared" si="1"/>
        <v>0.86803519061583578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SUM(D25:D33)</f>
        <v>117563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2430319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2547882</v>
      </c>
      <c r="O24" s="45">
        <f t="shared" si="1"/>
        <v>830.19941348973612</v>
      </c>
      <c r="P24" s="10"/>
    </row>
    <row r="25" spans="1:16">
      <c r="A25" s="12"/>
      <c r="B25" s="25">
        <v>341.9</v>
      </c>
      <c r="C25" s="20" t="s">
        <v>90</v>
      </c>
      <c r="D25" s="46">
        <v>1303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1303</v>
      </c>
      <c r="O25" s="47">
        <f t="shared" si="1"/>
        <v>0.42456826327794067</v>
      </c>
      <c r="P25" s="9"/>
    </row>
    <row r="26" spans="1:16">
      <c r="A26" s="12"/>
      <c r="B26" s="25">
        <v>342.2</v>
      </c>
      <c r="C26" s="20" t="s">
        <v>37</v>
      </c>
      <c r="D26" s="46">
        <v>84114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84114</v>
      </c>
      <c r="O26" s="47">
        <f t="shared" si="1"/>
        <v>27.407624633431084</v>
      </c>
      <c r="P26" s="9"/>
    </row>
    <row r="27" spans="1:16">
      <c r="A27" s="12"/>
      <c r="B27" s="25">
        <v>342.9</v>
      </c>
      <c r="C27" s="20" t="s">
        <v>99</v>
      </c>
      <c r="D27" s="46">
        <v>2396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2396</v>
      </c>
      <c r="O27" s="47">
        <f t="shared" si="1"/>
        <v>0.78071032909742588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615441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615441</v>
      </c>
      <c r="O28" s="47">
        <f t="shared" si="1"/>
        <v>200.5347018572825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680970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680970</v>
      </c>
      <c r="O29" s="47">
        <f t="shared" si="1"/>
        <v>221.88660801564026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412397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412397</v>
      </c>
      <c r="O30" s="47">
        <f t="shared" si="1"/>
        <v>134.37504072987943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721511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721511</v>
      </c>
      <c r="O31" s="47">
        <f t="shared" si="1"/>
        <v>235.09644835451286</v>
      </c>
      <c r="P31" s="9"/>
    </row>
    <row r="32" spans="1:16">
      <c r="A32" s="12"/>
      <c r="B32" s="25">
        <v>344.9</v>
      </c>
      <c r="C32" s="20" t="s">
        <v>91</v>
      </c>
      <c r="D32" s="46">
        <v>29740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29740</v>
      </c>
      <c r="O32" s="47">
        <f t="shared" si="1"/>
        <v>9.6904529162593676</v>
      </c>
      <c r="P32" s="9"/>
    </row>
    <row r="33" spans="1:119">
      <c r="A33" s="12"/>
      <c r="B33" s="25">
        <v>346.4</v>
      </c>
      <c r="C33" s="20" t="s">
        <v>100</v>
      </c>
      <c r="D33" s="46">
        <v>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</v>
      </c>
      <c r="O33" s="47">
        <f t="shared" si="1"/>
        <v>3.2583903551645487E-3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SUM(D35:D35)</f>
        <v>3038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8" si="9">SUM(D34:M34)</f>
        <v>3038</v>
      </c>
      <c r="O34" s="45">
        <f t="shared" si="1"/>
        <v>0.98989898989898994</v>
      </c>
      <c r="P34" s="10"/>
    </row>
    <row r="35" spans="1:119">
      <c r="A35" s="13"/>
      <c r="B35" s="39">
        <v>351.5</v>
      </c>
      <c r="C35" s="21" t="s">
        <v>45</v>
      </c>
      <c r="D35" s="46">
        <v>3038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3038</v>
      </c>
      <c r="O35" s="47">
        <f t="shared" si="1"/>
        <v>0.98989898989898994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SUM(D37:D41)</f>
        <v>23469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23469</v>
      </c>
      <c r="O36" s="45">
        <f t="shared" si="1"/>
        <v>7.6471163245356797</v>
      </c>
      <c r="P36" s="10"/>
    </row>
    <row r="37" spans="1:119">
      <c r="A37" s="12"/>
      <c r="B37" s="25">
        <v>361.1</v>
      </c>
      <c r="C37" s="20" t="s">
        <v>46</v>
      </c>
      <c r="D37" s="46">
        <v>1508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1508</v>
      </c>
      <c r="O37" s="47">
        <f t="shared" si="1"/>
        <v>0.49136526555881394</v>
      </c>
      <c r="P37" s="9"/>
    </row>
    <row r="38" spans="1:119">
      <c r="A38" s="12"/>
      <c r="B38" s="25">
        <v>362</v>
      </c>
      <c r="C38" s="20" t="s">
        <v>47</v>
      </c>
      <c r="D38" s="46">
        <v>5450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5450</v>
      </c>
      <c r="O38" s="47">
        <f t="shared" si="1"/>
        <v>1.775822743564679</v>
      </c>
      <c r="P38" s="9"/>
    </row>
    <row r="39" spans="1:119">
      <c r="A39" s="12"/>
      <c r="B39" s="25">
        <v>364</v>
      </c>
      <c r="C39" s="20" t="s">
        <v>92</v>
      </c>
      <c r="D39" s="46">
        <v>7800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7800</v>
      </c>
      <c r="O39" s="47">
        <f t="shared" si="1"/>
        <v>2.541544477028348</v>
      </c>
      <c r="P39" s="9"/>
    </row>
    <row r="40" spans="1:119">
      <c r="A40" s="12"/>
      <c r="B40" s="25">
        <v>366</v>
      </c>
      <c r="C40" s="20" t="s">
        <v>68</v>
      </c>
      <c r="D40" s="46">
        <v>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390</v>
      </c>
      <c r="O40" s="47">
        <f t="shared" si="1"/>
        <v>0.1270772238514174</v>
      </c>
      <c r="P40" s="9"/>
    </row>
    <row r="41" spans="1:119">
      <c r="A41" s="12"/>
      <c r="B41" s="25">
        <v>369.9</v>
      </c>
      <c r="C41" s="20" t="s">
        <v>49</v>
      </c>
      <c r="D41" s="46">
        <v>8321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8321</v>
      </c>
      <c r="O41" s="47">
        <f t="shared" si="1"/>
        <v>2.7113066145324209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SUM(D43:D47)</f>
        <v>432324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83175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515499</v>
      </c>
      <c r="O42" s="45">
        <f t="shared" si="1"/>
        <v>167.96969696969697</v>
      </c>
      <c r="P42" s="9"/>
    </row>
    <row r="43" spans="1:119">
      <c r="A43" s="12"/>
      <c r="B43" s="25">
        <v>381</v>
      </c>
      <c r="C43" s="20" t="s">
        <v>50</v>
      </c>
      <c r="D43" s="46">
        <v>432324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432324</v>
      </c>
      <c r="O43" s="47">
        <f t="shared" si="1"/>
        <v>140.86803519061584</v>
      </c>
      <c r="P43" s="9"/>
    </row>
    <row r="44" spans="1:119">
      <c r="A44" s="12"/>
      <c r="B44" s="25">
        <v>389.1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3745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3745</v>
      </c>
      <c r="O44" s="47">
        <f t="shared" si="1"/>
        <v>1.2202671880091236</v>
      </c>
      <c r="P44" s="9"/>
    </row>
    <row r="45" spans="1:119">
      <c r="A45" s="12"/>
      <c r="B45" s="25">
        <v>389.3</v>
      </c>
      <c r="C45" s="20" t="s">
        <v>95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58551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58551</v>
      </c>
      <c r="O45" s="47">
        <f t="shared" si="1"/>
        <v>19.078201368523949</v>
      </c>
      <c r="P45" s="9"/>
    </row>
    <row r="46" spans="1:119">
      <c r="A46" s="12"/>
      <c r="B46" s="25">
        <v>389.4</v>
      </c>
      <c r="C46" s="20" t="s">
        <v>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19979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19979</v>
      </c>
      <c r="O46" s="47">
        <f t="shared" si="1"/>
        <v>6.509938090583252</v>
      </c>
      <c r="P46" s="9"/>
    </row>
    <row r="47" spans="1:119" ht="15.75" thickBot="1">
      <c r="A47" s="12"/>
      <c r="B47" s="25">
        <v>389.9</v>
      </c>
      <c r="C47" s="20" t="s">
        <v>101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900</v>
      </c>
      <c r="O47" s="47">
        <f t="shared" si="1"/>
        <v>0.2932551319648094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SUM(D5,D14,D17,D24,D34,D36,D42)</f>
        <v>1580433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2513494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4093927</v>
      </c>
      <c r="O48" s="38">
        <f t="shared" si="1"/>
        <v>1333.9612251547735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102</v>
      </c>
      <c r="M50" s="118"/>
      <c r="N50" s="118"/>
      <c r="O50" s="43">
        <v>3069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650698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650698</v>
      </c>
      <c r="O5" s="33">
        <f t="shared" ref="O5:O46" si="1">(N5/O$48)</f>
        <v>218.50167897918067</v>
      </c>
      <c r="P5" s="6"/>
    </row>
    <row r="6" spans="1:133">
      <c r="A6" s="12"/>
      <c r="B6" s="25">
        <v>311</v>
      </c>
      <c r="C6" s="20" t="s">
        <v>1</v>
      </c>
      <c r="D6" s="46">
        <v>317560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317560</v>
      </c>
      <c r="O6" s="47">
        <f t="shared" si="1"/>
        <v>106.63532572196105</v>
      </c>
      <c r="P6" s="9"/>
    </row>
    <row r="7" spans="1:133">
      <c r="A7" s="12"/>
      <c r="B7" s="25">
        <v>312.41000000000003</v>
      </c>
      <c r="C7" s="20" t="s">
        <v>9</v>
      </c>
      <c r="D7" s="46">
        <v>91519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91519</v>
      </c>
      <c r="O7" s="47">
        <f t="shared" si="1"/>
        <v>30.731699126930828</v>
      </c>
      <c r="P7" s="9"/>
    </row>
    <row r="8" spans="1:133">
      <c r="A8" s="12"/>
      <c r="B8" s="25">
        <v>312.60000000000002</v>
      </c>
      <c r="C8" s="20" t="s">
        <v>10</v>
      </c>
      <c r="D8" s="46">
        <v>99429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99429</v>
      </c>
      <c r="O8" s="47">
        <f t="shared" si="1"/>
        <v>33.387844190732032</v>
      </c>
      <c r="P8" s="9"/>
    </row>
    <row r="9" spans="1:133">
      <c r="A9" s="12"/>
      <c r="B9" s="25">
        <v>314.10000000000002</v>
      </c>
      <c r="C9" s="20" t="s">
        <v>11</v>
      </c>
      <c r="D9" s="46">
        <v>71572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71572</v>
      </c>
      <c r="O9" s="47">
        <f t="shared" si="1"/>
        <v>24.033579583613164</v>
      </c>
      <c r="P9" s="9"/>
    </row>
    <row r="10" spans="1:133">
      <c r="A10" s="12"/>
      <c r="B10" s="25">
        <v>314.39999999999998</v>
      </c>
      <c r="C10" s="20" t="s">
        <v>12</v>
      </c>
      <c r="D10" s="46">
        <v>8564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8564</v>
      </c>
      <c r="O10" s="47">
        <f t="shared" si="1"/>
        <v>2.875755540631296</v>
      </c>
      <c r="P10" s="9"/>
    </row>
    <row r="11" spans="1:133">
      <c r="A11" s="12"/>
      <c r="B11" s="25">
        <v>314.8</v>
      </c>
      <c r="C11" s="20" t="s">
        <v>13</v>
      </c>
      <c r="D11" s="46">
        <v>1532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1532</v>
      </c>
      <c r="O11" s="47">
        <f t="shared" si="1"/>
        <v>0.51443922095366013</v>
      </c>
      <c r="P11" s="9"/>
    </row>
    <row r="12" spans="1:133">
      <c r="A12" s="12"/>
      <c r="B12" s="25">
        <v>315</v>
      </c>
      <c r="C12" s="20" t="s">
        <v>83</v>
      </c>
      <c r="D12" s="46">
        <v>50192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50192</v>
      </c>
      <c r="O12" s="47">
        <f t="shared" si="1"/>
        <v>16.854264607118871</v>
      </c>
      <c r="P12" s="9"/>
    </row>
    <row r="13" spans="1:133">
      <c r="A13" s="12"/>
      <c r="B13" s="25">
        <v>316</v>
      </c>
      <c r="C13" s="20" t="s">
        <v>84</v>
      </c>
      <c r="D13" s="46">
        <v>10330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10330</v>
      </c>
      <c r="O13" s="47">
        <f t="shared" si="1"/>
        <v>3.4687709872397581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104919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104919</v>
      </c>
      <c r="O14" s="45">
        <f t="shared" si="1"/>
        <v>35.231363331094691</v>
      </c>
      <c r="P14" s="10"/>
    </row>
    <row r="15" spans="1:133">
      <c r="A15" s="12"/>
      <c r="B15" s="25">
        <v>323.10000000000002</v>
      </c>
      <c r="C15" s="20" t="s">
        <v>17</v>
      </c>
      <c r="D15" s="46">
        <v>104919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104919</v>
      </c>
      <c r="O15" s="47">
        <f t="shared" si="1"/>
        <v>35.231363331094691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SUM(D17:D23)</f>
        <v>161854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161854</v>
      </c>
      <c r="O16" s="45">
        <f t="shared" si="1"/>
        <v>54.349899261249163</v>
      </c>
      <c r="P16" s="10"/>
    </row>
    <row r="17" spans="1:16">
      <c r="A17" s="12"/>
      <c r="B17" s="25">
        <v>331.2</v>
      </c>
      <c r="C17" s="20" t="s">
        <v>19</v>
      </c>
      <c r="D17" s="46">
        <v>22500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22500</v>
      </c>
      <c r="O17" s="47">
        <f t="shared" si="1"/>
        <v>7.5554063129617193</v>
      </c>
      <c r="P17" s="9"/>
    </row>
    <row r="18" spans="1:16">
      <c r="A18" s="12"/>
      <c r="B18" s="25">
        <v>335.12</v>
      </c>
      <c r="C18" s="20" t="s">
        <v>85</v>
      </c>
      <c r="D18" s="46">
        <v>73395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73395</v>
      </c>
      <c r="O18" s="47">
        <f t="shared" si="1"/>
        <v>24.645735392881129</v>
      </c>
      <c r="P18" s="9"/>
    </row>
    <row r="19" spans="1:16">
      <c r="A19" s="12"/>
      <c r="B19" s="25">
        <v>335.14</v>
      </c>
      <c r="C19" s="20" t="s">
        <v>86</v>
      </c>
      <c r="D19" s="46">
        <v>535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535</v>
      </c>
      <c r="O19" s="47">
        <f t="shared" si="1"/>
        <v>0.17965077233042309</v>
      </c>
      <c r="P19" s="9"/>
    </row>
    <row r="20" spans="1:16">
      <c r="A20" s="12"/>
      <c r="B20" s="25">
        <v>335.15</v>
      </c>
      <c r="C20" s="20" t="s">
        <v>87</v>
      </c>
      <c r="D20" s="46">
        <v>1025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1025</v>
      </c>
      <c r="O20" s="47">
        <f t="shared" si="1"/>
        <v>0.34419073203492279</v>
      </c>
      <c r="P20" s="9"/>
    </row>
    <row r="21" spans="1:16">
      <c r="A21" s="12"/>
      <c r="B21" s="25">
        <v>335.18</v>
      </c>
      <c r="C21" s="20" t="s">
        <v>88</v>
      </c>
      <c r="D21" s="46">
        <v>52799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52799</v>
      </c>
      <c r="O21" s="47">
        <f t="shared" si="1"/>
        <v>17.729684351914035</v>
      </c>
      <c r="P21" s="9"/>
    </row>
    <row r="22" spans="1:16">
      <c r="A22" s="12"/>
      <c r="B22" s="25">
        <v>335.49</v>
      </c>
      <c r="C22" s="20" t="s">
        <v>27</v>
      </c>
      <c r="D22" s="46">
        <v>4600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4600</v>
      </c>
      <c r="O22" s="47">
        <f t="shared" si="1"/>
        <v>1.5446608462055071</v>
      </c>
      <c r="P22" s="9"/>
    </row>
    <row r="23" spans="1:16">
      <c r="A23" s="12"/>
      <c r="B23" s="25">
        <v>337.1</v>
      </c>
      <c r="C23" s="20" t="s">
        <v>89</v>
      </c>
      <c r="D23" s="46">
        <v>7000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7000</v>
      </c>
      <c r="O23" s="47">
        <f t="shared" si="1"/>
        <v>2.350570852921424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SUM(D25:D32)</f>
        <v>111770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2524389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2636159</v>
      </c>
      <c r="O24" s="45">
        <f t="shared" si="1"/>
        <v>885.21121558092682</v>
      </c>
      <c r="P24" s="10"/>
    </row>
    <row r="25" spans="1:16">
      <c r="A25" s="12"/>
      <c r="B25" s="25">
        <v>341.9</v>
      </c>
      <c r="C25" s="20" t="s">
        <v>90</v>
      </c>
      <c r="D25" s="46">
        <v>2012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2012</v>
      </c>
      <c r="O25" s="47">
        <f t="shared" si="1"/>
        <v>0.67562122229684352</v>
      </c>
      <c r="P25" s="9"/>
    </row>
    <row r="26" spans="1:16">
      <c r="A26" s="12"/>
      <c r="B26" s="25">
        <v>342.1</v>
      </c>
      <c r="C26" s="20" t="s">
        <v>36</v>
      </c>
      <c r="D26" s="46">
        <v>1440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1440</v>
      </c>
      <c r="O26" s="47">
        <f t="shared" si="1"/>
        <v>0.48354600402955006</v>
      </c>
      <c r="P26" s="9"/>
    </row>
    <row r="27" spans="1:16">
      <c r="A27" s="12"/>
      <c r="B27" s="25">
        <v>342.2</v>
      </c>
      <c r="C27" s="20" t="s">
        <v>37</v>
      </c>
      <c r="D27" s="46">
        <v>80879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80879</v>
      </c>
      <c r="O27" s="47">
        <f t="shared" si="1"/>
        <v>27.158831430490263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621009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621009</v>
      </c>
      <c r="O28" s="47">
        <f t="shared" si="1"/>
        <v>208.53223640026863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712094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712094</v>
      </c>
      <c r="O29" s="47">
        <f t="shared" si="1"/>
        <v>239.11820013431833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410938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410938</v>
      </c>
      <c r="O30" s="47">
        <f t="shared" si="1"/>
        <v>137.99126930826057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780348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780348</v>
      </c>
      <c r="O31" s="47">
        <f t="shared" si="1"/>
        <v>262.03760913364675</v>
      </c>
      <c r="P31" s="9"/>
    </row>
    <row r="32" spans="1:16">
      <c r="A32" s="12"/>
      <c r="B32" s="25">
        <v>344.9</v>
      </c>
      <c r="C32" s="20" t="s">
        <v>91</v>
      </c>
      <c r="D32" s="46">
        <v>27439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27439</v>
      </c>
      <c r="O32" s="47">
        <f t="shared" si="1"/>
        <v>9.2139019476158488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3055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6" si="9">SUM(D33:M33)</f>
        <v>3055</v>
      </c>
      <c r="O33" s="45">
        <f t="shared" si="1"/>
        <v>1.0258562793821357</v>
      </c>
      <c r="P33" s="10"/>
    </row>
    <row r="34" spans="1:119">
      <c r="A34" s="13"/>
      <c r="B34" s="39">
        <v>351.5</v>
      </c>
      <c r="C34" s="21" t="s">
        <v>45</v>
      </c>
      <c r="D34" s="46">
        <v>3055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3055</v>
      </c>
      <c r="O34" s="47">
        <f t="shared" si="1"/>
        <v>1.0258562793821357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95858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430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96288</v>
      </c>
      <c r="O35" s="45">
        <f t="shared" si="1"/>
        <v>32.333109469442576</v>
      </c>
      <c r="P35" s="10"/>
    </row>
    <row r="36" spans="1:119">
      <c r="A36" s="12"/>
      <c r="B36" s="25">
        <v>361.1</v>
      </c>
      <c r="C36" s="20" t="s">
        <v>46</v>
      </c>
      <c r="D36" s="46">
        <v>1429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1429</v>
      </c>
      <c r="O36" s="47">
        <f t="shared" si="1"/>
        <v>0.47985224983210206</v>
      </c>
      <c r="P36" s="9"/>
    </row>
    <row r="37" spans="1:119">
      <c r="A37" s="12"/>
      <c r="B37" s="25">
        <v>362</v>
      </c>
      <c r="C37" s="20" t="s">
        <v>47</v>
      </c>
      <c r="D37" s="46">
        <v>8624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8624</v>
      </c>
      <c r="O37" s="47">
        <f t="shared" si="1"/>
        <v>2.8959032907991942</v>
      </c>
      <c r="P37" s="9"/>
    </row>
    <row r="38" spans="1:119">
      <c r="A38" s="12"/>
      <c r="B38" s="25">
        <v>364</v>
      </c>
      <c r="C38" s="20" t="s">
        <v>92</v>
      </c>
      <c r="D38" s="46">
        <v>8590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8590</v>
      </c>
      <c r="O38" s="47">
        <f t="shared" si="1"/>
        <v>2.8844862323707186</v>
      </c>
      <c r="P38" s="9"/>
    </row>
    <row r="39" spans="1:119">
      <c r="A39" s="12"/>
      <c r="B39" s="25">
        <v>369.9</v>
      </c>
      <c r="C39" s="20" t="s">
        <v>49</v>
      </c>
      <c r="D39" s="46">
        <v>77215</v>
      </c>
      <c r="E39" s="46">
        <v>0</v>
      </c>
      <c r="F39" s="46">
        <v>0</v>
      </c>
      <c r="G39" s="46">
        <v>0</v>
      </c>
      <c r="H39" s="46">
        <v>0</v>
      </c>
      <c r="I39" s="46">
        <v>430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77645</v>
      </c>
      <c r="O39" s="47">
        <f t="shared" si="1"/>
        <v>26.072867696440564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SUM(D41:D45)</f>
        <v>364842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864933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1229775</v>
      </c>
      <c r="O40" s="45">
        <f t="shared" si="1"/>
        <v>412.95332437877772</v>
      </c>
      <c r="P40" s="9"/>
    </row>
    <row r="41" spans="1:119">
      <c r="A41" s="12"/>
      <c r="B41" s="25">
        <v>381</v>
      </c>
      <c r="C41" s="20" t="s">
        <v>50</v>
      </c>
      <c r="D41" s="46">
        <v>364842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364842</v>
      </c>
      <c r="O41" s="47">
        <f t="shared" si="1"/>
        <v>122.51242444593687</v>
      </c>
      <c r="P41" s="9"/>
    </row>
    <row r="42" spans="1:119">
      <c r="A42" s="12"/>
      <c r="B42" s="25">
        <v>389.1</v>
      </c>
      <c r="C42" s="20" t="s">
        <v>93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4664</v>
      </c>
      <c r="O42" s="47">
        <f t="shared" si="1"/>
        <v>1.5661517797179314</v>
      </c>
      <c r="P42" s="9"/>
    </row>
    <row r="43" spans="1:119">
      <c r="A43" s="12"/>
      <c r="B43" s="25">
        <v>389.2</v>
      </c>
      <c r="C43" s="20" t="s">
        <v>94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16646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16646</v>
      </c>
      <c r="O43" s="47">
        <f t="shared" si="1"/>
        <v>5.5896574882471457</v>
      </c>
      <c r="P43" s="9"/>
    </row>
    <row r="44" spans="1:119">
      <c r="A44" s="12"/>
      <c r="B44" s="25">
        <v>389.3</v>
      </c>
      <c r="C44" s="20" t="s">
        <v>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607728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607728</v>
      </c>
      <c r="O44" s="47">
        <f t="shared" si="1"/>
        <v>204.07253190060445</v>
      </c>
      <c r="P44" s="9"/>
    </row>
    <row r="45" spans="1:119" ht="15.75" thickBot="1">
      <c r="A45" s="12"/>
      <c r="B45" s="25">
        <v>389.4</v>
      </c>
      <c r="C45" s="20" t="s">
        <v>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235895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235895</v>
      </c>
      <c r="O45" s="47">
        <f t="shared" si="1"/>
        <v>79.212558764271321</v>
      </c>
      <c r="P45" s="9"/>
    </row>
    <row r="46" spans="1:119" ht="16.5" thickBot="1">
      <c r="A46" s="14" t="s">
        <v>43</v>
      </c>
      <c r="B46" s="23"/>
      <c r="C46" s="22"/>
      <c r="D46" s="15">
        <f t="shared" ref="D46:M46" si="12">SUM(D5,D14,D16,D24,D33,D35,D40)</f>
        <v>1492996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3389752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4882748</v>
      </c>
      <c r="O46" s="38">
        <f t="shared" si="1"/>
        <v>1639.6064472800538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97</v>
      </c>
      <c r="M48" s="118"/>
      <c r="N48" s="118"/>
      <c r="O48" s="43">
        <v>2978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736964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736964</v>
      </c>
      <c r="O5" s="33">
        <f t="shared" ref="O5:O49" si="1">(N5/O$51)</f>
        <v>248.13602693602692</v>
      </c>
      <c r="P5" s="6"/>
    </row>
    <row r="6" spans="1:133">
      <c r="A6" s="12"/>
      <c r="B6" s="25">
        <v>311</v>
      </c>
      <c r="C6" s="20" t="s">
        <v>1</v>
      </c>
      <c r="D6" s="46">
        <v>326396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326396</v>
      </c>
      <c r="O6" s="47">
        <f t="shared" si="1"/>
        <v>109.8976430976431</v>
      </c>
      <c r="P6" s="9"/>
    </row>
    <row r="7" spans="1:133">
      <c r="A7" s="12"/>
      <c r="B7" s="25">
        <v>312.41000000000003</v>
      </c>
      <c r="C7" s="20" t="s">
        <v>9</v>
      </c>
      <c r="D7" s="46">
        <v>80363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80363</v>
      </c>
      <c r="O7" s="47">
        <f t="shared" si="1"/>
        <v>27.058249158249158</v>
      </c>
      <c r="P7" s="9"/>
    </row>
    <row r="8" spans="1:133">
      <c r="A8" s="12"/>
      <c r="B8" s="25">
        <v>312.60000000000002</v>
      </c>
      <c r="C8" s="20" t="s">
        <v>10</v>
      </c>
      <c r="D8" s="46">
        <v>157865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157865</v>
      </c>
      <c r="O8" s="47">
        <f t="shared" si="1"/>
        <v>53.15319865319865</v>
      </c>
      <c r="P8" s="9"/>
    </row>
    <row r="9" spans="1:133">
      <c r="A9" s="12"/>
      <c r="B9" s="25">
        <v>314.10000000000002</v>
      </c>
      <c r="C9" s="20" t="s">
        <v>11</v>
      </c>
      <c r="D9" s="46">
        <v>101699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101699</v>
      </c>
      <c r="O9" s="47">
        <f t="shared" si="1"/>
        <v>34.242087542087539</v>
      </c>
      <c r="P9" s="9"/>
    </row>
    <row r="10" spans="1:133">
      <c r="A10" s="12"/>
      <c r="B10" s="25">
        <v>314.39999999999998</v>
      </c>
      <c r="C10" s="20" t="s">
        <v>12</v>
      </c>
      <c r="D10" s="46">
        <v>7707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7707</v>
      </c>
      <c r="O10" s="47">
        <f t="shared" si="1"/>
        <v>2.5949494949494949</v>
      </c>
      <c r="P10" s="9"/>
    </row>
    <row r="11" spans="1:133">
      <c r="A11" s="12"/>
      <c r="B11" s="25">
        <v>314.8</v>
      </c>
      <c r="C11" s="20" t="s">
        <v>13</v>
      </c>
      <c r="D11" s="46">
        <v>2562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2562</v>
      </c>
      <c r="O11" s="47">
        <f t="shared" si="1"/>
        <v>0.86262626262626263</v>
      </c>
      <c r="P11" s="9"/>
    </row>
    <row r="12" spans="1:133">
      <c r="A12" s="12"/>
      <c r="B12" s="25">
        <v>315</v>
      </c>
      <c r="C12" s="20" t="s">
        <v>14</v>
      </c>
      <c r="D12" s="46">
        <v>49796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49796</v>
      </c>
      <c r="O12" s="47">
        <f t="shared" si="1"/>
        <v>16.766329966329966</v>
      </c>
      <c r="P12" s="9"/>
    </row>
    <row r="13" spans="1:133">
      <c r="A13" s="12"/>
      <c r="B13" s="25">
        <v>316</v>
      </c>
      <c r="C13" s="20" t="s">
        <v>15</v>
      </c>
      <c r="D13" s="46">
        <v>10576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10576</v>
      </c>
      <c r="O13" s="47">
        <f t="shared" si="1"/>
        <v>3.5609427609427611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69071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69071</v>
      </c>
      <c r="O14" s="45">
        <f t="shared" si="1"/>
        <v>23.256228956228956</v>
      </c>
      <c r="P14" s="10"/>
    </row>
    <row r="15" spans="1:133">
      <c r="A15" s="12"/>
      <c r="B15" s="25">
        <v>323.10000000000002</v>
      </c>
      <c r="C15" s="20" t="s">
        <v>17</v>
      </c>
      <c r="D15" s="46">
        <v>69071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69071</v>
      </c>
      <c r="O15" s="47">
        <f t="shared" si="1"/>
        <v>23.256228956228956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SUM(D17:D24)</f>
        <v>500443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500443</v>
      </c>
      <c r="O16" s="45">
        <f t="shared" si="1"/>
        <v>168.49932659932659</v>
      </c>
      <c r="P16" s="10"/>
    </row>
    <row r="17" spans="1:16">
      <c r="A17" s="12"/>
      <c r="B17" s="25">
        <v>331.2</v>
      </c>
      <c r="C17" s="20" t="s">
        <v>19</v>
      </c>
      <c r="D17" s="46">
        <v>295090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295090</v>
      </c>
      <c r="O17" s="47">
        <f t="shared" si="1"/>
        <v>99.356902356902353</v>
      </c>
      <c r="P17" s="9"/>
    </row>
    <row r="18" spans="1:16">
      <c r="A18" s="12"/>
      <c r="B18" s="25">
        <v>331.5</v>
      </c>
      <c r="C18" s="20" t="s">
        <v>21</v>
      </c>
      <c r="D18" s="46">
        <v>17811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17811</v>
      </c>
      <c r="O18" s="47">
        <f t="shared" si="1"/>
        <v>5.9969696969696971</v>
      </c>
      <c r="P18" s="9"/>
    </row>
    <row r="19" spans="1:16">
      <c r="A19" s="12"/>
      <c r="B19" s="25">
        <v>334.5</v>
      </c>
      <c r="C19" s="20" t="s">
        <v>22</v>
      </c>
      <c r="D19" s="46">
        <v>2968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2968</v>
      </c>
      <c r="O19" s="47">
        <f t="shared" si="1"/>
        <v>0.99932659932659929</v>
      </c>
      <c r="P19" s="9"/>
    </row>
    <row r="20" spans="1:16">
      <c r="A20" s="12"/>
      <c r="B20" s="25">
        <v>335.12</v>
      </c>
      <c r="C20" s="20" t="s">
        <v>23</v>
      </c>
      <c r="D20" s="46">
        <v>82630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82630</v>
      </c>
      <c r="O20" s="47">
        <f t="shared" si="1"/>
        <v>27.82154882154882</v>
      </c>
      <c r="P20" s="9"/>
    </row>
    <row r="21" spans="1:16">
      <c r="A21" s="12"/>
      <c r="B21" s="25">
        <v>335.14</v>
      </c>
      <c r="C21" s="20" t="s">
        <v>24</v>
      </c>
      <c r="D21" s="46">
        <v>386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386</v>
      </c>
      <c r="O21" s="47">
        <f t="shared" si="1"/>
        <v>0.12996632996632998</v>
      </c>
      <c r="P21" s="9"/>
    </row>
    <row r="22" spans="1:16">
      <c r="A22" s="12"/>
      <c r="B22" s="25">
        <v>335.15</v>
      </c>
      <c r="C22" s="20" t="s">
        <v>25</v>
      </c>
      <c r="D22" s="46">
        <v>857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857</v>
      </c>
      <c r="O22" s="47">
        <f t="shared" si="1"/>
        <v>0.28855218855218856</v>
      </c>
      <c r="P22" s="9"/>
    </row>
    <row r="23" spans="1:16">
      <c r="A23" s="12"/>
      <c r="B23" s="25">
        <v>335.18</v>
      </c>
      <c r="C23" s="20" t="s">
        <v>26</v>
      </c>
      <c r="D23" s="46">
        <v>96156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96156</v>
      </c>
      <c r="O23" s="47">
        <f t="shared" si="1"/>
        <v>32.375757575757575</v>
      </c>
      <c r="P23" s="9"/>
    </row>
    <row r="24" spans="1:16">
      <c r="A24" s="12"/>
      <c r="B24" s="25">
        <v>335.49</v>
      </c>
      <c r="C24" s="20" t="s">
        <v>27</v>
      </c>
      <c r="D24" s="46">
        <v>4545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4545</v>
      </c>
      <c r="O24" s="47">
        <f t="shared" si="1"/>
        <v>1.5303030303030303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SUM(D26:D33)</f>
        <v>109980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2543330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2653310</v>
      </c>
      <c r="O25" s="45">
        <f t="shared" si="1"/>
        <v>893.37037037037032</v>
      </c>
      <c r="P25" s="10"/>
    </row>
    <row r="26" spans="1:16">
      <c r="A26" s="12"/>
      <c r="B26" s="25">
        <v>341.9</v>
      </c>
      <c r="C26" s="20" t="s">
        <v>35</v>
      </c>
      <c r="D26" s="46">
        <v>2385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2385</v>
      </c>
      <c r="O26" s="47">
        <f t="shared" si="1"/>
        <v>0.80303030303030298</v>
      </c>
      <c r="P26" s="9"/>
    </row>
    <row r="27" spans="1:16">
      <c r="A27" s="12"/>
      <c r="B27" s="25">
        <v>342.1</v>
      </c>
      <c r="C27" s="20" t="s">
        <v>36</v>
      </c>
      <c r="D27" s="46">
        <v>2713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2713</v>
      </c>
      <c r="O27" s="47">
        <f t="shared" si="1"/>
        <v>0.91346801346801343</v>
      </c>
      <c r="P27" s="9"/>
    </row>
    <row r="28" spans="1:16">
      <c r="A28" s="12"/>
      <c r="B28" s="25">
        <v>342.2</v>
      </c>
      <c r="C28" s="20" t="s">
        <v>37</v>
      </c>
      <c r="D28" s="46">
        <v>77866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77866</v>
      </c>
      <c r="O28" s="47">
        <f t="shared" si="1"/>
        <v>26.217508417508416</v>
      </c>
      <c r="P28" s="9"/>
    </row>
    <row r="29" spans="1:16">
      <c r="A29" s="12"/>
      <c r="B29" s="25">
        <v>343.2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566692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566692</v>
      </c>
      <c r="O29" s="47">
        <f t="shared" si="1"/>
        <v>190.80538720538721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800806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800806</v>
      </c>
      <c r="O30" s="47">
        <f t="shared" si="1"/>
        <v>269.63164983164984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424640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424640</v>
      </c>
      <c r="O31" s="47">
        <f t="shared" si="1"/>
        <v>142.97643097643098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751192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751192</v>
      </c>
      <c r="O32" s="47">
        <f t="shared" si="1"/>
        <v>252.92659932659933</v>
      </c>
      <c r="P32" s="9"/>
    </row>
    <row r="33" spans="1:16">
      <c r="A33" s="12"/>
      <c r="B33" s="25">
        <v>344.9</v>
      </c>
      <c r="C33" s="20" t="s">
        <v>63</v>
      </c>
      <c r="D33" s="46">
        <v>27016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27016</v>
      </c>
      <c r="O33" s="47">
        <f t="shared" si="1"/>
        <v>9.0962962962962965</v>
      </c>
      <c r="P33" s="9"/>
    </row>
    <row r="34" spans="1:16" ht="15.75">
      <c r="A34" s="29" t="s">
        <v>33</v>
      </c>
      <c r="B34" s="30"/>
      <c r="C34" s="31"/>
      <c r="D34" s="32">
        <f t="shared" ref="D34:M34" si="8">SUM(D35:D35)</f>
        <v>2877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9" si="9">SUM(D34:M34)</f>
        <v>2877</v>
      </c>
      <c r="O34" s="45">
        <f t="shared" si="1"/>
        <v>0.96868686868686871</v>
      </c>
      <c r="P34" s="10"/>
    </row>
    <row r="35" spans="1:16">
      <c r="A35" s="13"/>
      <c r="B35" s="39">
        <v>351.5</v>
      </c>
      <c r="C35" s="21" t="s">
        <v>45</v>
      </c>
      <c r="D35" s="46">
        <v>2877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2877</v>
      </c>
      <c r="O35" s="47">
        <f t="shared" si="1"/>
        <v>0.96868686868686871</v>
      </c>
      <c r="P35" s="9"/>
    </row>
    <row r="36" spans="1:16" ht="15.75">
      <c r="A36" s="29" t="s">
        <v>2</v>
      </c>
      <c r="B36" s="30"/>
      <c r="C36" s="31"/>
      <c r="D36" s="32">
        <f t="shared" ref="D36:M36" si="10">SUM(D37:D42)</f>
        <v>34832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473</v>
      </c>
      <c r="I36" s="32">
        <f t="shared" si="10"/>
        <v>450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35755</v>
      </c>
      <c r="O36" s="45">
        <f t="shared" si="1"/>
        <v>12.038720538720538</v>
      </c>
      <c r="P36" s="10"/>
    </row>
    <row r="37" spans="1:16">
      <c r="A37" s="12"/>
      <c r="B37" s="25">
        <v>361.1</v>
      </c>
      <c r="C37" s="20" t="s">
        <v>46</v>
      </c>
      <c r="D37" s="46">
        <v>2916</v>
      </c>
      <c r="E37" s="46">
        <v>0</v>
      </c>
      <c r="F37" s="46">
        <v>0</v>
      </c>
      <c r="G37" s="46">
        <v>0</v>
      </c>
      <c r="H37" s="46">
        <v>473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3389</v>
      </c>
      <c r="O37" s="47">
        <f t="shared" si="1"/>
        <v>1.1410774410774411</v>
      </c>
      <c r="P37" s="9"/>
    </row>
    <row r="38" spans="1:16">
      <c r="A38" s="12"/>
      <c r="B38" s="25">
        <v>362</v>
      </c>
      <c r="C38" s="20" t="s">
        <v>47</v>
      </c>
      <c r="D38" s="46">
        <v>10150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10150</v>
      </c>
      <c r="O38" s="47">
        <f t="shared" si="1"/>
        <v>3.4175084175084174</v>
      </c>
      <c r="P38" s="9"/>
    </row>
    <row r="39" spans="1:16">
      <c r="A39" s="12"/>
      <c r="B39" s="25">
        <v>364</v>
      </c>
      <c r="C39" s="20" t="s">
        <v>48</v>
      </c>
      <c r="D39" s="46">
        <v>5170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5170</v>
      </c>
      <c r="O39" s="47">
        <f t="shared" si="1"/>
        <v>1.7407407407407407</v>
      </c>
      <c r="P39" s="9"/>
    </row>
    <row r="40" spans="1:16">
      <c r="A40" s="12"/>
      <c r="B40" s="25">
        <v>365</v>
      </c>
      <c r="C40" s="20" t="s">
        <v>64</v>
      </c>
      <c r="D40" s="46">
        <v>208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208</v>
      </c>
      <c r="O40" s="47">
        <f t="shared" si="1"/>
        <v>7.0033670033670031E-2</v>
      </c>
      <c r="P40" s="9"/>
    </row>
    <row r="41" spans="1:16">
      <c r="A41" s="12"/>
      <c r="B41" s="25">
        <v>366</v>
      </c>
      <c r="C41" s="20" t="s">
        <v>68</v>
      </c>
      <c r="D41" s="46">
        <v>300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300</v>
      </c>
      <c r="O41" s="47">
        <f t="shared" si="1"/>
        <v>0.10101010101010101</v>
      </c>
      <c r="P41" s="9"/>
    </row>
    <row r="42" spans="1:16">
      <c r="A42" s="12"/>
      <c r="B42" s="25">
        <v>369.9</v>
      </c>
      <c r="C42" s="20" t="s">
        <v>49</v>
      </c>
      <c r="D42" s="46">
        <v>16088</v>
      </c>
      <c r="E42" s="46">
        <v>0</v>
      </c>
      <c r="F42" s="46">
        <v>0</v>
      </c>
      <c r="G42" s="46">
        <v>0</v>
      </c>
      <c r="H42" s="46">
        <v>0</v>
      </c>
      <c r="I42" s="46">
        <v>450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16538</v>
      </c>
      <c r="O42" s="47">
        <f t="shared" si="1"/>
        <v>5.5683501683501682</v>
      </c>
      <c r="P42" s="9"/>
    </row>
    <row r="43" spans="1:16" ht="15.75">
      <c r="A43" s="29" t="s">
        <v>34</v>
      </c>
      <c r="B43" s="30"/>
      <c r="C43" s="31"/>
      <c r="D43" s="32">
        <f t="shared" ref="D43:M43" si="11">SUM(D44:D48)</f>
        <v>278544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1045981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1324525</v>
      </c>
      <c r="O43" s="45">
        <f t="shared" si="1"/>
        <v>445.96801346801345</v>
      </c>
      <c r="P43" s="9"/>
    </row>
    <row r="44" spans="1:16">
      <c r="A44" s="12"/>
      <c r="B44" s="25">
        <v>381</v>
      </c>
      <c r="C44" s="20" t="s">
        <v>50</v>
      </c>
      <c r="D44" s="46">
        <v>278544</v>
      </c>
      <c r="E44" s="46">
        <v>0</v>
      </c>
      <c r="F44" s="46">
        <v>0</v>
      </c>
      <c r="G44" s="46">
        <v>0</v>
      </c>
      <c r="H44" s="46">
        <v>0</v>
      </c>
      <c r="I44" s="46">
        <v>9851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288395</v>
      </c>
      <c r="O44" s="47">
        <f t="shared" si="1"/>
        <v>97.102693602693606</v>
      </c>
      <c r="P44" s="9"/>
    </row>
    <row r="45" spans="1:16">
      <c r="A45" s="12"/>
      <c r="B45" s="25">
        <v>389.1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5564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5564</v>
      </c>
      <c r="O45" s="47">
        <f t="shared" si="1"/>
        <v>1.8734006734006734</v>
      </c>
      <c r="P45" s="9"/>
    </row>
    <row r="46" spans="1:16">
      <c r="A46" s="12"/>
      <c r="B46" s="25">
        <v>389.2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1003087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1003087</v>
      </c>
      <c r="O46" s="47">
        <f t="shared" si="1"/>
        <v>337.73973063973062</v>
      </c>
      <c r="P46" s="9"/>
    </row>
    <row r="47" spans="1:16">
      <c r="A47" s="12"/>
      <c r="B47" s="25">
        <v>389.3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17628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17628</v>
      </c>
      <c r="O47" s="47">
        <f t="shared" si="1"/>
        <v>5.9353535353535349</v>
      </c>
      <c r="P47" s="9"/>
    </row>
    <row r="48" spans="1:16" ht="15.75" thickBot="1">
      <c r="A48" s="12"/>
      <c r="B48" s="25">
        <v>389.4</v>
      </c>
      <c r="C48" s="20" t="s">
        <v>71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9851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9851</v>
      </c>
      <c r="O48" s="47">
        <f t="shared" si="1"/>
        <v>3.3168350168350167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SUM(D5,D14,D16,D25,D34,D36,D43)</f>
        <v>1732711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5">
        <f t="shared" si="12"/>
        <v>473</v>
      </c>
      <c r="I49" s="15">
        <f t="shared" si="12"/>
        <v>3589761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5322945</v>
      </c>
      <c r="O49" s="38">
        <f t="shared" si="1"/>
        <v>1792.2373737373737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72</v>
      </c>
      <c r="M51" s="118"/>
      <c r="N51" s="118"/>
      <c r="O51" s="43">
        <v>2970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646133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646133</v>
      </c>
      <c r="O5" s="33">
        <f t="shared" ref="O5:O47" si="1">(N5/O$49)</f>
        <v>225.29044630404462</v>
      </c>
      <c r="P5" s="6"/>
    </row>
    <row r="6" spans="1:133">
      <c r="A6" s="12"/>
      <c r="B6" s="25">
        <v>311</v>
      </c>
      <c r="C6" s="20" t="s">
        <v>1</v>
      </c>
      <c r="D6" s="46">
        <v>294667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294667</v>
      </c>
      <c r="O6" s="47">
        <f t="shared" si="1"/>
        <v>102.74302649930264</v>
      </c>
      <c r="P6" s="9"/>
    </row>
    <row r="7" spans="1:133">
      <c r="A7" s="12"/>
      <c r="B7" s="25">
        <v>312.41000000000003</v>
      </c>
      <c r="C7" s="20" t="s">
        <v>9</v>
      </c>
      <c r="D7" s="46">
        <v>83778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83778</v>
      </c>
      <c r="O7" s="47">
        <f t="shared" si="1"/>
        <v>29.211297071129707</v>
      </c>
      <c r="P7" s="9"/>
    </row>
    <row r="8" spans="1:133">
      <c r="A8" s="12"/>
      <c r="B8" s="25">
        <v>312.60000000000002</v>
      </c>
      <c r="C8" s="20" t="s">
        <v>10</v>
      </c>
      <c r="D8" s="46">
        <v>82283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82283</v>
      </c>
      <c r="O8" s="47">
        <f t="shared" si="1"/>
        <v>28.690027894002789</v>
      </c>
      <c r="P8" s="9"/>
    </row>
    <row r="9" spans="1:133">
      <c r="A9" s="12"/>
      <c r="B9" s="25">
        <v>314.10000000000002</v>
      </c>
      <c r="C9" s="20" t="s">
        <v>11</v>
      </c>
      <c r="D9" s="46">
        <v>111393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111393</v>
      </c>
      <c r="O9" s="47">
        <f t="shared" si="1"/>
        <v>38.839958158995813</v>
      </c>
      <c r="P9" s="9"/>
    </row>
    <row r="10" spans="1:133">
      <c r="A10" s="12"/>
      <c r="B10" s="25">
        <v>314.39999999999998</v>
      </c>
      <c r="C10" s="20" t="s">
        <v>12</v>
      </c>
      <c r="D10" s="46">
        <v>8659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8659</v>
      </c>
      <c r="O10" s="47">
        <f t="shared" si="1"/>
        <v>3.0191771269177128</v>
      </c>
      <c r="P10" s="9"/>
    </row>
    <row r="11" spans="1:133">
      <c r="A11" s="12"/>
      <c r="B11" s="25">
        <v>314.8</v>
      </c>
      <c r="C11" s="20" t="s">
        <v>13</v>
      </c>
      <c r="D11" s="46">
        <v>3178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3178</v>
      </c>
      <c r="O11" s="47">
        <f t="shared" si="1"/>
        <v>1.1080892608089261</v>
      </c>
      <c r="P11" s="9"/>
    </row>
    <row r="12" spans="1:133">
      <c r="A12" s="12"/>
      <c r="B12" s="25">
        <v>315</v>
      </c>
      <c r="C12" s="20" t="s">
        <v>14</v>
      </c>
      <c r="D12" s="46">
        <v>51247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51247</v>
      </c>
      <c r="O12" s="47">
        <f t="shared" si="1"/>
        <v>17.868549511854951</v>
      </c>
      <c r="P12" s="9"/>
    </row>
    <row r="13" spans="1:133">
      <c r="A13" s="12"/>
      <c r="B13" s="25">
        <v>316</v>
      </c>
      <c r="C13" s="20" t="s">
        <v>15</v>
      </c>
      <c r="D13" s="46">
        <v>10928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10928</v>
      </c>
      <c r="O13" s="47">
        <f t="shared" si="1"/>
        <v>3.8103207810320781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72754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72754</v>
      </c>
      <c r="O14" s="45">
        <f t="shared" si="1"/>
        <v>25.367503486750348</v>
      </c>
      <c r="P14" s="10"/>
    </row>
    <row r="15" spans="1:133">
      <c r="A15" s="12"/>
      <c r="B15" s="25">
        <v>323.10000000000002</v>
      </c>
      <c r="C15" s="20" t="s">
        <v>17</v>
      </c>
      <c r="D15" s="46">
        <v>72674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72674</v>
      </c>
      <c r="O15" s="47">
        <f t="shared" si="1"/>
        <v>25.339609483960949</v>
      </c>
      <c r="P15" s="9"/>
    </row>
    <row r="16" spans="1:133">
      <c r="A16" s="12"/>
      <c r="B16" s="25">
        <v>329</v>
      </c>
      <c r="C16" s="20" t="s">
        <v>18</v>
      </c>
      <c r="D16" s="46">
        <v>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</v>
      </c>
      <c r="O16" s="47">
        <f t="shared" si="1"/>
        <v>2.7894002789400279E-2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139506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139506</v>
      </c>
      <c r="O17" s="45">
        <f t="shared" si="1"/>
        <v>48.64225941422594</v>
      </c>
      <c r="P17" s="10"/>
    </row>
    <row r="18" spans="1:16">
      <c r="A18" s="12"/>
      <c r="B18" s="25">
        <v>331.2</v>
      </c>
      <c r="C18" s="20" t="s">
        <v>19</v>
      </c>
      <c r="D18" s="46">
        <v>8858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8858</v>
      </c>
      <c r="O18" s="47">
        <f t="shared" si="1"/>
        <v>3.088563458856346</v>
      </c>
      <c r="P18" s="9"/>
    </row>
    <row r="19" spans="1:16">
      <c r="A19" s="12"/>
      <c r="B19" s="25">
        <v>335.12</v>
      </c>
      <c r="C19" s="20" t="s">
        <v>23</v>
      </c>
      <c r="D19" s="46">
        <v>72632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72632</v>
      </c>
      <c r="O19" s="47">
        <f t="shared" si="1"/>
        <v>25.324965132496512</v>
      </c>
      <c r="P19" s="9"/>
    </row>
    <row r="20" spans="1:16">
      <c r="A20" s="12"/>
      <c r="B20" s="25">
        <v>335.14</v>
      </c>
      <c r="C20" s="20" t="s">
        <v>24</v>
      </c>
      <c r="D20" s="46">
        <v>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490</v>
      </c>
      <c r="O20" s="47">
        <f t="shared" si="1"/>
        <v>0.17085076708507671</v>
      </c>
      <c r="P20" s="9"/>
    </row>
    <row r="21" spans="1:16">
      <c r="A21" s="12"/>
      <c r="B21" s="25">
        <v>335.15</v>
      </c>
      <c r="C21" s="20" t="s">
        <v>25</v>
      </c>
      <c r="D21" s="46">
        <v>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902</v>
      </c>
      <c r="O21" s="47">
        <f t="shared" si="1"/>
        <v>0.31450488145048816</v>
      </c>
      <c r="P21" s="9"/>
    </row>
    <row r="22" spans="1:16">
      <c r="A22" s="12"/>
      <c r="B22" s="25">
        <v>335.18</v>
      </c>
      <c r="C22" s="20" t="s">
        <v>26</v>
      </c>
      <c r="D22" s="46">
        <v>51752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51752</v>
      </c>
      <c r="O22" s="47">
        <f t="shared" si="1"/>
        <v>18.044630404463039</v>
      </c>
      <c r="P22" s="9"/>
    </row>
    <row r="23" spans="1:16">
      <c r="A23" s="12"/>
      <c r="B23" s="25">
        <v>335.49</v>
      </c>
      <c r="C23" s="20" t="s">
        <v>27</v>
      </c>
      <c r="D23" s="46">
        <v>4872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4872</v>
      </c>
      <c r="O23" s="47">
        <f t="shared" si="1"/>
        <v>1.6987447698744771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SUM(D25:D33)</f>
        <v>106292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2591055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2697347</v>
      </c>
      <c r="O24" s="45">
        <f t="shared" si="1"/>
        <v>940.49755927475587</v>
      </c>
      <c r="P24" s="10"/>
    </row>
    <row r="25" spans="1:16">
      <c r="A25" s="12"/>
      <c r="B25" s="25">
        <v>341.9</v>
      </c>
      <c r="C25" s="20" t="s">
        <v>35</v>
      </c>
      <c r="D25" s="46">
        <v>2312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2312</v>
      </c>
      <c r="O25" s="47">
        <f t="shared" si="1"/>
        <v>0.80613668061366806</v>
      </c>
      <c r="P25" s="9"/>
    </row>
    <row r="26" spans="1:16">
      <c r="A26" s="12"/>
      <c r="B26" s="25">
        <v>342.1</v>
      </c>
      <c r="C26" s="20" t="s">
        <v>36</v>
      </c>
      <c r="D26" s="46">
        <v>4126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4126</v>
      </c>
      <c r="O26" s="47">
        <f t="shared" si="1"/>
        <v>1.4386331938633194</v>
      </c>
      <c r="P26" s="9"/>
    </row>
    <row r="27" spans="1:16">
      <c r="A27" s="12"/>
      <c r="B27" s="25">
        <v>342.2</v>
      </c>
      <c r="C27" s="20" t="s">
        <v>37</v>
      </c>
      <c r="D27" s="46">
        <v>74871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74871</v>
      </c>
      <c r="O27" s="47">
        <f t="shared" si="1"/>
        <v>26.105648535564853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663202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663202</v>
      </c>
      <c r="O28" s="47">
        <f t="shared" si="1"/>
        <v>231.24198047419804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718529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718529</v>
      </c>
      <c r="O29" s="47">
        <f t="shared" si="1"/>
        <v>250.53312412831241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433381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433381</v>
      </c>
      <c r="O30" s="47">
        <f t="shared" si="1"/>
        <v>151.10913528591354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775256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775256</v>
      </c>
      <c r="O31" s="47">
        <f t="shared" si="1"/>
        <v>270.31241283124126</v>
      </c>
      <c r="P31" s="9"/>
    </row>
    <row r="32" spans="1:16">
      <c r="A32" s="12"/>
      <c r="B32" s="25">
        <v>343.9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687</v>
      </c>
      <c r="O32" s="47">
        <f t="shared" si="1"/>
        <v>0.2395397489539749</v>
      </c>
      <c r="P32" s="9"/>
    </row>
    <row r="33" spans="1:119">
      <c r="A33" s="12"/>
      <c r="B33" s="25">
        <v>344.9</v>
      </c>
      <c r="C33" s="20" t="s">
        <v>63</v>
      </c>
      <c r="D33" s="46">
        <v>24983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24983</v>
      </c>
      <c r="O33" s="47">
        <f t="shared" si="1"/>
        <v>8.7109483960948388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SUM(D35:D35)</f>
        <v>3309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3309</v>
      </c>
      <c r="O34" s="45">
        <f t="shared" si="1"/>
        <v>1.153765690376569</v>
      </c>
      <c r="P34" s="10"/>
    </row>
    <row r="35" spans="1:119">
      <c r="A35" s="13"/>
      <c r="B35" s="39">
        <v>351.5</v>
      </c>
      <c r="C35" s="21" t="s">
        <v>45</v>
      </c>
      <c r="D35" s="46">
        <v>3309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3309</v>
      </c>
      <c r="O35" s="47">
        <f t="shared" si="1"/>
        <v>1.153765690376569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SUM(D37:D41)</f>
        <v>34931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527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35458</v>
      </c>
      <c r="O36" s="45">
        <f t="shared" si="1"/>
        <v>12.363319386331939</v>
      </c>
      <c r="P36" s="10"/>
    </row>
    <row r="37" spans="1:119">
      <c r="A37" s="12"/>
      <c r="B37" s="25">
        <v>361.1</v>
      </c>
      <c r="C37" s="20" t="s">
        <v>46</v>
      </c>
      <c r="D37" s="46">
        <v>6179</v>
      </c>
      <c r="E37" s="46">
        <v>0</v>
      </c>
      <c r="F37" s="46">
        <v>0</v>
      </c>
      <c r="G37" s="46">
        <v>0</v>
      </c>
      <c r="H37" s="46">
        <v>527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6706</v>
      </c>
      <c r="O37" s="47">
        <f t="shared" si="1"/>
        <v>2.3382147838214782</v>
      </c>
      <c r="P37" s="9"/>
    </row>
    <row r="38" spans="1:119">
      <c r="A38" s="12"/>
      <c r="B38" s="25">
        <v>362</v>
      </c>
      <c r="C38" s="20" t="s">
        <v>47</v>
      </c>
      <c r="D38" s="46">
        <v>7000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7000</v>
      </c>
      <c r="O38" s="47">
        <f t="shared" si="1"/>
        <v>2.4407252440725244</v>
      </c>
      <c r="P38" s="9"/>
    </row>
    <row r="39" spans="1:119">
      <c r="A39" s="12"/>
      <c r="B39" s="25">
        <v>364</v>
      </c>
      <c r="C39" s="20" t="s">
        <v>48</v>
      </c>
      <c r="D39" s="46">
        <v>3350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3350</v>
      </c>
      <c r="O39" s="47">
        <f t="shared" si="1"/>
        <v>1.1680613668061366</v>
      </c>
      <c r="P39" s="9"/>
    </row>
    <row r="40" spans="1:119">
      <c r="A40" s="12"/>
      <c r="B40" s="25">
        <v>366</v>
      </c>
      <c r="C40" s="20" t="s">
        <v>68</v>
      </c>
      <c r="D40" s="46">
        <v>2575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2575</v>
      </c>
      <c r="O40" s="47">
        <f t="shared" si="1"/>
        <v>0.89783821478382153</v>
      </c>
      <c r="P40" s="9"/>
    </row>
    <row r="41" spans="1:119">
      <c r="A41" s="12"/>
      <c r="B41" s="25">
        <v>369.9</v>
      </c>
      <c r="C41" s="20" t="s">
        <v>49</v>
      </c>
      <c r="D41" s="46">
        <v>15827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15827</v>
      </c>
      <c r="O41" s="47">
        <f t="shared" si="1"/>
        <v>5.5184797768479781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SUM(D43:D46)</f>
        <v>494488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505507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999995</v>
      </c>
      <c r="O42" s="45">
        <f t="shared" si="1"/>
        <v>348.67329149232916</v>
      </c>
      <c r="P42" s="9"/>
    </row>
    <row r="43" spans="1:119">
      <c r="A43" s="12"/>
      <c r="B43" s="25">
        <v>381</v>
      </c>
      <c r="C43" s="20" t="s">
        <v>50</v>
      </c>
      <c r="D43" s="46">
        <v>494488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494488</v>
      </c>
      <c r="O43" s="47">
        <f t="shared" si="1"/>
        <v>172.41562064156207</v>
      </c>
      <c r="P43" s="9"/>
    </row>
    <row r="44" spans="1:119">
      <c r="A44" s="12"/>
      <c r="B44" s="25">
        <v>389.1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13260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13260</v>
      </c>
      <c r="O44" s="47">
        <f t="shared" si="1"/>
        <v>4.6234309623430958</v>
      </c>
      <c r="P44" s="9"/>
    </row>
    <row r="45" spans="1:119">
      <c r="A45" s="12"/>
      <c r="B45" s="25">
        <v>389.2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270941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270941</v>
      </c>
      <c r="O45" s="47">
        <f t="shared" si="1"/>
        <v>94.470362622036262</v>
      </c>
      <c r="P45" s="9"/>
    </row>
    <row r="46" spans="1:119" ht="15.75" thickBot="1">
      <c r="A46" s="12"/>
      <c r="B46" s="25">
        <v>389.3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221306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221306</v>
      </c>
      <c r="O46" s="47">
        <f t="shared" si="1"/>
        <v>77.163877266387729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SUM(D5,D14,D17,D24,D34,D36,D42)</f>
        <v>1497413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527</v>
      </c>
      <c r="I47" s="15">
        <f t="shared" si="12"/>
        <v>3096562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4594502</v>
      </c>
      <c r="O47" s="38">
        <f t="shared" si="1"/>
        <v>1601.9881450488144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69</v>
      </c>
      <c r="M49" s="118"/>
      <c r="N49" s="118"/>
      <c r="O49" s="43">
        <v>2868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608361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608361</v>
      </c>
      <c r="O5" s="33">
        <f t="shared" ref="O5:O44" si="1">(N5/O$46)</f>
        <v>133.82336119665641</v>
      </c>
      <c r="P5" s="6"/>
    </row>
    <row r="6" spans="1:133">
      <c r="A6" s="12"/>
      <c r="B6" s="25">
        <v>311</v>
      </c>
      <c r="C6" s="20" t="s">
        <v>1</v>
      </c>
      <c r="D6" s="46">
        <v>302764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302764</v>
      </c>
      <c r="O6" s="47">
        <f t="shared" si="1"/>
        <v>66.600087989441263</v>
      </c>
      <c r="P6" s="9"/>
    </row>
    <row r="7" spans="1:133">
      <c r="A7" s="12"/>
      <c r="B7" s="25">
        <v>312.41000000000003</v>
      </c>
      <c r="C7" s="20" t="s">
        <v>9</v>
      </c>
      <c r="D7" s="46">
        <v>85739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85739</v>
      </c>
      <c r="O7" s="47">
        <f t="shared" si="1"/>
        <v>18.86031676198856</v>
      </c>
      <c r="P7" s="9"/>
    </row>
    <row r="8" spans="1:133">
      <c r="A8" s="12"/>
      <c r="B8" s="25">
        <v>312.60000000000002</v>
      </c>
      <c r="C8" s="20" t="s">
        <v>10</v>
      </c>
      <c r="D8" s="46">
        <v>67718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67718</v>
      </c>
      <c r="O8" s="47">
        <f t="shared" si="1"/>
        <v>14.896172459304884</v>
      </c>
      <c r="P8" s="9"/>
    </row>
    <row r="9" spans="1:133">
      <c r="A9" s="12"/>
      <c r="B9" s="25">
        <v>314.10000000000002</v>
      </c>
      <c r="C9" s="20" t="s">
        <v>11</v>
      </c>
      <c r="D9" s="46">
        <v>73990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73990</v>
      </c>
      <c r="O9" s="47">
        <f t="shared" si="1"/>
        <v>16.275846898372194</v>
      </c>
      <c r="P9" s="9"/>
    </row>
    <row r="10" spans="1:133">
      <c r="A10" s="12"/>
      <c r="B10" s="25">
        <v>314.39999999999998</v>
      </c>
      <c r="C10" s="20" t="s">
        <v>12</v>
      </c>
      <c r="D10" s="46">
        <v>9307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9307</v>
      </c>
      <c r="O10" s="47">
        <f t="shared" si="1"/>
        <v>2.0472943246810384</v>
      </c>
      <c r="P10" s="9"/>
    </row>
    <row r="11" spans="1:133">
      <c r="A11" s="12"/>
      <c r="B11" s="25">
        <v>314.8</v>
      </c>
      <c r="C11" s="20" t="s">
        <v>13</v>
      </c>
      <c r="D11" s="46">
        <v>3216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3216</v>
      </c>
      <c r="O11" s="47">
        <f t="shared" si="1"/>
        <v>0.70743510778706553</v>
      </c>
      <c r="P11" s="9"/>
    </row>
    <row r="12" spans="1:133">
      <c r="A12" s="12"/>
      <c r="B12" s="25">
        <v>315</v>
      </c>
      <c r="C12" s="20" t="s">
        <v>14</v>
      </c>
      <c r="D12" s="46">
        <v>54496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54496</v>
      </c>
      <c r="O12" s="47">
        <f t="shared" si="1"/>
        <v>11.987681478222614</v>
      </c>
      <c r="P12" s="9"/>
    </row>
    <row r="13" spans="1:133">
      <c r="A13" s="12"/>
      <c r="B13" s="25">
        <v>316</v>
      </c>
      <c r="C13" s="20" t="s">
        <v>15</v>
      </c>
      <c r="D13" s="46">
        <v>11131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11131</v>
      </c>
      <c r="O13" s="47">
        <f t="shared" si="1"/>
        <v>2.4485261768587772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108675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108675</v>
      </c>
      <c r="O14" s="45">
        <f t="shared" si="1"/>
        <v>23.905631324241092</v>
      </c>
      <c r="P14" s="10"/>
    </row>
    <row r="15" spans="1:133">
      <c r="A15" s="12"/>
      <c r="B15" s="25">
        <v>323.10000000000002</v>
      </c>
      <c r="C15" s="20" t="s">
        <v>17</v>
      </c>
      <c r="D15" s="46">
        <v>108640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108640</v>
      </c>
      <c r="O15" s="47">
        <f t="shared" si="1"/>
        <v>23.897932248130225</v>
      </c>
      <c r="P15" s="9"/>
    </row>
    <row r="16" spans="1:133">
      <c r="A16" s="12"/>
      <c r="B16" s="25">
        <v>329</v>
      </c>
      <c r="C16" s="20" t="s">
        <v>18</v>
      </c>
      <c r="D16" s="46">
        <v>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</v>
      </c>
      <c r="O16" s="47">
        <f t="shared" si="1"/>
        <v>7.699076110866696E-3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227519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227519</v>
      </c>
      <c r="O17" s="45">
        <f t="shared" si="1"/>
        <v>50.04817421909371</v>
      </c>
      <c r="P17" s="10"/>
    </row>
    <row r="18" spans="1:16">
      <c r="A18" s="12"/>
      <c r="B18" s="25">
        <v>331.2</v>
      </c>
      <c r="C18" s="20" t="s">
        <v>19</v>
      </c>
      <c r="D18" s="46">
        <v>108562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108562</v>
      </c>
      <c r="O18" s="47">
        <f t="shared" si="1"/>
        <v>23.880774307083151</v>
      </c>
      <c r="P18" s="9"/>
    </row>
    <row r="19" spans="1:16">
      <c r="A19" s="12"/>
      <c r="B19" s="25">
        <v>335.12</v>
      </c>
      <c r="C19" s="20" t="s">
        <v>23</v>
      </c>
      <c r="D19" s="46">
        <v>69683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69683</v>
      </c>
      <c r="O19" s="47">
        <f t="shared" si="1"/>
        <v>15.328420589529257</v>
      </c>
      <c r="P19" s="9"/>
    </row>
    <row r="20" spans="1:16">
      <c r="A20" s="12"/>
      <c r="B20" s="25">
        <v>335.14</v>
      </c>
      <c r="C20" s="20" t="s">
        <v>24</v>
      </c>
      <c r="D20" s="46">
        <v>767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767</v>
      </c>
      <c r="O20" s="47">
        <f t="shared" si="1"/>
        <v>0.16871975362956446</v>
      </c>
      <c r="P20" s="9"/>
    </row>
    <row r="21" spans="1:16">
      <c r="A21" s="12"/>
      <c r="B21" s="25">
        <v>335.15</v>
      </c>
      <c r="C21" s="20" t="s">
        <v>25</v>
      </c>
      <c r="D21" s="46">
        <v>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867</v>
      </c>
      <c r="O21" s="47">
        <f t="shared" si="1"/>
        <v>0.19071711394632643</v>
      </c>
      <c r="P21" s="9"/>
    </row>
    <row r="22" spans="1:16">
      <c r="A22" s="12"/>
      <c r="B22" s="25">
        <v>335.18</v>
      </c>
      <c r="C22" s="20" t="s">
        <v>26</v>
      </c>
      <c r="D22" s="46">
        <v>42792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42792</v>
      </c>
      <c r="O22" s="47">
        <f t="shared" si="1"/>
        <v>9.4131104267487906</v>
      </c>
      <c r="P22" s="9"/>
    </row>
    <row r="23" spans="1:16">
      <c r="A23" s="12"/>
      <c r="B23" s="25">
        <v>335.49</v>
      </c>
      <c r="C23" s="20" t="s">
        <v>27</v>
      </c>
      <c r="D23" s="46">
        <v>4848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4848</v>
      </c>
      <c r="O23" s="47">
        <f t="shared" si="1"/>
        <v>1.0664320281566213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SUM(D25:D32)</f>
        <v>98016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2586310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2684326</v>
      </c>
      <c r="O24" s="45">
        <f t="shared" si="1"/>
        <v>590.48086229652438</v>
      </c>
      <c r="P24" s="10"/>
    </row>
    <row r="25" spans="1:16">
      <c r="A25" s="12"/>
      <c r="B25" s="25">
        <v>341.9</v>
      </c>
      <c r="C25" s="20" t="s">
        <v>35</v>
      </c>
      <c r="D25" s="46">
        <v>1745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1745</v>
      </c>
      <c r="O25" s="47">
        <f t="shared" si="1"/>
        <v>0.38385393752749669</v>
      </c>
      <c r="P25" s="9"/>
    </row>
    <row r="26" spans="1:16">
      <c r="A26" s="12"/>
      <c r="B26" s="25">
        <v>342.1</v>
      </c>
      <c r="C26" s="20" t="s">
        <v>36</v>
      </c>
      <c r="D26" s="46">
        <v>3891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3891</v>
      </c>
      <c r="O26" s="47">
        <f t="shared" si="1"/>
        <v>0.85591728992520899</v>
      </c>
      <c r="P26" s="9"/>
    </row>
    <row r="27" spans="1:16">
      <c r="A27" s="12"/>
      <c r="B27" s="25">
        <v>342.2</v>
      </c>
      <c r="C27" s="20" t="s">
        <v>37</v>
      </c>
      <c r="D27" s="46">
        <v>71991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71991</v>
      </c>
      <c r="O27" s="47">
        <f t="shared" si="1"/>
        <v>15.836119665640123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715565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715565</v>
      </c>
      <c r="O28" s="47">
        <f t="shared" si="1"/>
        <v>157.40541135063793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704662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704662</v>
      </c>
      <c r="O29" s="47">
        <f t="shared" si="1"/>
        <v>155.00703915530136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408521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408521</v>
      </c>
      <c r="O30" s="47">
        <f t="shared" si="1"/>
        <v>89.863836339639249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757562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757562</v>
      </c>
      <c r="O31" s="47">
        <f t="shared" si="1"/>
        <v>166.64364276286847</v>
      </c>
      <c r="P31" s="9"/>
    </row>
    <row r="32" spans="1:16">
      <c r="A32" s="12"/>
      <c r="B32" s="25">
        <v>344.9</v>
      </c>
      <c r="C32" s="20" t="s">
        <v>63</v>
      </c>
      <c r="D32" s="46">
        <v>20389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20389</v>
      </c>
      <c r="O32" s="47">
        <f t="shared" si="1"/>
        <v>4.4850417949846015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6497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6497</v>
      </c>
      <c r="O33" s="45">
        <f t="shared" si="1"/>
        <v>1.4291684997800265</v>
      </c>
      <c r="P33" s="10"/>
    </row>
    <row r="34" spans="1:119">
      <c r="A34" s="13"/>
      <c r="B34" s="39">
        <v>351.5</v>
      </c>
      <c r="C34" s="21" t="s">
        <v>45</v>
      </c>
      <c r="D34" s="46">
        <v>6497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6497</v>
      </c>
      <c r="O34" s="47">
        <f t="shared" si="1"/>
        <v>1.4291684997800265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SUM(D36:D40)</f>
        <v>51207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479</v>
      </c>
      <c r="I35" s="32">
        <f t="shared" si="10"/>
        <v>19481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71167</v>
      </c>
      <c r="O35" s="45">
        <f t="shared" si="1"/>
        <v>15.654861416630004</v>
      </c>
      <c r="P35" s="10"/>
    </row>
    <row r="36" spans="1:119">
      <c r="A36" s="12"/>
      <c r="B36" s="25">
        <v>361.1</v>
      </c>
      <c r="C36" s="20" t="s">
        <v>46</v>
      </c>
      <c r="D36" s="46">
        <v>9412</v>
      </c>
      <c r="E36" s="46">
        <v>0</v>
      </c>
      <c r="F36" s="46">
        <v>0</v>
      </c>
      <c r="G36" s="46">
        <v>0</v>
      </c>
      <c r="H36" s="46">
        <v>479</v>
      </c>
      <c r="I36" s="46">
        <v>17177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27068</v>
      </c>
      <c r="O36" s="47">
        <f t="shared" si="1"/>
        <v>5.9542454905411351</v>
      </c>
      <c r="P36" s="9"/>
    </row>
    <row r="37" spans="1:119">
      <c r="A37" s="12"/>
      <c r="B37" s="25">
        <v>362</v>
      </c>
      <c r="C37" s="20" t="s">
        <v>47</v>
      </c>
      <c r="D37" s="46">
        <v>9825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9825</v>
      </c>
      <c r="O37" s="47">
        <f t="shared" si="1"/>
        <v>2.1612406511218656</v>
      </c>
      <c r="P37" s="9"/>
    </row>
    <row r="38" spans="1:119">
      <c r="A38" s="12"/>
      <c r="B38" s="25">
        <v>364</v>
      </c>
      <c r="C38" s="20" t="s">
        <v>48</v>
      </c>
      <c r="D38" s="46">
        <v>11716</v>
      </c>
      <c r="E38" s="46">
        <v>0</v>
      </c>
      <c r="F38" s="46">
        <v>0</v>
      </c>
      <c r="G38" s="46">
        <v>0</v>
      </c>
      <c r="H38" s="46">
        <v>0</v>
      </c>
      <c r="I38" s="46">
        <v>674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12390</v>
      </c>
      <c r="O38" s="47">
        <f t="shared" si="1"/>
        <v>2.7254729432468103</v>
      </c>
      <c r="P38" s="9"/>
    </row>
    <row r="39" spans="1:119">
      <c r="A39" s="12"/>
      <c r="B39" s="25">
        <v>365</v>
      </c>
      <c r="C39" s="20" t="s">
        <v>64</v>
      </c>
      <c r="D39" s="46">
        <v>807</v>
      </c>
      <c r="E39" s="46">
        <v>0</v>
      </c>
      <c r="F39" s="46">
        <v>0</v>
      </c>
      <c r="G39" s="46">
        <v>0</v>
      </c>
      <c r="H39" s="46">
        <v>0</v>
      </c>
      <c r="I39" s="46">
        <v>548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1355</v>
      </c>
      <c r="O39" s="47">
        <f t="shared" si="1"/>
        <v>0.29806423229212492</v>
      </c>
      <c r="P39" s="9"/>
    </row>
    <row r="40" spans="1:119">
      <c r="A40" s="12"/>
      <c r="B40" s="25">
        <v>369.9</v>
      </c>
      <c r="C40" s="20" t="s">
        <v>49</v>
      </c>
      <c r="D40" s="46">
        <v>19447</v>
      </c>
      <c r="E40" s="46">
        <v>0</v>
      </c>
      <c r="F40" s="46">
        <v>0</v>
      </c>
      <c r="G40" s="46">
        <v>0</v>
      </c>
      <c r="H40" s="46">
        <v>0</v>
      </c>
      <c r="I40" s="46">
        <v>1082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20529</v>
      </c>
      <c r="O40" s="47">
        <f t="shared" si="1"/>
        <v>4.5158380994280689</v>
      </c>
      <c r="P40" s="9"/>
    </row>
    <row r="41" spans="1:119" ht="15.75">
      <c r="A41" s="29" t="s">
        <v>34</v>
      </c>
      <c r="B41" s="30"/>
      <c r="C41" s="31"/>
      <c r="D41" s="32">
        <f t="shared" ref="D41:M41" si="11">SUM(D42:D43)</f>
        <v>427021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246699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673720</v>
      </c>
      <c r="O41" s="45">
        <f t="shared" si="1"/>
        <v>148.20061592608886</v>
      </c>
      <c r="P41" s="9"/>
    </row>
    <row r="42" spans="1:119">
      <c r="A42" s="12"/>
      <c r="B42" s="25">
        <v>381</v>
      </c>
      <c r="C42" s="20" t="s">
        <v>50</v>
      </c>
      <c r="D42" s="46">
        <v>427021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427021</v>
      </c>
      <c r="O42" s="47">
        <f t="shared" si="1"/>
        <v>93.933347998240208</v>
      </c>
      <c r="P42" s="9"/>
    </row>
    <row r="43" spans="1:119" ht="15.75" thickBot="1">
      <c r="A43" s="12"/>
      <c r="B43" s="25">
        <v>389.3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246699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246699</v>
      </c>
      <c r="O43" s="47">
        <f t="shared" si="1"/>
        <v>54.267267927848657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2">SUM(D5,D14,D17,D24,D33,D35,D41)</f>
        <v>1527296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479</v>
      </c>
      <c r="I44" s="15">
        <f t="shared" si="12"/>
        <v>2852490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4380265</v>
      </c>
      <c r="O44" s="38">
        <f t="shared" si="1"/>
        <v>963.5426748790145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65</v>
      </c>
      <c r="M46" s="118"/>
      <c r="N46" s="118"/>
      <c r="O46" s="43">
        <v>4546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66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A48:O48"/>
    <mergeCell ref="L46:N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568731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568731</v>
      </c>
      <c r="O5" s="33">
        <f t="shared" ref="O5:O47" si="1">(N5/O$49)</f>
        <v>334.94169611307422</v>
      </c>
      <c r="P5" s="6"/>
    </row>
    <row r="6" spans="1:133">
      <c r="A6" s="12"/>
      <c r="B6" s="25">
        <v>311</v>
      </c>
      <c r="C6" s="20" t="s">
        <v>1</v>
      </c>
      <c r="D6" s="46">
        <v>261434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261434</v>
      </c>
      <c r="O6" s="47">
        <f t="shared" si="1"/>
        <v>153.9658421672556</v>
      </c>
      <c r="P6" s="9"/>
    </row>
    <row r="7" spans="1:133">
      <c r="A7" s="12"/>
      <c r="B7" s="25">
        <v>312.41000000000003</v>
      </c>
      <c r="C7" s="20" t="s">
        <v>9</v>
      </c>
      <c r="D7" s="46">
        <v>85629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85629</v>
      </c>
      <c r="O7" s="47">
        <f t="shared" si="1"/>
        <v>50.429328621908127</v>
      </c>
      <c r="P7" s="9"/>
    </row>
    <row r="8" spans="1:133">
      <c r="A8" s="12"/>
      <c r="B8" s="25">
        <v>312.60000000000002</v>
      </c>
      <c r="C8" s="20" t="s">
        <v>10</v>
      </c>
      <c r="D8" s="46">
        <v>71720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71720</v>
      </c>
      <c r="O8" s="47">
        <f t="shared" si="1"/>
        <v>42.237926972909307</v>
      </c>
      <c r="P8" s="9"/>
    </row>
    <row r="9" spans="1:133">
      <c r="A9" s="12"/>
      <c r="B9" s="25">
        <v>314.10000000000002</v>
      </c>
      <c r="C9" s="20" t="s">
        <v>11</v>
      </c>
      <c r="D9" s="46">
        <v>69647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69647</v>
      </c>
      <c r="O9" s="47">
        <f t="shared" si="1"/>
        <v>41.017078916372199</v>
      </c>
      <c r="P9" s="9"/>
    </row>
    <row r="10" spans="1:133">
      <c r="A10" s="12"/>
      <c r="B10" s="25">
        <v>314.39999999999998</v>
      </c>
      <c r="C10" s="20" t="s">
        <v>12</v>
      </c>
      <c r="D10" s="46">
        <v>9883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9883</v>
      </c>
      <c r="O10" s="47">
        <f t="shared" si="1"/>
        <v>5.8203769140164896</v>
      </c>
      <c r="P10" s="9"/>
    </row>
    <row r="11" spans="1:133">
      <c r="A11" s="12"/>
      <c r="B11" s="25">
        <v>314.8</v>
      </c>
      <c r="C11" s="20" t="s">
        <v>13</v>
      </c>
      <c r="D11" s="46">
        <v>2858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2858</v>
      </c>
      <c r="O11" s="47">
        <f t="shared" si="1"/>
        <v>1.6831566548881036</v>
      </c>
      <c r="P11" s="9"/>
    </row>
    <row r="12" spans="1:133">
      <c r="A12" s="12"/>
      <c r="B12" s="25">
        <v>315</v>
      </c>
      <c r="C12" s="20" t="s">
        <v>14</v>
      </c>
      <c r="D12" s="46">
        <v>56412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56412</v>
      </c>
      <c r="O12" s="47">
        <f t="shared" si="1"/>
        <v>33.222614840989401</v>
      </c>
      <c r="P12" s="9"/>
    </row>
    <row r="13" spans="1:133">
      <c r="A13" s="12"/>
      <c r="B13" s="25">
        <v>316</v>
      </c>
      <c r="C13" s="20" t="s">
        <v>15</v>
      </c>
      <c r="D13" s="46">
        <v>11148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11148</v>
      </c>
      <c r="O13" s="47">
        <f t="shared" si="1"/>
        <v>6.5653710247349819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101638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101638</v>
      </c>
      <c r="O14" s="45">
        <f t="shared" si="1"/>
        <v>59.857479387514722</v>
      </c>
      <c r="P14" s="10"/>
    </row>
    <row r="15" spans="1:133">
      <c r="A15" s="12"/>
      <c r="B15" s="25">
        <v>323.10000000000002</v>
      </c>
      <c r="C15" s="20" t="s">
        <v>17</v>
      </c>
      <c r="D15" s="46">
        <v>101208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101208</v>
      </c>
      <c r="O15" s="47">
        <f t="shared" si="1"/>
        <v>59.60424028268551</v>
      </c>
      <c r="P15" s="9"/>
    </row>
    <row r="16" spans="1:133">
      <c r="A16" s="12"/>
      <c r="B16" s="25">
        <v>329</v>
      </c>
      <c r="C16" s="20" t="s">
        <v>18</v>
      </c>
      <c r="D16" s="46">
        <v>430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430</v>
      </c>
      <c r="O16" s="47">
        <f t="shared" si="1"/>
        <v>0.25323910482921086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SUM(D18:D25)</f>
        <v>181759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181759</v>
      </c>
      <c r="O17" s="45">
        <f t="shared" si="1"/>
        <v>107.04299175500589</v>
      </c>
      <c r="P17" s="10"/>
    </row>
    <row r="18" spans="1:16">
      <c r="A18" s="12"/>
      <c r="B18" s="25">
        <v>331.2</v>
      </c>
      <c r="C18" s="20" t="s">
        <v>19</v>
      </c>
      <c r="D18" s="46">
        <v>11521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11521</v>
      </c>
      <c r="O18" s="47">
        <f t="shared" si="1"/>
        <v>6.7850412249705538</v>
      </c>
      <c r="P18" s="9"/>
    </row>
    <row r="19" spans="1:16">
      <c r="A19" s="12"/>
      <c r="B19" s="25">
        <v>331.5</v>
      </c>
      <c r="C19" s="20" t="s">
        <v>21</v>
      </c>
      <c r="D19" s="46">
        <v>43792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43792</v>
      </c>
      <c r="O19" s="47">
        <f t="shared" si="1"/>
        <v>25.790341578327443</v>
      </c>
      <c r="P19" s="9"/>
    </row>
    <row r="20" spans="1:16">
      <c r="A20" s="12"/>
      <c r="B20" s="25">
        <v>334.5</v>
      </c>
      <c r="C20" s="20" t="s">
        <v>22</v>
      </c>
      <c r="D20" s="46">
        <v>7299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7299</v>
      </c>
      <c r="O20" s="47">
        <f t="shared" si="1"/>
        <v>4.2985865724381629</v>
      </c>
      <c r="P20" s="9"/>
    </row>
    <row r="21" spans="1:16">
      <c r="A21" s="12"/>
      <c r="B21" s="25">
        <v>335.12</v>
      </c>
      <c r="C21" s="20" t="s">
        <v>23</v>
      </c>
      <c r="D21" s="46">
        <v>69777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69777</v>
      </c>
      <c r="O21" s="47">
        <f t="shared" si="1"/>
        <v>41.093639575971729</v>
      </c>
      <c r="P21" s="9"/>
    </row>
    <row r="22" spans="1:16">
      <c r="A22" s="12"/>
      <c r="B22" s="25">
        <v>335.14</v>
      </c>
      <c r="C22" s="20" t="s">
        <v>24</v>
      </c>
      <c r="D22" s="46">
        <v>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415</v>
      </c>
      <c r="O22" s="47">
        <f t="shared" si="1"/>
        <v>0.24440518256772673</v>
      </c>
      <c r="P22" s="9"/>
    </row>
    <row r="23" spans="1:16">
      <c r="A23" s="12"/>
      <c r="B23" s="25">
        <v>335.15</v>
      </c>
      <c r="C23" s="20" t="s">
        <v>25</v>
      </c>
      <c r="D23" s="46">
        <v>885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885</v>
      </c>
      <c r="O23" s="47">
        <f t="shared" si="1"/>
        <v>0.52120141342756188</v>
      </c>
      <c r="P23" s="9"/>
    </row>
    <row r="24" spans="1:16">
      <c r="A24" s="12"/>
      <c r="B24" s="25">
        <v>335.18</v>
      </c>
      <c r="C24" s="20" t="s">
        <v>26</v>
      </c>
      <c r="D24" s="46">
        <v>43153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43153</v>
      </c>
      <c r="O24" s="47">
        <f t="shared" si="1"/>
        <v>25.414016489988221</v>
      </c>
      <c r="P24" s="9"/>
    </row>
    <row r="25" spans="1:16">
      <c r="A25" s="12"/>
      <c r="B25" s="25">
        <v>335.49</v>
      </c>
      <c r="C25" s="20" t="s">
        <v>27</v>
      </c>
      <c r="D25" s="46">
        <v>4917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4917</v>
      </c>
      <c r="O25" s="47">
        <f t="shared" si="1"/>
        <v>2.8957597173144878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SUM(D27:D34)</f>
        <v>94855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2611649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2706504</v>
      </c>
      <c r="O26" s="45">
        <f t="shared" si="1"/>
        <v>1593.9363957597172</v>
      </c>
      <c r="P26" s="10"/>
    </row>
    <row r="27" spans="1:16">
      <c r="A27" s="12"/>
      <c r="B27" s="25">
        <v>341.9</v>
      </c>
      <c r="C27" s="20" t="s">
        <v>35</v>
      </c>
      <c r="D27" s="46">
        <v>3049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3049</v>
      </c>
      <c r="O27" s="47">
        <f t="shared" si="1"/>
        <v>1.7956419316843346</v>
      </c>
      <c r="P27" s="9"/>
    </row>
    <row r="28" spans="1:16">
      <c r="A28" s="12"/>
      <c r="B28" s="25">
        <v>342.1</v>
      </c>
      <c r="C28" s="20" t="s">
        <v>36</v>
      </c>
      <c r="D28" s="46">
        <v>2425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2425</v>
      </c>
      <c r="O28" s="47">
        <f t="shared" si="1"/>
        <v>1.4281507656065959</v>
      </c>
      <c r="P28" s="9"/>
    </row>
    <row r="29" spans="1:16">
      <c r="A29" s="12"/>
      <c r="B29" s="25">
        <v>342.2</v>
      </c>
      <c r="C29" s="20" t="s">
        <v>37</v>
      </c>
      <c r="D29" s="46">
        <v>69222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69222</v>
      </c>
      <c r="O29" s="47">
        <f t="shared" si="1"/>
        <v>40.766784452296818</v>
      </c>
      <c r="P29" s="9"/>
    </row>
    <row r="30" spans="1:16">
      <c r="A30" s="12"/>
      <c r="B30" s="25">
        <v>343.2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735718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735718</v>
      </c>
      <c r="O30" s="47">
        <f t="shared" si="1"/>
        <v>433.28504122497054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707779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707779</v>
      </c>
      <c r="O31" s="47">
        <f t="shared" si="1"/>
        <v>416.83097762073027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405886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405886</v>
      </c>
      <c r="O32" s="47">
        <f t="shared" si="1"/>
        <v>239.037691401649</v>
      </c>
      <c r="P32" s="9"/>
    </row>
    <row r="33" spans="1:119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762232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762232</v>
      </c>
      <c r="O33" s="47">
        <f t="shared" si="1"/>
        <v>448.89988221436982</v>
      </c>
      <c r="P33" s="9"/>
    </row>
    <row r="34" spans="1:119">
      <c r="A34" s="12"/>
      <c r="B34" s="25">
        <v>343.9</v>
      </c>
      <c r="C34" s="20" t="s">
        <v>42</v>
      </c>
      <c r="D34" s="46">
        <v>20159</v>
      </c>
      <c r="E34" s="46">
        <v>0</v>
      </c>
      <c r="F34" s="46">
        <v>0</v>
      </c>
      <c r="G34" s="46">
        <v>0</v>
      </c>
      <c r="H34" s="46">
        <v>0</v>
      </c>
      <c r="I34" s="46">
        <v>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20193</v>
      </c>
      <c r="O34" s="47">
        <f t="shared" si="1"/>
        <v>11.892226148409893</v>
      </c>
      <c r="P34" s="9"/>
    </row>
    <row r="35" spans="1:119" ht="15.75">
      <c r="A35" s="29" t="s">
        <v>33</v>
      </c>
      <c r="B35" s="30"/>
      <c r="C35" s="31"/>
      <c r="D35" s="32">
        <f t="shared" ref="D35:M35" si="8">SUM(D36:D36)</f>
        <v>9095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7" si="9">SUM(D35:M35)</f>
        <v>9095</v>
      </c>
      <c r="O35" s="45">
        <f t="shared" si="1"/>
        <v>5.3563015312131919</v>
      </c>
      <c r="P35" s="10"/>
    </row>
    <row r="36" spans="1:119">
      <c r="A36" s="13"/>
      <c r="B36" s="39">
        <v>351.5</v>
      </c>
      <c r="C36" s="21" t="s">
        <v>45</v>
      </c>
      <c r="D36" s="46">
        <v>9095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9095</v>
      </c>
      <c r="O36" s="47">
        <f t="shared" si="1"/>
        <v>5.3563015312131919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SUM(D38:D41)</f>
        <v>30066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167469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197535</v>
      </c>
      <c r="O37" s="45">
        <f t="shared" si="1"/>
        <v>116.3339222614841</v>
      </c>
      <c r="P37" s="10"/>
    </row>
    <row r="38" spans="1:119">
      <c r="A38" s="12"/>
      <c r="B38" s="25">
        <v>361.1</v>
      </c>
      <c r="C38" s="20" t="s">
        <v>46</v>
      </c>
      <c r="D38" s="46">
        <v>10038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10038</v>
      </c>
      <c r="O38" s="47">
        <f t="shared" si="1"/>
        <v>5.9116607773851593</v>
      </c>
      <c r="P38" s="9"/>
    </row>
    <row r="39" spans="1:119">
      <c r="A39" s="12"/>
      <c r="B39" s="25">
        <v>362</v>
      </c>
      <c r="C39" s="20" t="s">
        <v>47</v>
      </c>
      <c r="D39" s="46">
        <v>11925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11925</v>
      </c>
      <c r="O39" s="47">
        <f t="shared" si="1"/>
        <v>7.0229681978798588</v>
      </c>
      <c r="P39" s="9"/>
    </row>
    <row r="40" spans="1:119">
      <c r="A40" s="12"/>
      <c r="B40" s="25">
        <v>364</v>
      </c>
      <c r="C40" s="20" t="s">
        <v>48</v>
      </c>
      <c r="D40" s="46">
        <v>3535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3535</v>
      </c>
      <c r="O40" s="47">
        <f t="shared" si="1"/>
        <v>2.0818610129564195</v>
      </c>
      <c r="P40" s="9"/>
    </row>
    <row r="41" spans="1:119">
      <c r="A41" s="12"/>
      <c r="B41" s="25">
        <v>369.9</v>
      </c>
      <c r="C41" s="20" t="s">
        <v>49</v>
      </c>
      <c r="D41" s="46">
        <v>4568</v>
      </c>
      <c r="E41" s="46">
        <v>0</v>
      </c>
      <c r="F41" s="46">
        <v>0</v>
      </c>
      <c r="G41" s="46">
        <v>0</v>
      </c>
      <c r="H41" s="46">
        <v>0</v>
      </c>
      <c r="I41" s="46">
        <v>167469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172037</v>
      </c>
      <c r="O41" s="47">
        <f t="shared" si="1"/>
        <v>101.31743227326267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SUM(D43:D46)</f>
        <v>579093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867774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1446867</v>
      </c>
      <c r="O42" s="45">
        <f t="shared" si="1"/>
        <v>852.10070671378094</v>
      </c>
      <c r="P42" s="9"/>
    </row>
    <row r="43" spans="1:119">
      <c r="A43" s="12"/>
      <c r="B43" s="25">
        <v>381</v>
      </c>
      <c r="C43" s="20" t="s">
        <v>50</v>
      </c>
      <c r="D43" s="46">
        <v>579093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579093</v>
      </c>
      <c r="O43" s="47">
        <f t="shared" si="1"/>
        <v>341.04416961130744</v>
      </c>
      <c r="P43" s="9"/>
    </row>
    <row r="44" spans="1:119">
      <c r="A44" s="12"/>
      <c r="B44" s="25">
        <v>389.1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14918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14918</v>
      </c>
      <c r="O44" s="47">
        <f t="shared" si="1"/>
        <v>8.7856301531213195</v>
      </c>
      <c r="P44" s="9"/>
    </row>
    <row r="45" spans="1:119">
      <c r="A45" s="12"/>
      <c r="B45" s="25">
        <v>389.2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681283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681283</v>
      </c>
      <c r="O45" s="47">
        <f t="shared" si="1"/>
        <v>401.22673733804476</v>
      </c>
      <c r="P45" s="9"/>
    </row>
    <row r="46" spans="1:119" ht="15.75" thickBot="1">
      <c r="A46" s="12"/>
      <c r="B46" s="25">
        <v>389.3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171573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171573</v>
      </c>
      <c r="O46" s="47">
        <f t="shared" si="1"/>
        <v>101.04416961130742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SUM(D5,D14,D17,D26,D35,D37,D42)</f>
        <v>1565237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3646892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5212129</v>
      </c>
      <c r="O47" s="38">
        <f t="shared" si="1"/>
        <v>3069.5694935217903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60</v>
      </c>
      <c r="M49" s="118"/>
      <c r="N49" s="118"/>
      <c r="O49" s="43">
        <v>1698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thickBot="1">
      <c r="A51" s="120" t="s">
        <v>66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618382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618382</v>
      </c>
      <c r="O5" s="33">
        <f t="shared" ref="O5:O51" si="1">(N5/O$53)</f>
        <v>362.68739002932551</v>
      </c>
      <c r="P5" s="6"/>
    </row>
    <row r="6" spans="1:133">
      <c r="A6" s="12"/>
      <c r="B6" s="25">
        <v>311</v>
      </c>
      <c r="C6" s="20" t="s">
        <v>1</v>
      </c>
      <c r="D6" s="46">
        <v>257860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257860</v>
      </c>
      <c r="O6" s="47">
        <f t="shared" si="1"/>
        <v>151.23753665689151</v>
      </c>
      <c r="P6" s="9"/>
    </row>
    <row r="7" spans="1:133">
      <c r="A7" s="12"/>
      <c r="B7" s="25">
        <v>312.41000000000003</v>
      </c>
      <c r="C7" s="20" t="s">
        <v>9</v>
      </c>
      <c r="D7" s="46">
        <v>92410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92410</v>
      </c>
      <c r="O7" s="47">
        <f t="shared" si="1"/>
        <v>54.199413489736074</v>
      </c>
      <c r="P7" s="9"/>
    </row>
    <row r="8" spans="1:133">
      <c r="A8" s="12"/>
      <c r="B8" s="25">
        <v>312.60000000000002</v>
      </c>
      <c r="C8" s="20" t="s">
        <v>10</v>
      </c>
      <c r="D8" s="46">
        <v>83758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83758</v>
      </c>
      <c r="O8" s="47">
        <f t="shared" si="1"/>
        <v>49.124926686217009</v>
      </c>
      <c r="P8" s="9"/>
    </row>
    <row r="9" spans="1:133">
      <c r="A9" s="12"/>
      <c r="B9" s="25">
        <v>314.10000000000002</v>
      </c>
      <c r="C9" s="20" t="s">
        <v>11</v>
      </c>
      <c r="D9" s="46">
        <v>98079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98079</v>
      </c>
      <c r="O9" s="47">
        <f t="shared" si="1"/>
        <v>57.524340175953078</v>
      </c>
      <c r="P9" s="9"/>
    </row>
    <row r="10" spans="1:133">
      <c r="A10" s="12"/>
      <c r="B10" s="25">
        <v>314.39999999999998</v>
      </c>
      <c r="C10" s="20" t="s">
        <v>12</v>
      </c>
      <c r="D10" s="46">
        <v>11879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11879</v>
      </c>
      <c r="O10" s="47">
        <f t="shared" si="1"/>
        <v>6.967155425219941</v>
      </c>
      <c r="P10" s="9"/>
    </row>
    <row r="11" spans="1:133">
      <c r="A11" s="12"/>
      <c r="B11" s="25">
        <v>314.8</v>
      </c>
      <c r="C11" s="20" t="s">
        <v>13</v>
      </c>
      <c r="D11" s="46">
        <v>3348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3348</v>
      </c>
      <c r="O11" s="47">
        <f t="shared" si="1"/>
        <v>1.9636363636363636</v>
      </c>
      <c r="P11" s="9"/>
    </row>
    <row r="12" spans="1:133">
      <c r="A12" s="12"/>
      <c r="B12" s="25">
        <v>315</v>
      </c>
      <c r="C12" s="20" t="s">
        <v>14</v>
      </c>
      <c r="D12" s="46">
        <v>57603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57603</v>
      </c>
      <c r="O12" s="47">
        <f t="shared" si="1"/>
        <v>33.784750733137827</v>
      </c>
      <c r="P12" s="9"/>
    </row>
    <row r="13" spans="1:133">
      <c r="A13" s="12"/>
      <c r="B13" s="25">
        <v>316</v>
      </c>
      <c r="C13" s="20" t="s">
        <v>15</v>
      </c>
      <c r="D13" s="46">
        <v>13445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13445</v>
      </c>
      <c r="O13" s="47">
        <f t="shared" si="1"/>
        <v>7.8856304985337244</v>
      </c>
      <c r="P13" s="9"/>
    </row>
    <row r="14" spans="1:133" ht="15.75">
      <c r="A14" s="29" t="s">
        <v>74</v>
      </c>
      <c r="B14" s="30"/>
      <c r="C14" s="31"/>
      <c r="D14" s="32">
        <f t="shared" ref="D14:M14" si="3">SUM(D15:D16)</f>
        <v>73292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73292</v>
      </c>
      <c r="O14" s="45">
        <f t="shared" si="1"/>
        <v>42.986510263929617</v>
      </c>
      <c r="P14" s="10"/>
    </row>
    <row r="15" spans="1:133">
      <c r="A15" s="12"/>
      <c r="B15" s="25">
        <v>323.10000000000002</v>
      </c>
      <c r="C15" s="20" t="s">
        <v>17</v>
      </c>
      <c r="D15" s="46">
        <v>71153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71153</v>
      </c>
      <c r="O15" s="47">
        <f t="shared" si="1"/>
        <v>41.731964809384166</v>
      </c>
      <c r="P15" s="9"/>
    </row>
    <row r="16" spans="1:133">
      <c r="A16" s="12"/>
      <c r="B16" s="25">
        <v>329</v>
      </c>
      <c r="C16" s="20" t="s">
        <v>75</v>
      </c>
      <c r="D16" s="46">
        <v>2139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2139</v>
      </c>
      <c r="O16" s="47">
        <f t="shared" si="1"/>
        <v>1.2545454545454546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SUM(D18:D25)</f>
        <v>223798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223798</v>
      </c>
      <c r="O17" s="45">
        <f t="shared" si="1"/>
        <v>131.25982404692081</v>
      </c>
      <c r="P17" s="10"/>
    </row>
    <row r="18" spans="1:16">
      <c r="A18" s="12"/>
      <c r="B18" s="25">
        <v>331.2</v>
      </c>
      <c r="C18" s="20" t="s">
        <v>19</v>
      </c>
      <c r="D18" s="46">
        <v>85037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85037</v>
      </c>
      <c r="O18" s="47">
        <f t="shared" si="1"/>
        <v>49.875073313782991</v>
      </c>
      <c r="P18" s="9"/>
    </row>
    <row r="19" spans="1:16">
      <c r="A19" s="12"/>
      <c r="B19" s="25">
        <v>334.2</v>
      </c>
      <c r="C19" s="20" t="s">
        <v>76</v>
      </c>
      <c r="D19" s="46">
        <v>1399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1399</v>
      </c>
      <c r="O19" s="47">
        <f t="shared" si="1"/>
        <v>0.82052785923753668</v>
      </c>
      <c r="P19" s="9"/>
    </row>
    <row r="20" spans="1:16">
      <c r="A20" s="12"/>
      <c r="B20" s="25">
        <v>335.12</v>
      </c>
      <c r="C20" s="20" t="s">
        <v>23</v>
      </c>
      <c r="D20" s="46">
        <v>70444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70444</v>
      </c>
      <c r="O20" s="47">
        <f t="shared" si="1"/>
        <v>41.316129032258061</v>
      </c>
      <c r="P20" s="9"/>
    </row>
    <row r="21" spans="1:16">
      <c r="A21" s="12"/>
      <c r="B21" s="25">
        <v>335.14</v>
      </c>
      <c r="C21" s="20" t="s">
        <v>24</v>
      </c>
      <c r="D21" s="46">
        <v>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424</v>
      </c>
      <c r="O21" s="47">
        <f t="shared" si="1"/>
        <v>0.24868035190615836</v>
      </c>
      <c r="P21" s="9"/>
    </row>
    <row r="22" spans="1:16">
      <c r="A22" s="12"/>
      <c r="B22" s="25">
        <v>335.15</v>
      </c>
      <c r="C22" s="20" t="s">
        <v>25</v>
      </c>
      <c r="D22" s="46">
        <v>990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990</v>
      </c>
      <c r="O22" s="47">
        <f t="shared" si="1"/>
        <v>0.58064516129032262</v>
      </c>
      <c r="P22" s="9"/>
    </row>
    <row r="23" spans="1:16">
      <c r="A23" s="12"/>
      <c r="B23" s="25">
        <v>335.18</v>
      </c>
      <c r="C23" s="20" t="s">
        <v>26</v>
      </c>
      <c r="D23" s="46">
        <v>49900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49900</v>
      </c>
      <c r="O23" s="47">
        <f t="shared" si="1"/>
        <v>29.266862170087975</v>
      </c>
      <c r="P23" s="9"/>
    </row>
    <row r="24" spans="1:16">
      <c r="A24" s="12"/>
      <c r="B24" s="25">
        <v>335.49</v>
      </c>
      <c r="C24" s="20" t="s">
        <v>27</v>
      </c>
      <c r="D24" s="46">
        <v>3894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3894</v>
      </c>
      <c r="O24" s="47">
        <f t="shared" si="1"/>
        <v>2.2838709677419353</v>
      </c>
      <c r="P24" s="9"/>
    </row>
    <row r="25" spans="1:16">
      <c r="A25" s="12"/>
      <c r="B25" s="25">
        <v>337.2</v>
      </c>
      <c r="C25" s="20" t="s">
        <v>77</v>
      </c>
      <c r="D25" s="46">
        <v>11710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11710</v>
      </c>
      <c r="O25" s="47">
        <f t="shared" si="1"/>
        <v>6.8680351906158359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80816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2753620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2834436</v>
      </c>
      <c r="O26" s="45">
        <f t="shared" si="1"/>
        <v>1662.425806451613</v>
      </c>
      <c r="P26" s="10"/>
    </row>
    <row r="27" spans="1:16">
      <c r="A27" s="12"/>
      <c r="B27" s="25">
        <v>341.9</v>
      </c>
      <c r="C27" s="20" t="s">
        <v>35</v>
      </c>
      <c r="D27" s="46">
        <v>1756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1756</v>
      </c>
      <c r="O27" s="47">
        <f t="shared" si="1"/>
        <v>1.0299120234604107</v>
      </c>
      <c r="P27" s="9"/>
    </row>
    <row r="28" spans="1:16">
      <c r="A28" s="12"/>
      <c r="B28" s="25">
        <v>342.2</v>
      </c>
      <c r="C28" s="20" t="s">
        <v>37</v>
      </c>
      <c r="D28" s="46">
        <v>66560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66560</v>
      </c>
      <c r="O28" s="47">
        <f t="shared" si="1"/>
        <v>39.038123167155426</v>
      </c>
      <c r="P28" s="9"/>
    </row>
    <row r="29" spans="1:16">
      <c r="A29" s="12"/>
      <c r="B29" s="25">
        <v>343.2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841619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841619</v>
      </c>
      <c r="O29" s="47">
        <f t="shared" si="1"/>
        <v>493.61818181818182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714321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714321</v>
      </c>
      <c r="O30" s="47">
        <f t="shared" si="1"/>
        <v>418.95659824046919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424592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424592</v>
      </c>
      <c r="O31" s="47">
        <f t="shared" si="1"/>
        <v>249.0275659824047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773088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773088</v>
      </c>
      <c r="O32" s="47">
        <f t="shared" si="1"/>
        <v>453.42404692082113</v>
      </c>
      <c r="P32" s="9"/>
    </row>
    <row r="33" spans="1:16">
      <c r="A33" s="12"/>
      <c r="B33" s="25">
        <v>344.9</v>
      </c>
      <c r="C33" s="20" t="s">
        <v>63</v>
      </c>
      <c r="D33" s="46">
        <v>12500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12500</v>
      </c>
      <c r="O33" s="47">
        <f t="shared" si="1"/>
        <v>7.3313782991202343</v>
      </c>
      <c r="P33" s="9"/>
    </row>
    <row r="34" spans="1:16" ht="15.75">
      <c r="A34" s="29" t="s">
        <v>33</v>
      </c>
      <c r="B34" s="30"/>
      <c r="C34" s="31"/>
      <c r="D34" s="32">
        <f t="shared" ref="D34:M34" si="8">SUM(D35:D37)</f>
        <v>11327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11327</v>
      </c>
      <c r="O34" s="45">
        <f t="shared" si="1"/>
        <v>6.6434017595307919</v>
      </c>
      <c r="P34" s="10"/>
    </row>
    <row r="35" spans="1:16">
      <c r="A35" s="13"/>
      <c r="B35" s="39">
        <v>351.5</v>
      </c>
      <c r="C35" s="21" t="s">
        <v>45</v>
      </c>
      <c r="D35" s="46">
        <v>5837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5837</v>
      </c>
      <c r="O35" s="47">
        <f t="shared" si="1"/>
        <v>3.4234604105571846</v>
      </c>
      <c r="P35" s="9"/>
    </row>
    <row r="36" spans="1:16">
      <c r="A36" s="13"/>
      <c r="B36" s="39">
        <v>354</v>
      </c>
      <c r="C36" s="21" t="s">
        <v>78</v>
      </c>
      <c r="D36" s="46">
        <v>5240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1" si="9">SUM(D36:M36)</f>
        <v>5240</v>
      </c>
      <c r="O36" s="47">
        <f t="shared" si="1"/>
        <v>3.0733137829912023</v>
      </c>
      <c r="P36" s="9"/>
    </row>
    <row r="37" spans="1:16">
      <c r="A37" s="13"/>
      <c r="B37" s="39">
        <v>359</v>
      </c>
      <c r="C37" s="21" t="s">
        <v>79</v>
      </c>
      <c r="D37" s="46">
        <v>250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250</v>
      </c>
      <c r="O37" s="47">
        <f t="shared" si="1"/>
        <v>0.1466275659824047</v>
      </c>
      <c r="P37" s="9"/>
    </row>
    <row r="38" spans="1:16" ht="15.75">
      <c r="A38" s="29" t="s">
        <v>2</v>
      </c>
      <c r="B38" s="30"/>
      <c r="C38" s="31"/>
      <c r="D38" s="32">
        <f t="shared" ref="D38:M38" si="10">SUM(D39:D44)</f>
        <v>57848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4000</v>
      </c>
      <c r="I38" s="32">
        <f t="shared" si="10"/>
        <v>2524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64372</v>
      </c>
      <c r="O38" s="45">
        <f t="shared" si="1"/>
        <v>37.754838709677422</v>
      </c>
      <c r="P38" s="10"/>
    </row>
    <row r="39" spans="1:16">
      <c r="A39" s="12"/>
      <c r="B39" s="25">
        <v>361.1</v>
      </c>
      <c r="C39" s="20" t="s">
        <v>46</v>
      </c>
      <c r="D39" s="46">
        <v>25651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25651</v>
      </c>
      <c r="O39" s="47">
        <f t="shared" si="1"/>
        <v>15.044574780058651</v>
      </c>
      <c r="P39" s="9"/>
    </row>
    <row r="40" spans="1:16">
      <c r="A40" s="12"/>
      <c r="B40" s="25">
        <v>362</v>
      </c>
      <c r="C40" s="20" t="s">
        <v>47</v>
      </c>
      <c r="D40" s="46">
        <v>15975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15975</v>
      </c>
      <c r="O40" s="47">
        <f t="shared" si="1"/>
        <v>9.3695014662756595</v>
      </c>
      <c r="P40" s="9"/>
    </row>
    <row r="41" spans="1:16">
      <c r="A41" s="12"/>
      <c r="B41" s="25">
        <v>364</v>
      </c>
      <c r="C41" s="20" t="s">
        <v>48</v>
      </c>
      <c r="D41" s="46">
        <v>9465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9465</v>
      </c>
      <c r="O41" s="47">
        <f t="shared" si="1"/>
        <v>5.551319648093842</v>
      </c>
      <c r="P41" s="9"/>
    </row>
    <row r="42" spans="1:16">
      <c r="A42" s="12"/>
      <c r="B42" s="25">
        <v>365</v>
      </c>
      <c r="C42" s="20" t="s">
        <v>64</v>
      </c>
      <c r="D42" s="46">
        <v>505</v>
      </c>
      <c r="E42" s="46">
        <v>0</v>
      </c>
      <c r="F42" s="46">
        <v>0</v>
      </c>
      <c r="G42" s="46">
        <v>0</v>
      </c>
      <c r="H42" s="46">
        <v>0</v>
      </c>
      <c r="I42" s="46">
        <v>2524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3029</v>
      </c>
      <c r="O42" s="47">
        <f t="shared" si="1"/>
        <v>1.7765395894428153</v>
      </c>
      <c r="P42" s="9"/>
    </row>
    <row r="43" spans="1:16">
      <c r="A43" s="12"/>
      <c r="B43" s="25">
        <v>366</v>
      </c>
      <c r="C43" s="20" t="s">
        <v>68</v>
      </c>
      <c r="D43" s="46">
        <v>50</v>
      </c>
      <c r="E43" s="46">
        <v>0</v>
      </c>
      <c r="F43" s="46">
        <v>0</v>
      </c>
      <c r="G43" s="46">
        <v>0</v>
      </c>
      <c r="H43" s="46">
        <v>4000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4050</v>
      </c>
      <c r="O43" s="47">
        <f t="shared" si="1"/>
        <v>2.3753665689149561</v>
      </c>
      <c r="P43" s="9"/>
    </row>
    <row r="44" spans="1:16">
      <c r="A44" s="12"/>
      <c r="B44" s="25">
        <v>369.9</v>
      </c>
      <c r="C44" s="20" t="s">
        <v>49</v>
      </c>
      <c r="D44" s="46">
        <v>6202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6202</v>
      </c>
      <c r="O44" s="47">
        <f t="shared" si="1"/>
        <v>3.6375366568914957</v>
      </c>
      <c r="P44" s="9"/>
    </row>
    <row r="45" spans="1:16" ht="15.75">
      <c r="A45" s="29" t="s">
        <v>34</v>
      </c>
      <c r="B45" s="30"/>
      <c r="C45" s="31"/>
      <c r="D45" s="32">
        <f t="shared" ref="D45:M45" si="11">SUM(D46:D50)</f>
        <v>254711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107042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361753</v>
      </c>
      <c r="O45" s="45">
        <f t="shared" si="1"/>
        <v>212.17184750733136</v>
      </c>
      <c r="P45" s="9"/>
    </row>
    <row r="46" spans="1:16">
      <c r="A46" s="12"/>
      <c r="B46" s="25">
        <v>381</v>
      </c>
      <c r="C46" s="20" t="s">
        <v>50</v>
      </c>
      <c r="D46" s="46">
        <v>254711</v>
      </c>
      <c r="E46" s="46">
        <v>0</v>
      </c>
      <c r="F46" s="46">
        <v>0</v>
      </c>
      <c r="G46" s="46">
        <v>0</v>
      </c>
      <c r="H46" s="46">
        <v>0</v>
      </c>
      <c r="I46" s="46">
        <v>390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255101</v>
      </c>
      <c r="O46" s="47">
        <f t="shared" si="1"/>
        <v>149.61935483870968</v>
      </c>
      <c r="P46" s="9"/>
    </row>
    <row r="47" spans="1:16">
      <c r="A47" s="12"/>
      <c r="B47" s="25">
        <v>389.1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24611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24611</v>
      </c>
      <c r="O47" s="47">
        <f t="shared" si="1"/>
        <v>14.434604105571848</v>
      </c>
      <c r="P47" s="9"/>
    </row>
    <row r="48" spans="1:16">
      <c r="A48" s="12"/>
      <c r="B48" s="25">
        <v>389.2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70000</v>
      </c>
      <c r="O48" s="47">
        <f t="shared" si="1"/>
        <v>41.055718475073313</v>
      </c>
      <c r="P48" s="9"/>
    </row>
    <row r="49" spans="1:119">
      <c r="A49" s="12"/>
      <c r="B49" s="25">
        <v>389.3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11178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11178</v>
      </c>
      <c r="O49" s="47">
        <f t="shared" si="1"/>
        <v>6.5560117302052783</v>
      </c>
      <c r="P49" s="9"/>
    </row>
    <row r="50" spans="1:119" ht="15.75" thickBot="1">
      <c r="A50" s="12"/>
      <c r="B50" s="25">
        <v>389.9</v>
      </c>
      <c r="C50" s="20" t="s">
        <v>80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863</v>
      </c>
      <c r="O50" s="47">
        <f t="shared" si="1"/>
        <v>0.50615835777126095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SUM(D5,D14,D17,D26,D34,D38,D45)</f>
        <v>1320174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4000</v>
      </c>
      <c r="I51" s="15">
        <f t="shared" si="12"/>
        <v>2863186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4187360</v>
      </c>
      <c r="O51" s="38">
        <f t="shared" si="1"/>
        <v>2455.9296187683285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81</v>
      </c>
      <c r="M53" s="118"/>
      <c r="N53" s="118"/>
      <c r="O53" s="43">
        <v>1705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66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124</v>
      </c>
      <c r="N4" s="35" t="s">
        <v>8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985352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985352</v>
      </c>
      <c r="P5" s="33">
        <f t="shared" ref="P5:P45" si="1">(O5/P$47)</f>
        <v>264.45303274288784</v>
      </c>
      <c r="Q5" s="6"/>
    </row>
    <row r="6" spans="1:134">
      <c r="A6" s="12"/>
      <c r="B6" s="25">
        <v>311</v>
      </c>
      <c r="C6" s="20" t="s">
        <v>1</v>
      </c>
      <c r="D6" s="46">
        <v>406362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406362</v>
      </c>
      <c r="P6" s="47">
        <f t="shared" si="1"/>
        <v>109.06119162640901</v>
      </c>
      <c r="Q6" s="9"/>
    </row>
    <row r="7" spans="1:134">
      <c r="A7" s="12"/>
      <c r="B7" s="25">
        <v>312.41000000000003</v>
      </c>
      <c r="C7" s="20" t="s">
        <v>127</v>
      </c>
      <c r="D7" s="46">
        <v>412680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412680</v>
      </c>
      <c r="P7" s="47">
        <f t="shared" si="1"/>
        <v>110.75684380032206</v>
      </c>
      <c r="Q7" s="9"/>
    </row>
    <row r="8" spans="1:134">
      <c r="A8" s="12"/>
      <c r="B8" s="25">
        <v>314.10000000000002</v>
      </c>
      <c r="C8" s="20" t="s">
        <v>11</v>
      </c>
      <c r="D8" s="46">
        <v>85606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85606</v>
      </c>
      <c r="P8" s="47">
        <f t="shared" si="1"/>
        <v>22.97530864197531</v>
      </c>
      <c r="Q8" s="9"/>
    </row>
    <row r="9" spans="1:134">
      <c r="A9" s="12"/>
      <c r="B9" s="25">
        <v>314.39999999999998</v>
      </c>
      <c r="C9" s="20" t="s">
        <v>12</v>
      </c>
      <c r="D9" s="46">
        <v>6200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6200</v>
      </c>
      <c r="P9" s="47">
        <f t="shared" si="1"/>
        <v>1.6639828234031133</v>
      </c>
      <c r="Q9" s="9"/>
    </row>
    <row r="10" spans="1:134">
      <c r="A10" s="12"/>
      <c r="B10" s="25">
        <v>314.8</v>
      </c>
      <c r="C10" s="20" t="s">
        <v>13</v>
      </c>
      <c r="D10" s="46">
        <v>1997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1997</v>
      </c>
      <c r="P10" s="47">
        <f t="shared" si="1"/>
        <v>0.53596349973161572</v>
      </c>
      <c r="Q10" s="9"/>
    </row>
    <row r="11" spans="1:134">
      <c r="A11" s="12"/>
      <c r="B11" s="25">
        <v>315.10000000000002</v>
      </c>
      <c r="C11" s="20" t="s">
        <v>128</v>
      </c>
      <c r="D11" s="46">
        <v>62079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62079</v>
      </c>
      <c r="P11" s="47">
        <f t="shared" si="1"/>
        <v>16.661030595813205</v>
      </c>
      <c r="Q11" s="9"/>
    </row>
    <row r="12" spans="1:134">
      <c r="A12" s="12"/>
      <c r="B12" s="25">
        <v>316</v>
      </c>
      <c r="C12" s="20" t="s">
        <v>84</v>
      </c>
      <c r="D12" s="46">
        <v>10428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10428</v>
      </c>
      <c r="P12" s="47">
        <f t="shared" si="1"/>
        <v>2.7987117552334944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SUM(D14:D15)</f>
        <v>122065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122065</v>
      </c>
      <c r="P13" s="45">
        <f t="shared" si="1"/>
        <v>32.760332796564683</v>
      </c>
      <c r="Q13" s="10"/>
    </row>
    <row r="14" spans="1:134">
      <c r="A14" s="12"/>
      <c r="B14" s="25">
        <v>323.10000000000002</v>
      </c>
      <c r="C14" s="20" t="s">
        <v>17</v>
      </c>
      <c r="D14" s="46">
        <v>121015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121015</v>
      </c>
      <c r="P14" s="47">
        <f t="shared" si="1"/>
        <v>32.478529253891573</v>
      </c>
      <c r="Q14" s="9"/>
    </row>
    <row r="15" spans="1:134">
      <c r="A15" s="12"/>
      <c r="B15" s="25">
        <v>329.5</v>
      </c>
      <c r="C15" s="20" t="s">
        <v>134</v>
      </c>
      <c r="D15" s="46">
        <v>1050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1050</v>
      </c>
      <c r="P15" s="47">
        <f t="shared" si="1"/>
        <v>0.28180354267310787</v>
      </c>
      <c r="Q15" s="9"/>
    </row>
    <row r="16" spans="1:134" ht="15.75">
      <c r="A16" s="29" t="s">
        <v>129</v>
      </c>
      <c r="B16" s="30"/>
      <c r="C16" s="31"/>
      <c r="D16" s="32">
        <f t="shared" ref="D16:N16" si="5">SUM(D17:D22)</f>
        <v>388180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388180</v>
      </c>
      <c r="P16" s="45">
        <f t="shared" si="1"/>
        <v>104.18142780461621</v>
      </c>
      <c r="Q16" s="10"/>
    </row>
    <row r="17" spans="1:17">
      <c r="A17" s="12"/>
      <c r="B17" s="25">
        <v>334.7</v>
      </c>
      <c r="C17" s="20" t="s">
        <v>111</v>
      </c>
      <c r="D17" s="46">
        <v>25498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25498</v>
      </c>
      <c r="P17" s="47">
        <f t="shared" si="1"/>
        <v>6.8432635534084811</v>
      </c>
      <c r="Q17" s="9"/>
    </row>
    <row r="18" spans="1:17">
      <c r="A18" s="12"/>
      <c r="B18" s="25">
        <v>335.125</v>
      </c>
      <c r="C18" s="20" t="s">
        <v>130</v>
      </c>
      <c r="D18" s="46">
        <v>108733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108733</v>
      </c>
      <c r="P18" s="47">
        <f t="shared" si="1"/>
        <v>29.182232957595275</v>
      </c>
      <c r="Q18" s="9"/>
    </row>
    <row r="19" spans="1:17">
      <c r="A19" s="12"/>
      <c r="B19" s="25">
        <v>335.14</v>
      </c>
      <c r="C19" s="20" t="s">
        <v>86</v>
      </c>
      <c r="D19" s="46">
        <v>423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423</v>
      </c>
      <c r="P19" s="47">
        <f t="shared" si="1"/>
        <v>0.11352657004830918</v>
      </c>
      <c r="Q19" s="9"/>
    </row>
    <row r="20" spans="1:17">
      <c r="A20" s="12"/>
      <c r="B20" s="25">
        <v>335.15</v>
      </c>
      <c r="C20" s="20" t="s">
        <v>87</v>
      </c>
      <c r="D20" s="46">
        <v>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690</v>
      </c>
      <c r="P20" s="47">
        <f t="shared" si="1"/>
        <v>0.18518518518518517</v>
      </c>
      <c r="Q20" s="9"/>
    </row>
    <row r="21" spans="1:17">
      <c r="A21" s="12"/>
      <c r="B21" s="25">
        <v>335.18</v>
      </c>
      <c r="C21" s="20" t="s">
        <v>131</v>
      </c>
      <c r="D21" s="46">
        <v>242524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242524</v>
      </c>
      <c r="P21" s="47">
        <f t="shared" si="1"/>
        <v>65.08964036500268</v>
      </c>
      <c r="Q21" s="9"/>
    </row>
    <row r="22" spans="1:17">
      <c r="A22" s="12"/>
      <c r="B22" s="25">
        <v>337.1</v>
      </c>
      <c r="C22" s="20" t="s">
        <v>89</v>
      </c>
      <c r="D22" s="46">
        <v>10312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10312</v>
      </c>
      <c r="P22" s="47">
        <f t="shared" si="1"/>
        <v>2.7675791733762747</v>
      </c>
      <c r="Q22" s="9"/>
    </row>
    <row r="23" spans="1:17" ht="15.75">
      <c r="A23" s="29" t="s">
        <v>32</v>
      </c>
      <c r="B23" s="30"/>
      <c r="C23" s="31"/>
      <c r="D23" s="32">
        <f t="shared" ref="D23:N23" si="8">SUM(D24:D31)</f>
        <v>160707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2578165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2738872</v>
      </c>
      <c r="P23" s="45">
        <f t="shared" si="1"/>
        <v>735.07031669350511</v>
      </c>
      <c r="Q23" s="10"/>
    </row>
    <row r="24" spans="1:17">
      <c r="A24" s="12"/>
      <c r="B24" s="25">
        <v>341.9</v>
      </c>
      <c r="C24" s="20" t="s">
        <v>90</v>
      </c>
      <c r="D24" s="46">
        <v>1365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9">SUM(D24:N24)</f>
        <v>1365</v>
      </c>
      <c r="P24" s="47">
        <f t="shared" si="1"/>
        <v>0.36634460547504027</v>
      </c>
      <c r="Q24" s="9"/>
    </row>
    <row r="25" spans="1:17">
      <c r="A25" s="12"/>
      <c r="B25" s="25">
        <v>342.2</v>
      </c>
      <c r="C25" s="20" t="s">
        <v>37</v>
      </c>
      <c r="D25" s="46">
        <v>115117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115117</v>
      </c>
      <c r="P25" s="47">
        <f t="shared" si="1"/>
        <v>30.895598497047772</v>
      </c>
      <c r="Q25" s="9"/>
    </row>
    <row r="26" spans="1:17">
      <c r="A26" s="12"/>
      <c r="B26" s="25">
        <v>342.9</v>
      </c>
      <c r="C26" s="20" t="s">
        <v>99</v>
      </c>
      <c r="D26" s="46">
        <v>3198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3198</v>
      </c>
      <c r="P26" s="47">
        <f t="shared" si="1"/>
        <v>0.85829307568438007</v>
      </c>
      <c r="Q26" s="9"/>
    </row>
    <row r="27" spans="1:17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828720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828720</v>
      </c>
      <c r="P27" s="47">
        <f t="shared" si="1"/>
        <v>222.41545893719805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592381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592381</v>
      </c>
      <c r="P28" s="47">
        <f t="shared" si="1"/>
        <v>158.98577563070316</v>
      </c>
      <c r="Q28" s="9"/>
    </row>
    <row r="29" spans="1:17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517627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517627</v>
      </c>
      <c r="P29" s="47">
        <f t="shared" si="1"/>
        <v>138.92297369833602</v>
      </c>
      <c r="Q29" s="9"/>
    </row>
    <row r="30" spans="1:17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639437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639437</v>
      </c>
      <c r="P30" s="47">
        <f t="shared" si="1"/>
        <v>171.61486849168008</v>
      </c>
      <c r="Q30" s="9"/>
    </row>
    <row r="31" spans="1:17">
      <c r="A31" s="12"/>
      <c r="B31" s="25">
        <v>344.9</v>
      </c>
      <c r="C31" s="20" t="s">
        <v>91</v>
      </c>
      <c r="D31" s="46">
        <v>41027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41027</v>
      </c>
      <c r="P31" s="47">
        <f t="shared" si="1"/>
        <v>11.011003757380569</v>
      </c>
      <c r="Q31" s="9"/>
    </row>
    <row r="32" spans="1:17" ht="15.75">
      <c r="A32" s="29" t="s">
        <v>33</v>
      </c>
      <c r="B32" s="30"/>
      <c r="C32" s="31"/>
      <c r="D32" s="32">
        <f t="shared" ref="D32:N32" si="10">SUM(D33:D33)</f>
        <v>30007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30007</v>
      </c>
      <c r="P32" s="45">
        <f t="shared" si="1"/>
        <v>8.0534084809447126</v>
      </c>
      <c r="Q32" s="10"/>
    </row>
    <row r="33" spans="1:120">
      <c r="A33" s="13"/>
      <c r="B33" s="39">
        <v>351.9</v>
      </c>
      <c r="C33" s="21" t="s">
        <v>132</v>
      </c>
      <c r="D33" s="46">
        <v>30007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11">SUM(D33:N33)</f>
        <v>30007</v>
      </c>
      <c r="P33" s="47">
        <f t="shared" si="1"/>
        <v>8.0534084809447126</v>
      </c>
      <c r="Q33" s="9"/>
    </row>
    <row r="34" spans="1:120" ht="15.75">
      <c r="A34" s="29" t="s">
        <v>2</v>
      </c>
      <c r="B34" s="30"/>
      <c r="C34" s="31"/>
      <c r="D34" s="32">
        <f t="shared" ref="D34:N34" si="12">SUM(D35:D40)</f>
        <v>40885</v>
      </c>
      <c r="E34" s="32">
        <f t="shared" si="12"/>
        <v>0</v>
      </c>
      <c r="F34" s="32">
        <f t="shared" si="12"/>
        <v>0</v>
      </c>
      <c r="G34" s="32">
        <f t="shared" si="12"/>
        <v>0</v>
      </c>
      <c r="H34" s="32">
        <f t="shared" si="12"/>
        <v>0</v>
      </c>
      <c r="I34" s="32">
        <f t="shared" si="12"/>
        <v>14778</v>
      </c>
      <c r="J34" s="32">
        <f t="shared" si="12"/>
        <v>0</v>
      </c>
      <c r="K34" s="32">
        <f t="shared" si="12"/>
        <v>0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>SUM(D34:N34)</f>
        <v>55663</v>
      </c>
      <c r="P34" s="45">
        <f t="shared" si="1"/>
        <v>14.939076757917338</v>
      </c>
      <c r="Q34" s="10"/>
    </row>
    <row r="35" spans="1:120">
      <c r="A35" s="12"/>
      <c r="B35" s="25">
        <v>361.1</v>
      </c>
      <c r="C35" s="20" t="s">
        <v>46</v>
      </c>
      <c r="D35" s="46">
        <v>4492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4492</v>
      </c>
      <c r="P35" s="47">
        <f t="shared" si="1"/>
        <v>1.2055823939881911</v>
      </c>
      <c r="Q35" s="9"/>
    </row>
    <row r="36" spans="1:120">
      <c r="A36" s="12"/>
      <c r="B36" s="25">
        <v>362</v>
      </c>
      <c r="C36" s="20" t="s">
        <v>47</v>
      </c>
      <c r="D36" s="46">
        <v>4000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13">SUM(D36:N36)</f>
        <v>4000</v>
      </c>
      <c r="P36" s="47">
        <f t="shared" si="1"/>
        <v>1.0735373054213635</v>
      </c>
      <c r="Q36" s="9"/>
    </row>
    <row r="37" spans="1:120">
      <c r="A37" s="12"/>
      <c r="B37" s="25">
        <v>364</v>
      </c>
      <c r="C37" s="20" t="s">
        <v>92</v>
      </c>
      <c r="D37" s="46">
        <v>9030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3"/>
        <v>9030</v>
      </c>
      <c r="P37" s="47">
        <f t="shared" si="1"/>
        <v>2.423510466988728</v>
      </c>
      <c r="Q37" s="9"/>
    </row>
    <row r="38" spans="1:120">
      <c r="A38" s="12"/>
      <c r="B38" s="25">
        <v>365</v>
      </c>
      <c r="C38" s="20" t="s">
        <v>112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8600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8600</v>
      </c>
      <c r="P38" s="47">
        <f t="shared" si="1"/>
        <v>2.3081052066559313</v>
      </c>
      <c r="Q38" s="9"/>
    </row>
    <row r="39" spans="1:120">
      <c r="A39" s="12"/>
      <c r="B39" s="25">
        <v>366</v>
      </c>
      <c r="C39" s="20" t="s">
        <v>68</v>
      </c>
      <c r="D39" s="46">
        <v>2350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2350</v>
      </c>
      <c r="P39" s="47">
        <f t="shared" si="1"/>
        <v>0.63070316693505102</v>
      </c>
      <c r="Q39" s="9"/>
    </row>
    <row r="40" spans="1:120">
      <c r="A40" s="12"/>
      <c r="B40" s="25">
        <v>369.9</v>
      </c>
      <c r="C40" s="20" t="s">
        <v>49</v>
      </c>
      <c r="D40" s="46">
        <v>21013</v>
      </c>
      <c r="E40" s="46">
        <v>0</v>
      </c>
      <c r="F40" s="46">
        <v>0</v>
      </c>
      <c r="G40" s="46">
        <v>0</v>
      </c>
      <c r="H40" s="46">
        <v>0</v>
      </c>
      <c r="I40" s="46">
        <v>6178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27191</v>
      </c>
      <c r="P40" s="47">
        <f t="shared" si="1"/>
        <v>7.297638217928073</v>
      </c>
      <c r="Q40" s="9"/>
    </row>
    <row r="41" spans="1:120" ht="15.75">
      <c r="A41" s="29" t="s">
        <v>34</v>
      </c>
      <c r="B41" s="30"/>
      <c r="C41" s="31"/>
      <c r="D41" s="32">
        <f t="shared" ref="D41:N41" si="14">SUM(D42:D44)</f>
        <v>0</v>
      </c>
      <c r="E41" s="32">
        <f t="shared" si="14"/>
        <v>0</v>
      </c>
      <c r="F41" s="32">
        <f t="shared" si="14"/>
        <v>0</v>
      </c>
      <c r="G41" s="32">
        <f t="shared" si="14"/>
        <v>0</v>
      </c>
      <c r="H41" s="32">
        <f t="shared" si="14"/>
        <v>0</v>
      </c>
      <c r="I41" s="32">
        <f t="shared" si="14"/>
        <v>294703</v>
      </c>
      <c r="J41" s="32">
        <f t="shared" si="14"/>
        <v>0</v>
      </c>
      <c r="K41" s="32">
        <f t="shared" si="14"/>
        <v>0</v>
      </c>
      <c r="L41" s="32">
        <f t="shared" si="14"/>
        <v>0</v>
      </c>
      <c r="M41" s="32">
        <f t="shared" si="14"/>
        <v>0</v>
      </c>
      <c r="N41" s="32">
        <f t="shared" si="14"/>
        <v>0</v>
      </c>
      <c r="O41" s="32">
        <f t="shared" si="13"/>
        <v>294703</v>
      </c>
      <c r="P41" s="45">
        <f t="shared" si="1"/>
        <v>79.093666129898011</v>
      </c>
      <c r="Q41" s="9"/>
    </row>
    <row r="42" spans="1:120">
      <c r="A42" s="12"/>
      <c r="B42" s="25">
        <v>389.1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2808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2808</v>
      </c>
      <c r="P42" s="47">
        <f t="shared" si="1"/>
        <v>0.75362318840579712</v>
      </c>
      <c r="Q42" s="9"/>
    </row>
    <row r="43" spans="1:120">
      <c r="A43" s="12"/>
      <c r="B43" s="25">
        <v>389.2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266895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266895</v>
      </c>
      <c r="P43" s="47">
        <f t="shared" si="1"/>
        <v>71.630434782608702</v>
      </c>
      <c r="Q43" s="9"/>
    </row>
    <row r="44" spans="1:120" ht="15.75" thickBot="1">
      <c r="A44" s="12"/>
      <c r="B44" s="25">
        <v>389.4</v>
      </c>
      <c r="C44" s="20" t="s">
        <v>71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25000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25000</v>
      </c>
      <c r="P44" s="47">
        <f t="shared" si="1"/>
        <v>6.7096081588835208</v>
      </c>
      <c r="Q44" s="9"/>
    </row>
    <row r="45" spans="1:120" ht="16.5" thickBot="1">
      <c r="A45" s="14" t="s">
        <v>43</v>
      </c>
      <c r="B45" s="23"/>
      <c r="C45" s="22"/>
      <c r="D45" s="15">
        <f t="shared" ref="D45:N45" si="15">SUM(D5,D13,D16,D23,D32,D34,D41)</f>
        <v>1727196</v>
      </c>
      <c r="E45" s="15">
        <f t="shared" si="15"/>
        <v>0</v>
      </c>
      <c r="F45" s="15">
        <f t="shared" si="15"/>
        <v>0</v>
      </c>
      <c r="G45" s="15">
        <f t="shared" si="15"/>
        <v>0</v>
      </c>
      <c r="H45" s="15">
        <f t="shared" si="15"/>
        <v>0</v>
      </c>
      <c r="I45" s="15">
        <f t="shared" si="15"/>
        <v>2887646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4614842</v>
      </c>
      <c r="P45" s="38">
        <f t="shared" si="1"/>
        <v>1238.5512614063339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135</v>
      </c>
      <c r="N47" s="118"/>
      <c r="O47" s="118"/>
      <c r="P47" s="43">
        <v>3726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66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124</v>
      </c>
      <c r="N4" s="35" t="s">
        <v>8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955428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955428</v>
      </c>
      <c r="P5" s="33">
        <f t="shared" ref="P5:P48" si="1">(O5/P$50)</f>
        <v>265.98775055679289</v>
      </c>
      <c r="Q5" s="6"/>
    </row>
    <row r="6" spans="1:134">
      <c r="A6" s="12"/>
      <c r="B6" s="25">
        <v>311</v>
      </c>
      <c r="C6" s="20" t="s">
        <v>1</v>
      </c>
      <c r="D6" s="46">
        <v>377894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377894</v>
      </c>
      <c r="P6" s="47">
        <f t="shared" si="1"/>
        <v>105.20434298440981</v>
      </c>
      <c r="Q6" s="9"/>
    </row>
    <row r="7" spans="1:134">
      <c r="A7" s="12"/>
      <c r="B7" s="25">
        <v>312.41000000000003</v>
      </c>
      <c r="C7" s="20" t="s">
        <v>127</v>
      </c>
      <c r="D7" s="46">
        <v>416085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416085</v>
      </c>
      <c r="P7" s="47">
        <f t="shared" si="1"/>
        <v>115.83658129175947</v>
      </c>
      <c r="Q7" s="9"/>
    </row>
    <row r="8" spans="1:134">
      <c r="A8" s="12"/>
      <c r="B8" s="25">
        <v>314.10000000000002</v>
      </c>
      <c r="C8" s="20" t="s">
        <v>11</v>
      </c>
      <c r="D8" s="46">
        <v>82234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82234</v>
      </c>
      <c r="P8" s="47">
        <f t="shared" si="1"/>
        <v>22.893652561247215</v>
      </c>
      <c r="Q8" s="9"/>
    </row>
    <row r="9" spans="1:134">
      <c r="A9" s="12"/>
      <c r="B9" s="25">
        <v>314.39999999999998</v>
      </c>
      <c r="C9" s="20" t="s">
        <v>12</v>
      </c>
      <c r="D9" s="46">
        <v>5519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5519</v>
      </c>
      <c r="P9" s="47">
        <f t="shared" si="1"/>
        <v>1.5364699331848553</v>
      </c>
      <c r="Q9" s="9"/>
    </row>
    <row r="10" spans="1:134">
      <c r="A10" s="12"/>
      <c r="B10" s="25">
        <v>314.8</v>
      </c>
      <c r="C10" s="20" t="s">
        <v>13</v>
      </c>
      <c r="D10" s="46">
        <v>2204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2204</v>
      </c>
      <c r="P10" s="47">
        <f t="shared" si="1"/>
        <v>0.61358574610244987</v>
      </c>
      <c r="Q10" s="9"/>
    </row>
    <row r="11" spans="1:134">
      <c r="A11" s="12"/>
      <c r="B11" s="25">
        <v>315.10000000000002</v>
      </c>
      <c r="C11" s="20" t="s">
        <v>128</v>
      </c>
      <c r="D11" s="46">
        <v>61311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61311</v>
      </c>
      <c r="P11" s="47">
        <f t="shared" si="1"/>
        <v>17.068763919821826</v>
      </c>
      <c r="Q11" s="9"/>
    </row>
    <row r="12" spans="1:134">
      <c r="A12" s="12"/>
      <c r="B12" s="25">
        <v>316</v>
      </c>
      <c r="C12" s="20" t="s">
        <v>84</v>
      </c>
      <c r="D12" s="46">
        <v>10181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10181</v>
      </c>
      <c r="P12" s="47">
        <f t="shared" si="1"/>
        <v>2.8343541202672604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SUM(D14:D14)</f>
        <v>112384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112384</v>
      </c>
      <c r="P13" s="45">
        <f t="shared" si="1"/>
        <v>31.287305122494431</v>
      </c>
      <c r="Q13" s="10"/>
    </row>
    <row r="14" spans="1:134">
      <c r="A14" s="12"/>
      <c r="B14" s="25">
        <v>323.10000000000002</v>
      </c>
      <c r="C14" s="20" t="s">
        <v>17</v>
      </c>
      <c r="D14" s="46">
        <v>112384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112384</v>
      </c>
      <c r="P14" s="47">
        <f t="shared" si="1"/>
        <v>31.287305122494431</v>
      </c>
      <c r="Q14" s="9"/>
    </row>
    <row r="15" spans="1:134" ht="15.75">
      <c r="A15" s="29" t="s">
        <v>129</v>
      </c>
      <c r="B15" s="30"/>
      <c r="C15" s="31"/>
      <c r="D15" s="32">
        <f t="shared" ref="D15:N15" si="4">SUM(D16:D22)</f>
        <v>385752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>SUM(D15:N15)</f>
        <v>385752</v>
      </c>
      <c r="P15" s="45">
        <f t="shared" si="1"/>
        <v>107.39198218262806</v>
      </c>
      <c r="Q15" s="10"/>
    </row>
    <row r="16" spans="1:134">
      <c r="A16" s="12"/>
      <c r="B16" s="25">
        <v>334.2</v>
      </c>
      <c r="C16" s="20" t="s">
        <v>76</v>
      </c>
      <c r="D16" s="46">
        <v>3673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5">SUM(D16:N16)</f>
        <v>3673</v>
      </c>
      <c r="P16" s="47">
        <f t="shared" si="1"/>
        <v>1.0225501113585747</v>
      </c>
      <c r="Q16" s="9"/>
    </row>
    <row r="17" spans="1:17">
      <c r="A17" s="12"/>
      <c r="B17" s="25">
        <v>334.49</v>
      </c>
      <c r="C17" s="20" t="s">
        <v>107</v>
      </c>
      <c r="D17" s="46">
        <v>38700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38700</v>
      </c>
      <c r="P17" s="47">
        <f t="shared" si="1"/>
        <v>10.773942093541203</v>
      </c>
      <c r="Q17" s="9"/>
    </row>
    <row r="18" spans="1:17">
      <c r="A18" s="12"/>
      <c r="B18" s="25">
        <v>335.125</v>
      </c>
      <c r="C18" s="20" t="s">
        <v>130</v>
      </c>
      <c r="D18" s="46">
        <v>72226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72226</v>
      </c>
      <c r="P18" s="47">
        <f t="shared" si="1"/>
        <v>20.107461024498885</v>
      </c>
      <c r="Q18" s="9"/>
    </row>
    <row r="19" spans="1:17">
      <c r="A19" s="12"/>
      <c r="B19" s="25">
        <v>335.14</v>
      </c>
      <c r="C19" s="20" t="s">
        <v>86</v>
      </c>
      <c r="D19" s="46">
        <v>653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653</v>
      </c>
      <c r="P19" s="47">
        <f t="shared" si="1"/>
        <v>0.18179287305122493</v>
      </c>
      <c r="Q19" s="9"/>
    </row>
    <row r="20" spans="1:17">
      <c r="A20" s="12"/>
      <c r="B20" s="25">
        <v>335.15</v>
      </c>
      <c r="C20" s="20" t="s">
        <v>87</v>
      </c>
      <c r="D20" s="46">
        <v>544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544</v>
      </c>
      <c r="P20" s="47">
        <f t="shared" si="1"/>
        <v>0.15144766146993319</v>
      </c>
      <c r="Q20" s="9"/>
    </row>
    <row r="21" spans="1:17">
      <c r="A21" s="12"/>
      <c r="B21" s="25">
        <v>335.18</v>
      </c>
      <c r="C21" s="20" t="s">
        <v>131</v>
      </c>
      <c r="D21" s="46">
        <v>219387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219387</v>
      </c>
      <c r="P21" s="47">
        <f t="shared" si="1"/>
        <v>61.076559020044542</v>
      </c>
      <c r="Q21" s="9"/>
    </row>
    <row r="22" spans="1:17">
      <c r="A22" s="12"/>
      <c r="B22" s="25">
        <v>337.2</v>
      </c>
      <c r="C22" s="20" t="s">
        <v>77</v>
      </c>
      <c r="D22" s="46">
        <v>50569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50569</v>
      </c>
      <c r="P22" s="47">
        <f t="shared" si="1"/>
        <v>14.078229398663698</v>
      </c>
      <c r="Q22" s="9"/>
    </row>
    <row r="23" spans="1:17" ht="15.75">
      <c r="A23" s="29" t="s">
        <v>32</v>
      </c>
      <c r="B23" s="30"/>
      <c r="C23" s="31"/>
      <c r="D23" s="32">
        <f t="shared" ref="D23:N23" si="6">SUM(D24:D32)</f>
        <v>156477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2276569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>SUM(D23:N23)</f>
        <v>2433046</v>
      </c>
      <c r="P23" s="45">
        <f t="shared" si="1"/>
        <v>677.35133630289533</v>
      </c>
      <c r="Q23" s="10"/>
    </row>
    <row r="24" spans="1:17">
      <c r="A24" s="12"/>
      <c r="B24" s="25">
        <v>341.9</v>
      </c>
      <c r="C24" s="20" t="s">
        <v>90</v>
      </c>
      <c r="D24" s="46">
        <v>1438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7">SUM(D24:N24)</f>
        <v>1438</v>
      </c>
      <c r="P24" s="47">
        <f t="shared" si="1"/>
        <v>0.40033407572383073</v>
      </c>
      <c r="Q24" s="9"/>
    </row>
    <row r="25" spans="1:17">
      <c r="A25" s="12"/>
      <c r="B25" s="25">
        <v>342.2</v>
      </c>
      <c r="C25" s="20" t="s">
        <v>37</v>
      </c>
      <c r="D25" s="46">
        <v>110689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110689</v>
      </c>
      <c r="P25" s="47">
        <f t="shared" si="1"/>
        <v>30.815423162583517</v>
      </c>
      <c r="Q25" s="9"/>
    </row>
    <row r="26" spans="1:17">
      <c r="A26" s="12"/>
      <c r="B26" s="25">
        <v>342.9</v>
      </c>
      <c r="C26" s="20" t="s">
        <v>99</v>
      </c>
      <c r="D26" s="46">
        <v>3481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3481</v>
      </c>
      <c r="P26" s="47">
        <f t="shared" si="1"/>
        <v>0.96909799554565701</v>
      </c>
      <c r="Q26" s="9"/>
    </row>
    <row r="27" spans="1:17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549428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549428</v>
      </c>
      <c r="P27" s="47">
        <f t="shared" si="1"/>
        <v>152.95879732739422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592180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592180</v>
      </c>
      <c r="P28" s="47">
        <f t="shared" si="1"/>
        <v>164.86080178173719</v>
      </c>
      <c r="Q28" s="9"/>
    </row>
    <row r="29" spans="1:17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487166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487166</v>
      </c>
      <c r="P29" s="47">
        <f t="shared" si="1"/>
        <v>135.62527839643653</v>
      </c>
      <c r="Q29" s="9"/>
    </row>
    <row r="30" spans="1:17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647795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647795</v>
      </c>
      <c r="P30" s="47">
        <f t="shared" si="1"/>
        <v>180.34381959910914</v>
      </c>
      <c r="Q30" s="9"/>
    </row>
    <row r="31" spans="1:17">
      <c r="A31" s="12"/>
      <c r="B31" s="25">
        <v>344.9</v>
      </c>
      <c r="C31" s="20" t="s">
        <v>91</v>
      </c>
      <c r="D31" s="46">
        <v>40269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40269</v>
      </c>
      <c r="P31" s="47">
        <f t="shared" si="1"/>
        <v>11.210746102449889</v>
      </c>
      <c r="Q31" s="9"/>
    </row>
    <row r="32" spans="1:17">
      <c r="A32" s="12"/>
      <c r="B32" s="25">
        <v>346.4</v>
      </c>
      <c r="C32" s="20" t="s">
        <v>100</v>
      </c>
      <c r="D32" s="46">
        <v>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600</v>
      </c>
      <c r="P32" s="47">
        <f t="shared" si="1"/>
        <v>0.16703786191536749</v>
      </c>
      <c r="Q32" s="9"/>
    </row>
    <row r="33" spans="1:120" ht="15.75">
      <c r="A33" s="29" t="s">
        <v>33</v>
      </c>
      <c r="B33" s="30"/>
      <c r="C33" s="31"/>
      <c r="D33" s="32">
        <f t="shared" ref="D33:N33" si="8">SUM(D34:D36)</f>
        <v>16079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ref="O33:O48" si="9">SUM(D33:N33)</f>
        <v>16079</v>
      </c>
      <c r="P33" s="45">
        <f t="shared" si="1"/>
        <v>4.4763363028953229</v>
      </c>
      <c r="Q33" s="10"/>
    </row>
    <row r="34" spans="1:120">
      <c r="A34" s="13"/>
      <c r="B34" s="39">
        <v>351.9</v>
      </c>
      <c r="C34" s="21" t="s">
        <v>132</v>
      </c>
      <c r="D34" s="46">
        <v>7833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7833</v>
      </c>
      <c r="P34" s="47">
        <f t="shared" si="1"/>
        <v>2.1806792873051224</v>
      </c>
      <c r="Q34" s="9"/>
    </row>
    <row r="35" spans="1:120">
      <c r="A35" s="13"/>
      <c r="B35" s="39">
        <v>358.2</v>
      </c>
      <c r="C35" s="21" t="s">
        <v>121</v>
      </c>
      <c r="D35" s="46">
        <v>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50</v>
      </c>
      <c r="P35" s="47">
        <f t="shared" si="1"/>
        <v>1.3919821826280624E-2</v>
      </c>
      <c r="Q35" s="9"/>
    </row>
    <row r="36" spans="1:120">
      <c r="A36" s="13"/>
      <c r="B36" s="39">
        <v>359</v>
      </c>
      <c r="C36" s="21" t="s">
        <v>79</v>
      </c>
      <c r="D36" s="46">
        <v>8196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8196</v>
      </c>
      <c r="P36" s="47">
        <f t="shared" si="1"/>
        <v>2.2817371937639197</v>
      </c>
      <c r="Q36" s="9"/>
    </row>
    <row r="37" spans="1:120" ht="15.75">
      <c r="A37" s="29" t="s">
        <v>2</v>
      </c>
      <c r="B37" s="30"/>
      <c r="C37" s="31"/>
      <c r="D37" s="32">
        <f t="shared" ref="D37:N37" si="10">SUM(D38:D42)</f>
        <v>80890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2286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 t="shared" si="9"/>
        <v>83176</v>
      </c>
      <c r="P37" s="45">
        <f t="shared" si="1"/>
        <v>23.155902004454344</v>
      </c>
      <c r="Q37" s="10"/>
    </row>
    <row r="38" spans="1:120">
      <c r="A38" s="12"/>
      <c r="B38" s="25">
        <v>361.1</v>
      </c>
      <c r="C38" s="20" t="s">
        <v>46</v>
      </c>
      <c r="D38" s="46">
        <v>1260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1260</v>
      </c>
      <c r="P38" s="47">
        <f t="shared" si="1"/>
        <v>0.3507795100222717</v>
      </c>
      <c r="Q38" s="9"/>
    </row>
    <row r="39" spans="1:120">
      <c r="A39" s="12"/>
      <c r="B39" s="25">
        <v>362</v>
      </c>
      <c r="C39" s="20" t="s">
        <v>47</v>
      </c>
      <c r="D39" s="46">
        <v>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3000</v>
      </c>
      <c r="P39" s="47">
        <f t="shared" si="1"/>
        <v>0.83518930957683746</v>
      </c>
      <c r="Q39" s="9"/>
    </row>
    <row r="40" spans="1:120">
      <c r="A40" s="12"/>
      <c r="B40" s="25">
        <v>364</v>
      </c>
      <c r="C40" s="20" t="s">
        <v>92</v>
      </c>
      <c r="D40" s="46">
        <v>45140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45140</v>
      </c>
      <c r="P40" s="47">
        <f t="shared" si="1"/>
        <v>12.566815144766148</v>
      </c>
      <c r="Q40" s="9"/>
    </row>
    <row r="41" spans="1:120">
      <c r="A41" s="12"/>
      <c r="B41" s="25">
        <v>366</v>
      </c>
      <c r="C41" s="20" t="s">
        <v>68</v>
      </c>
      <c r="D41" s="46">
        <v>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20000</v>
      </c>
      <c r="P41" s="47">
        <f t="shared" si="1"/>
        <v>5.5679287305122491</v>
      </c>
      <c r="Q41" s="9"/>
    </row>
    <row r="42" spans="1:120">
      <c r="A42" s="12"/>
      <c r="B42" s="25">
        <v>369.9</v>
      </c>
      <c r="C42" s="20" t="s">
        <v>49</v>
      </c>
      <c r="D42" s="46">
        <v>11490</v>
      </c>
      <c r="E42" s="46">
        <v>0</v>
      </c>
      <c r="F42" s="46">
        <v>0</v>
      </c>
      <c r="G42" s="46">
        <v>0</v>
      </c>
      <c r="H42" s="46">
        <v>0</v>
      </c>
      <c r="I42" s="46">
        <v>2286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13776</v>
      </c>
      <c r="P42" s="47">
        <f t="shared" si="1"/>
        <v>3.8351893095768372</v>
      </c>
      <c r="Q42" s="9"/>
    </row>
    <row r="43" spans="1:120" ht="15.75">
      <c r="A43" s="29" t="s">
        <v>34</v>
      </c>
      <c r="B43" s="30"/>
      <c r="C43" s="31"/>
      <c r="D43" s="32">
        <f t="shared" ref="D43:N43" si="11">SUM(D44:D47)</f>
        <v>125000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620418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9"/>
        <v>745418</v>
      </c>
      <c r="P43" s="45">
        <f t="shared" si="1"/>
        <v>207.521714922049</v>
      </c>
      <c r="Q43" s="9"/>
    </row>
    <row r="44" spans="1:120">
      <c r="A44" s="12"/>
      <c r="B44" s="25">
        <v>381</v>
      </c>
      <c r="C44" s="20" t="s">
        <v>50</v>
      </c>
      <c r="D44" s="46">
        <v>125000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125000</v>
      </c>
      <c r="P44" s="47">
        <f t="shared" si="1"/>
        <v>34.799554565701555</v>
      </c>
      <c r="Q44" s="9"/>
    </row>
    <row r="45" spans="1:120">
      <c r="A45" s="12"/>
      <c r="B45" s="25">
        <v>389.1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3237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3237</v>
      </c>
      <c r="P45" s="47">
        <f t="shared" si="1"/>
        <v>0.90116926503340755</v>
      </c>
      <c r="Q45" s="9"/>
    </row>
    <row r="46" spans="1:120">
      <c r="A46" s="12"/>
      <c r="B46" s="25">
        <v>389.2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603309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603309</v>
      </c>
      <c r="P46" s="47">
        <f t="shared" si="1"/>
        <v>167.95907572383072</v>
      </c>
      <c r="Q46" s="9"/>
    </row>
    <row r="47" spans="1:120" ht="15.75" thickBot="1">
      <c r="A47" s="12"/>
      <c r="B47" s="25">
        <v>389.3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13872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13872</v>
      </c>
      <c r="P47" s="47">
        <f t="shared" si="1"/>
        <v>3.861915367483296</v>
      </c>
      <c r="Q47" s="9"/>
    </row>
    <row r="48" spans="1:120" ht="16.5" thickBot="1">
      <c r="A48" s="14" t="s">
        <v>43</v>
      </c>
      <c r="B48" s="23"/>
      <c r="C48" s="22"/>
      <c r="D48" s="15">
        <f t="shared" ref="D48:N48" si="12">SUM(D5,D13,D15,D23,D33,D37,D43)</f>
        <v>1832010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2899273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 t="shared" si="9"/>
        <v>4731283</v>
      </c>
      <c r="P48" s="38">
        <f t="shared" si="1"/>
        <v>1317.1723273942093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18" t="s">
        <v>122</v>
      </c>
      <c r="N50" s="118"/>
      <c r="O50" s="118"/>
      <c r="P50" s="43">
        <v>3592</v>
      </c>
    </row>
    <row r="51" spans="1:16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120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1057037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1057037</v>
      </c>
      <c r="O5" s="33">
        <f t="shared" ref="O5:O46" si="1">(N5/O$48)</f>
        <v>399.78706505295008</v>
      </c>
      <c r="P5" s="6"/>
    </row>
    <row r="6" spans="1:133">
      <c r="A6" s="12"/>
      <c r="B6" s="25">
        <v>311</v>
      </c>
      <c r="C6" s="20" t="s">
        <v>1</v>
      </c>
      <c r="D6" s="46">
        <v>367447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367447</v>
      </c>
      <c r="O6" s="47">
        <f t="shared" si="1"/>
        <v>138.97390317700453</v>
      </c>
      <c r="P6" s="9"/>
    </row>
    <row r="7" spans="1:133">
      <c r="A7" s="12"/>
      <c r="B7" s="25">
        <v>312.41000000000003</v>
      </c>
      <c r="C7" s="20" t="s">
        <v>9</v>
      </c>
      <c r="D7" s="46">
        <v>393352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393352</v>
      </c>
      <c r="O7" s="47">
        <f t="shared" si="1"/>
        <v>148.77155824508321</v>
      </c>
      <c r="P7" s="9"/>
    </row>
    <row r="8" spans="1:133">
      <c r="A8" s="12"/>
      <c r="B8" s="25">
        <v>312.60000000000002</v>
      </c>
      <c r="C8" s="20" t="s">
        <v>10</v>
      </c>
      <c r="D8" s="46">
        <v>137257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137257</v>
      </c>
      <c r="O8" s="47">
        <f t="shared" si="1"/>
        <v>51.912632375189105</v>
      </c>
      <c r="P8" s="9"/>
    </row>
    <row r="9" spans="1:133">
      <c r="A9" s="12"/>
      <c r="B9" s="25">
        <v>314.10000000000002</v>
      </c>
      <c r="C9" s="20" t="s">
        <v>11</v>
      </c>
      <c r="D9" s="46">
        <v>81443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81443</v>
      </c>
      <c r="O9" s="47">
        <f t="shared" si="1"/>
        <v>30.802950075642965</v>
      </c>
      <c r="P9" s="9"/>
    </row>
    <row r="10" spans="1:133">
      <c r="A10" s="12"/>
      <c r="B10" s="25">
        <v>314.39999999999998</v>
      </c>
      <c r="C10" s="20" t="s">
        <v>12</v>
      </c>
      <c r="D10" s="46">
        <v>5059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5059</v>
      </c>
      <c r="O10" s="47">
        <f t="shared" si="1"/>
        <v>1.9133888048411498</v>
      </c>
      <c r="P10" s="9"/>
    </row>
    <row r="11" spans="1:133">
      <c r="A11" s="12"/>
      <c r="B11" s="25">
        <v>314.8</v>
      </c>
      <c r="C11" s="20" t="s">
        <v>13</v>
      </c>
      <c r="D11" s="46">
        <v>875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875</v>
      </c>
      <c r="O11" s="47">
        <f t="shared" si="1"/>
        <v>0.33093797276853254</v>
      </c>
      <c r="P11" s="9"/>
    </row>
    <row r="12" spans="1:133">
      <c r="A12" s="12"/>
      <c r="B12" s="25">
        <v>315</v>
      </c>
      <c r="C12" s="20" t="s">
        <v>83</v>
      </c>
      <c r="D12" s="46">
        <v>60327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60327</v>
      </c>
      <c r="O12" s="47">
        <f t="shared" si="1"/>
        <v>22.816565809379728</v>
      </c>
      <c r="P12" s="9"/>
    </row>
    <row r="13" spans="1:133">
      <c r="A13" s="12"/>
      <c r="B13" s="25">
        <v>316</v>
      </c>
      <c r="C13" s="20" t="s">
        <v>84</v>
      </c>
      <c r="D13" s="46">
        <v>11277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11277</v>
      </c>
      <c r="O13" s="47">
        <f t="shared" si="1"/>
        <v>4.2651285930408473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110005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110005</v>
      </c>
      <c r="O14" s="45">
        <f t="shared" si="1"/>
        <v>41.605521936459908</v>
      </c>
      <c r="P14" s="10"/>
    </row>
    <row r="15" spans="1:133">
      <c r="A15" s="12"/>
      <c r="B15" s="25">
        <v>323.10000000000002</v>
      </c>
      <c r="C15" s="20" t="s">
        <v>17</v>
      </c>
      <c r="D15" s="46">
        <v>110005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110005</v>
      </c>
      <c r="O15" s="47">
        <f t="shared" si="1"/>
        <v>41.605521936459908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SUM(D17:D21)</f>
        <v>148935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148935</v>
      </c>
      <c r="O16" s="45">
        <f t="shared" si="1"/>
        <v>56.329425113464445</v>
      </c>
      <c r="P16" s="10"/>
    </row>
    <row r="17" spans="1:16">
      <c r="A17" s="12"/>
      <c r="B17" s="25">
        <v>335.12</v>
      </c>
      <c r="C17" s="20" t="s">
        <v>85</v>
      </c>
      <c r="D17" s="46">
        <v>72387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72387</v>
      </c>
      <c r="O17" s="47">
        <f t="shared" si="1"/>
        <v>27.377836611195161</v>
      </c>
      <c r="P17" s="9"/>
    </row>
    <row r="18" spans="1:16">
      <c r="A18" s="12"/>
      <c r="B18" s="25">
        <v>335.14</v>
      </c>
      <c r="C18" s="20" t="s">
        <v>86</v>
      </c>
      <c r="D18" s="46">
        <v>319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319</v>
      </c>
      <c r="O18" s="47">
        <f t="shared" si="1"/>
        <v>0.12065052950075643</v>
      </c>
      <c r="P18" s="9"/>
    </row>
    <row r="19" spans="1:16">
      <c r="A19" s="12"/>
      <c r="B19" s="25">
        <v>335.15</v>
      </c>
      <c r="C19" s="20" t="s">
        <v>87</v>
      </c>
      <c r="D19" s="46">
        <v>5186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5186</v>
      </c>
      <c r="O19" s="47">
        <f t="shared" si="1"/>
        <v>1.9614220877458397</v>
      </c>
      <c r="P19" s="9"/>
    </row>
    <row r="20" spans="1:16">
      <c r="A20" s="12"/>
      <c r="B20" s="25">
        <v>335.18</v>
      </c>
      <c r="C20" s="20" t="s">
        <v>88</v>
      </c>
      <c r="D20" s="46">
        <v>61861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61861</v>
      </c>
      <c r="O20" s="47">
        <f t="shared" si="1"/>
        <v>23.396747352496217</v>
      </c>
      <c r="P20" s="9"/>
    </row>
    <row r="21" spans="1:16">
      <c r="A21" s="12"/>
      <c r="B21" s="25">
        <v>337.2</v>
      </c>
      <c r="C21" s="20" t="s">
        <v>77</v>
      </c>
      <c r="D21" s="46">
        <v>9182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9182</v>
      </c>
      <c r="O21" s="47">
        <f t="shared" si="1"/>
        <v>3.4727685325264752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SUM(D23:D31)</f>
        <v>162362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2374725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2537087</v>
      </c>
      <c r="O22" s="45">
        <f t="shared" si="1"/>
        <v>959.56391830559755</v>
      </c>
      <c r="P22" s="10"/>
    </row>
    <row r="23" spans="1:16">
      <c r="A23" s="12"/>
      <c r="B23" s="25">
        <v>341.9</v>
      </c>
      <c r="C23" s="20" t="s">
        <v>90</v>
      </c>
      <c r="D23" s="46">
        <v>385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7">SUM(D23:M23)</f>
        <v>385</v>
      </c>
      <c r="O23" s="47">
        <f t="shared" si="1"/>
        <v>0.14561270801815432</v>
      </c>
      <c r="P23" s="9"/>
    </row>
    <row r="24" spans="1:16">
      <c r="A24" s="12"/>
      <c r="B24" s="25">
        <v>342.2</v>
      </c>
      <c r="C24" s="20" t="s">
        <v>37</v>
      </c>
      <c r="D24" s="46">
        <v>106431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106431</v>
      </c>
      <c r="O24" s="47">
        <f t="shared" si="1"/>
        <v>40.253782148260214</v>
      </c>
      <c r="P24" s="9"/>
    </row>
    <row r="25" spans="1:16">
      <c r="A25" s="12"/>
      <c r="B25" s="25">
        <v>342.9</v>
      </c>
      <c r="C25" s="20" t="s">
        <v>99</v>
      </c>
      <c r="D25" s="46">
        <v>1290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1290</v>
      </c>
      <c r="O25" s="47">
        <f t="shared" si="1"/>
        <v>0.48789712556732223</v>
      </c>
      <c r="P25" s="9"/>
    </row>
    <row r="26" spans="1:16">
      <c r="A26" s="12"/>
      <c r="B26" s="25">
        <v>343.2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468441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468441</v>
      </c>
      <c r="O26" s="47">
        <f t="shared" si="1"/>
        <v>177.1713313161876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686679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686679</v>
      </c>
      <c r="O27" s="47">
        <f t="shared" si="1"/>
        <v>259.71217851739789</v>
      </c>
      <c r="P27" s="9"/>
    </row>
    <row r="28" spans="1:16">
      <c r="A28" s="12"/>
      <c r="B28" s="25">
        <v>343.4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463309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463309</v>
      </c>
      <c r="O28" s="47">
        <f t="shared" si="1"/>
        <v>175.23033282904689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756296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756296</v>
      </c>
      <c r="O29" s="47">
        <f t="shared" si="1"/>
        <v>286.0423600605144</v>
      </c>
      <c r="P29" s="9"/>
    </row>
    <row r="30" spans="1:16">
      <c r="A30" s="12"/>
      <c r="B30" s="25">
        <v>344.9</v>
      </c>
      <c r="C30" s="20" t="s">
        <v>91</v>
      </c>
      <c r="D30" s="46">
        <v>39806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39806</v>
      </c>
      <c r="O30" s="47">
        <f t="shared" si="1"/>
        <v>15.055219364599091</v>
      </c>
      <c r="P30" s="9"/>
    </row>
    <row r="31" spans="1:16">
      <c r="A31" s="12"/>
      <c r="B31" s="25">
        <v>346.4</v>
      </c>
      <c r="C31" s="20" t="s">
        <v>100</v>
      </c>
      <c r="D31" s="46">
        <v>14450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14450</v>
      </c>
      <c r="O31" s="47">
        <f t="shared" si="1"/>
        <v>5.4652042360060511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SUM(D33:D34)</f>
        <v>5787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6" si="9">SUM(D32:M32)</f>
        <v>5787</v>
      </c>
      <c r="O32" s="45">
        <f t="shared" si="1"/>
        <v>2.1887291981845687</v>
      </c>
      <c r="P32" s="10"/>
    </row>
    <row r="33" spans="1:119">
      <c r="A33" s="13"/>
      <c r="B33" s="39">
        <v>351.5</v>
      </c>
      <c r="C33" s="21" t="s">
        <v>45</v>
      </c>
      <c r="D33" s="46">
        <v>4552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4552</v>
      </c>
      <c r="O33" s="47">
        <f t="shared" si="1"/>
        <v>1.7216338880484114</v>
      </c>
      <c r="P33" s="9"/>
    </row>
    <row r="34" spans="1:119">
      <c r="A34" s="13"/>
      <c r="B34" s="39">
        <v>359</v>
      </c>
      <c r="C34" s="21" t="s">
        <v>79</v>
      </c>
      <c r="D34" s="46">
        <v>1235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1235</v>
      </c>
      <c r="O34" s="47">
        <f t="shared" si="1"/>
        <v>0.46709531013615735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SUM(D36:D40)</f>
        <v>53212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13037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66249</v>
      </c>
      <c r="O35" s="45">
        <f t="shared" si="1"/>
        <v>25.056354009077157</v>
      </c>
      <c r="P35" s="10"/>
    </row>
    <row r="36" spans="1:119">
      <c r="A36" s="12"/>
      <c r="B36" s="25">
        <v>361.1</v>
      </c>
      <c r="C36" s="20" t="s">
        <v>46</v>
      </c>
      <c r="D36" s="46">
        <v>3131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3131</v>
      </c>
      <c r="O36" s="47">
        <f t="shared" si="1"/>
        <v>1.1841906202723147</v>
      </c>
      <c r="P36" s="9"/>
    </row>
    <row r="37" spans="1:119">
      <c r="A37" s="12"/>
      <c r="B37" s="25">
        <v>362</v>
      </c>
      <c r="C37" s="20" t="s">
        <v>47</v>
      </c>
      <c r="D37" s="46">
        <v>1750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1750</v>
      </c>
      <c r="O37" s="47">
        <f t="shared" si="1"/>
        <v>0.66187594553706508</v>
      </c>
      <c r="P37" s="9"/>
    </row>
    <row r="38" spans="1:119">
      <c r="A38" s="12"/>
      <c r="B38" s="25">
        <v>364</v>
      </c>
      <c r="C38" s="20" t="s">
        <v>92</v>
      </c>
      <c r="D38" s="46">
        <v>8800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8800</v>
      </c>
      <c r="O38" s="47">
        <f t="shared" si="1"/>
        <v>3.3282904689863844</v>
      </c>
      <c r="P38" s="9"/>
    </row>
    <row r="39" spans="1:119">
      <c r="A39" s="12"/>
      <c r="B39" s="25">
        <v>365</v>
      </c>
      <c r="C39" s="20" t="s">
        <v>112</v>
      </c>
      <c r="D39" s="46">
        <v>7364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7364</v>
      </c>
      <c r="O39" s="47">
        <f t="shared" si="1"/>
        <v>2.7851739788199699</v>
      </c>
      <c r="P39" s="9"/>
    </row>
    <row r="40" spans="1:119">
      <c r="A40" s="12"/>
      <c r="B40" s="25">
        <v>369.9</v>
      </c>
      <c r="C40" s="20" t="s">
        <v>49</v>
      </c>
      <c r="D40" s="46">
        <v>32167</v>
      </c>
      <c r="E40" s="46">
        <v>0</v>
      </c>
      <c r="F40" s="46">
        <v>0</v>
      </c>
      <c r="G40" s="46">
        <v>0</v>
      </c>
      <c r="H40" s="46">
        <v>0</v>
      </c>
      <c r="I40" s="46">
        <v>13037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45204</v>
      </c>
      <c r="O40" s="47">
        <f t="shared" si="1"/>
        <v>17.096822995461423</v>
      </c>
      <c r="P40" s="9"/>
    </row>
    <row r="41" spans="1:119" ht="15.75">
      <c r="A41" s="29" t="s">
        <v>34</v>
      </c>
      <c r="B41" s="30"/>
      <c r="C41" s="31"/>
      <c r="D41" s="32">
        <f t="shared" ref="D41:M41" si="11">SUM(D42:D45)</f>
        <v>10000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267279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277279</v>
      </c>
      <c r="O41" s="45">
        <f t="shared" si="1"/>
        <v>104.87102874432678</v>
      </c>
      <c r="P41" s="9"/>
    </row>
    <row r="42" spans="1:119">
      <c r="A42" s="12"/>
      <c r="B42" s="25">
        <v>381</v>
      </c>
      <c r="C42" s="20" t="s">
        <v>50</v>
      </c>
      <c r="D42" s="46">
        <v>10000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10000</v>
      </c>
      <c r="O42" s="47">
        <f t="shared" si="1"/>
        <v>3.7821482602118004</v>
      </c>
      <c r="P42" s="9"/>
    </row>
    <row r="43" spans="1:119">
      <c r="A43" s="12"/>
      <c r="B43" s="25">
        <v>389.1</v>
      </c>
      <c r="C43" s="20" t="s">
        <v>93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12181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12181</v>
      </c>
      <c r="O43" s="47">
        <f t="shared" si="1"/>
        <v>4.6070347957639939</v>
      </c>
      <c r="P43" s="9"/>
    </row>
    <row r="44" spans="1:119">
      <c r="A44" s="12"/>
      <c r="B44" s="25">
        <v>389.2</v>
      </c>
      <c r="C44" s="20" t="s">
        <v>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69000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69000</v>
      </c>
      <c r="O44" s="47">
        <f t="shared" si="1"/>
        <v>26.096822995461423</v>
      </c>
      <c r="P44" s="9"/>
    </row>
    <row r="45" spans="1:119" ht="15.75" thickBot="1">
      <c r="A45" s="12"/>
      <c r="B45" s="25">
        <v>389.4</v>
      </c>
      <c r="C45" s="20" t="s">
        <v>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186098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186098</v>
      </c>
      <c r="O45" s="47">
        <f t="shared" si="1"/>
        <v>70.385022692889564</v>
      </c>
      <c r="P45" s="9"/>
    </row>
    <row r="46" spans="1:119" ht="16.5" thickBot="1">
      <c r="A46" s="14" t="s">
        <v>43</v>
      </c>
      <c r="B46" s="23"/>
      <c r="C46" s="22"/>
      <c r="D46" s="15">
        <f t="shared" ref="D46:M46" si="12">SUM(D5,D14,D16,D22,D32,D35,D41)</f>
        <v>1547338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2655041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4202379</v>
      </c>
      <c r="O46" s="38">
        <f t="shared" si="1"/>
        <v>1589.4020423600605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119</v>
      </c>
      <c r="M48" s="118"/>
      <c r="N48" s="118"/>
      <c r="O48" s="43">
        <v>2644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1048410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1048410</v>
      </c>
      <c r="O5" s="33">
        <f t="shared" ref="O5:O47" si="1">(N5/O$49)</f>
        <v>368.5096660808436</v>
      </c>
      <c r="P5" s="6"/>
    </row>
    <row r="6" spans="1:133">
      <c r="A6" s="12"/>
      <c r="B6" s="25">
        <v>311</v>
      </c>
      <c r="C6" s="20" t="s">
        <v>1</v>
      </c>
      <c r="D6" s="46">
        <v>354468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354468</v>
      </c>
      <c r="O6" s="47">
        <f t="shared" si="1"/>
        <v>124.59332161687171</v>
      </c>
      <c r="P6" s="9"/>
    </row>
    <row r="7" spans="1:133">
      <c r="A7" s="12"/>
      <c r="B7" s="25">
        <v>312.41000000000003</v>
      </c>
      <c r="C7" s="20" t="s">
        <v>9</v>
      </c>
      <c r="D7" s="46">
        <v>404560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404560</v>
      </c>
      <c r="O7" s="47">
        <f t="shared" si="1"/>
        <v>142.20035149384887</v>
      </c>
      <c r="P7" s="9"/>
    </row>
    <row r="8" spans="1:133">
      <c r="A8" s="12"/>
      <c r="B8" s="25">
        <v>312.60000000000002</v>
      </c>
      <c r="C8" s="20" t="s">
        <v>10</v>
      </c>
      <c r="D8" s="46">
        <v>144608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144608</v>
      </c>
      <c r="O8" s="47">
        <f t="shared" si="1"/>
        <v>50.828822495606325</v>
      </c>
      <c r="P8" s="9"/>
    </row>
    <row r="9" spans="1:133">
      <c r="A9" s="12"/>
      <c r="B9" s="25">
        <v>314.10000000000002</v>
      </c>
      <c r="C9" s="20" t="s">
        <v>11</v>
      </c>
      <c r="D9" s="46">
        <v>79737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79737</v>
      </c>
      <c r="O9" s="47">
        <f t="shared" si="1"/>
        <v>28.027065026362038</v>
      </c>
      <c r="P9" s="9"/>
    </row>
    <row r="10" spans="1:133">
      <c r="A10" s="12"/>
      <c r="B10" s="25">
        <v>314.39999999999998</v>
      </c>
      <c r="C10" s="20" t="s">
        <v>12</v>
      </c>
      <c r="D10" s="46">
        <v>5851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5851</v>
      </c>
      <c r="O10" s="47">
        <f t="shared" si="1"/>
        <v>2.0565905096660808</v>
      </c>
      <c r="P10" s="9"/>
    </row>
    <row r="11" spans="1:133">
      <c r="A11" s="12"/>
      <c r="B11" s="25">
        <v>314.8</v>
      </c>
      <c r="C11" s="20" t="s">
        <v>13</v>
      </c>
      <c r="D11" s="46">
        <v>1248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1248</v>
      </c>
      <c r="O11" s="47">
        <f t="shared" si="1"/>
        <v>0.43866432337434097</v>
      </c>
      <c r="P11" s="9"/>
    </row>
    <row r="12" spans="1:133">
      <c r="A12" s="12"/>
      <c r="B12" s="25">
        <v>315</v>
      </c>
      <c r="C12" s="20" t="s">
        <v>83</v>
      </c>
      <c r="D12" s="46">
        <v>47327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47327</v>
      </c>
      <c r="O12" s="47">
        <f t="shared" si="1"/>
        <v>16.635149384885764</v>
      </c>
      <c r="P12" s="9"/>
    </row>
    <row r="13" spans="1:133">
      <c r="A13" s="12"/>
      <c r="B13" s="25">
        <v>316</v>
      </c>
      <c r="C13" s="20" t="s">
        <v>84</v>
      </c>
      <c r="D13" s="46">
        <v>10611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10611</v>
      </c>
      <c r="O13" s="47">
        <f t="shared" si="1"/>
        <v>3.7297012302284709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116097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116097</v>
      </c>
      <c r="O14" s="45">
        <f t="shared" si="1"/>
        <v>40.807381370826008</v>
      </c>
      <c r="P14" s="10"/>
    </row>
    <row r="15" spans="1:133">
      <c r="A15" s="12"/>
      <c r="B15" s="25">
        <v>323.10000000000002</v>
      </c>
      <c r="C15" s="20" t="s">
        <v>17</v>
      </c>
      <c r="D15" s="46">
        <v>116097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116097</v>
      </c>
      <c r="O15" s="47">
        <f t="shared" si="1"/>
        <v>40.807381370826008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SUM(D17:D21)</f>
        <v>172254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172254</v>
      </c>
      <c r="O16" s="45">
        <f t="shared" si="1"/>
        <v>60.546221441124779</v>
      </c>
      <c r="P16" s="10"/>
    </row>
    <row r="17" spans="1:16">
      <c r="A17" s="12"/>
      <c r="B17" s="25">
        <v>334.2</v>
      </c>
      <c r="C17" s="20" t="s">
        <v>76</v>
      </c>
      <c r="D17" s="46">
        <v>23544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23544</v>
      </c>
      <c r="O17" s="47">
        <f t="shared" si="1"/>
        <v>8.2755711775043945</v>
      </c>
      <c r="P17" s="9"/>
    </row>
    <row r="18" spans="1:16">
      <c r="A18" s="12"/>
      <c r="B18" s="25">
        <v>335.12</v>
      </c>
      <c r="C18" s="20" t="s">
        <v>85</v>
      </c>
      <c r="D18" s="46">
        <v>75115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75115</v>
      </c>
      <c r="O18" s="47">
        <f t="shared" si="1"/>
        <v>26.402460456942002</v>
      </c>
      <c r="P18" s="9"/>
    </row>
    <row r="19" spans="1:16">
      <c r="A19" s="12"/>
      <c r="B19" s="25">
        <v>335.14</v>
      </c>
      <c r="C19" s="20" t="s">
        <v>86</v>
      </c>
      <c r="D19" s="46">
        <v>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527</v>
      </c>
      <c r="O19" s="47">
        <f t="shared" si="1"/>
        <v>0.18523725834797891</v>
      </c>
      <c r="P19" s="9"/>
    </row>
    <row r="20" spans="1:16">
      <c r="A20" s="12"/>
      <c r="B20" s="25">
        <v>335.15</v>
      </c>
      <c r="C20" s="20" t="s">
        <v>87</v>
      </c>
      <c r="D20" s="46">
        <v>628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628</v>
      </c>
      <c r="O20" s="47">
        <f t="shared" si="1"/>
        <v>0.22073813708260107</v>
      </c>
      <c r="P20" s="9"/>
    </row>
    <row r="21" spans="1:16">
      <c r="A21" s="12"/>
      <c r="B21" s="25">
        <v>335.18</v>
      </c>
      <c r="C21" s="20" t="s">
        <v>88</v>
      </c>
      <c r="D21" s="46">
        <v>72440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72440</v>
      </c>
      <c r="O21" s="47">
        <f t="shared" si="1"/>
        <v>25.462214411247803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SUM(D23:D31)</f>
        <v>162978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2426980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2589958</v>
      </c>
      <c r="O22" s="45">
        <f t="shared" si="1"/>
        <v>910.3543057996485</v>
      </c>
      <c r="P22" s="10"/>
    </row>
    <row r="23" spans="1:16">
      <c r="A23" s="12"/>
      <c r="B23" s="25">
        <v>341.9</v>
      </c>
      <c r="C23" s="20" t="s">
        <v>90</v>
      </c>
      <c r="D23" s="46">
        <v>1366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7">SUM(D23:M23)</f>
        <v>1366</v>
      </c>
      <c r="O23" s="47">
        <f t="shared" si="1"/>
        <v>0.48014059753954308</v>
      </c>
      <c r="P23" s="9"/>
    </row>
    <row r="24" spans="1:16">
      <c r="A24" s="12"/>
      <c r="B24" s="25">
        <v>342.2</v>
      </c>
      <c r="C24" s="20" t="s">
        <v>37</v>
      </c>
      <c r="D24" s="46">
        <v>102338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102338</v>
      </c>
      <c r="O24" s="47">
        <f t="shared" si="1"/>
        <v>35.971177504393673</v>
      </c>
      <c r="P24" s="9"/>
    </row>
    <row r="25" spans="1:16">
      <c r="A25" s="12"/>
      <c r="B25" s="25">
        <v>342.9</v>
      </c>
      <c r="C25" s="20" t="s">
        <v>99</v>
      </c>
      <c r="D25" s="46">
        <v>1760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1760</v>
      </c>
      <c r="O25" s="47">
        <f t="shared" si="1"/>
        <v>0.61862917398945516</v>
      </c>
      <c r="P25" s="9"/>
    </row>
    <row r="26" spans="1:16">
      <c r="A26" s="12"/>
      <c r="B26" s="25">
        <v>343.2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465912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465912</v>
      </c>
      <c r="O26" s="47">
        <f t="shared" si="1"/>
        <v>163.76520210896308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731912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731912</v>
      </c>
      <c r="O27" s="47">
        <f t="shared" si="1"/>
        <v>257.26256590509666</v>
      </c>
      <c r="P27" s="9"/>
    </row>
    <row r="28" spans="1:16">
      <c r="A28" s="12"/>
      <c r="B28" s="25">
        <v>343.4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424334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424334</v>
      </c>
      <c r="O28" s="47">
        <f t="shared" si="1"/>
        <v>149.15079086115992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804822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804822</v>
      </c>
      <c r="O29" s="47">
        <f t="shared" si="1"/>
        <v>282.88998242530755</v>
      </c>
      <c r="P29" s="9"/>
    </row>
    <row r="30" spans="1:16">
      <c r="A30" s="12"/>
      <c r="B30" s="25">
        <v>344.9</v>
      </c>
      <c r="C30" s="20" t="s">
        <v>91</v>
      </c>
      <c r="D30" s="46">
        <v>38414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38414</v>
      </c>
      <c r="O30" s="47">
        <f t="shared" si="1"/>
        <v>13.502284710017575</v>
      </c>
      <c r="P30" s="9"/>
    </row>
    <row r="31" spans="1:16">
      <c r="A31" s="12"/>
      <c r="B31" s="25">
        <v>346.4</v>
      </c>
      <c r="C31" s="20" t="s">
        <v>100</v>
      </c>
      <c r="D31" s="46">
        <v>19100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19100</v>
      </c>
      <c r="O31" s="47">
        <f t="shared" si="1"/>
        <v>6.7135325131810193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SUM(D33:D34)</f>
        <v>10346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7" si="9">SUM(D32:M32)</f>
        <v>10346</v>
      </c>
      <c r="O32" s="45">
        <f t="shared" si="1"/>
        <v>3.6365553602811951</v>
      </c>
      <c r="P32" s="10"/>
    </row>
    <row r="33" spans="1:119">
      <c r="A33" s="13"/>
      <c r="B33" s="39">
        <v>351.5</v>
      </c>
      <c r="C33" s="21" t="s">
        <v>45</v>
      </c>
      <c r="D33" s="46">
        <v>9684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9684</v>
      </c>
      <c r="O33" s="47">
        <f t="shared" si="1"/>
        <v>3.4038664323374341</v>
      </c>
      <c r="P33" s="9"/>
    </row>
    <row r="34" spans="1:119">
      <c r="A34" s="13"/>
      <c r="B34" s="39">
        <v>359</v>
      </c>
      <c r="C34" s="21" t="s">
        <v>79</v>
      </c>
      <c r="D34" s="46">
        <v>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662</v>
      </c>
      <c r="O34" s="47">
        <f t="shared" si="1"/>
        <v>0.23268892794376098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SUM(D36:D41)</f>
        <v>62721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3644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66365</v>
      </c>
      <c r="O35" s="45">
        <f t="shared" si="1"/>
        <v>23.326889279437609</v>
      </c>
      <c r="P35" s="10"/>
    </row>
    <row r="36" spans="1:119">
      <c r="A36" s="12"/>
      <c r="B36" s="25">
        <v>361.1</v>
      </c>
      <c r="C36" s="20" t="s">
        <v>46</v>
      </c>
      <c r="D36" s="46">
        <v>4843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4843</v>
      </c>
      <c r="O36" s="47">
        <f t="shared" si="1"/>
        <v>1.7022847100175746</v>
      </c>
      <c r="P36" s="9"/>
    </row>
    <row r="37" spans="1:119">
      <c r="A37" s="12"/>
      <c r="B37" s="25">
        <v>362</v>
      </c>
      <c r="C37" s="20" t="s">
        <v>47</v>
      </c>
      <c r="D37" s="46">
        <v>4500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4500</v>
      </c>
      <c r="O37" s="47">
        <f t="shared" si="1"/>
        <v>1.5817223198594024</v>
      </c>
      <c r="P37" s="9"/>
    </row>
    <row r="38" spans="1:119">
      <c r="A38" s="12"/>
      <c r="B38" s="25">
        <v>364</v>
      </c>
      <c r="C38" s="20" t="s">
        <v>92</v>
      </c>
      <c r="D38" s="46">
        <v>7962</v>
      </c>
      <c r="E38" s="46">
        <v>0</v>
      </c>
      <c r="F38" s="46">
        <v>0</v>
      </c>
      <c r="G38" s="46">
        <v>0</v>
      </c>
      <c r="H38" s="46">
        <v>0</v>
      </c>
      <c r="I38" s="46">
        <v>-1850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6112</v>
      </c>
      <c r="O38" s="47">
        <f t="shared" si="1"/>
        <v>2.1483304042179263</v>
      </c>
      <c r="P38" s="9"/>
    </row>
    <row r="39" spans="1:119">
      <c r="A39" s="12"/>
      <c r="B39" s="25">
        <v>365</v>
      </c>
      <c r="C39" s="20" t="s">
        <v>112</v>
      </c>
      <c r="D39" s="46">
        <v>21780</v>
      </c>
      <c r="E39" s="46">
        <v>0</v>
      </c>
      <c r="F39" s="46">
        <v>0</v>
      </c>
      <c r="G39" s="46">
        <v>0</v>
      </c>
      <c r="H39" s="46">
        <v>0</v>
      </c>
      <c r="I39" s="46">
        <v>5494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27274</v>
      </c>
      <c r="O39" s="47">
        <f t="shared" si="1"/>
        <v>9.5866432337434091</v>
      </c>
      <c r="P39" s="9"/>
    </row>
    <row r="40" spans="1:119">
      <c r="A40" s="12"/>
      <c r="B40" s="25">
        <v>366</v>
      </c>
      <c r="C40" s="20" t="s">
        <v>68</v>
      </c>
      <c r="D40" s="46">
        <v>3333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3333</v>
      </c>
      <c r="O40" s="47">
        <f t="shared" si="1"/>
        <v>1.1715289982425308</v>
      </c>
      <c r="P40" s="9"/>
    </row>
    <row r="41" spans="1:119">
      <c r="A41" s="12"/>
      <c r="B41" s="25">
        <v>369.9</v>
      </c>
      <c r="C41" s="20" t="s">
        <v>49</v>
      </c>
      <c r="D41" s="46">
        <v>20303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20303</v>
      </c>
      <c r="O41" s="47">
        <f t="shared" si="1"/>
        <v>7.1363796133567661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SUM(D43:D46)</f>
        <v>96189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72621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168810</v>
      </c>
      <c r="O42" s="45">
        <f t="shared" si="1"/>
        <v>59.335676625659048</v>
      </c>
      <c r="P42" s="9"/>
    </row>
    <row r="43" spans="1:119">
      <c r="A43" s="12"/>
      <c r="B43" s="25">
        <v>381</v>
      </c>
      <c r="C43" s="20" t="s">
        <v>50</v>
      </c>
      <c r="D43" s="46">
        <v>96189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96189</v>
      </c>
      <c r="O43" s="47">
        <f t="shared" si="1"/>
        <v>33.809841827768011</v>
      </c>
      <c r="P43" s="9"/>
    </row>
    <row r="44" spans="1:119">
      <c r="A44" s="12"/>
      <c r="B44" s="25">
        <v>389.1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18719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18719</v>
      </c>
      <c r="O44" s="47">
        <f t="shared" si="1"/>
        <v>6.5796133567662567</v>
      </c>
      <c r="P44" s="9"/>
    </row>
    <row r="45" spans="1:119">
      <c r="A45" s="12"/>
      <c r="B45" s="25">
        <v>389.4</v>
      </c>
      <c r="C45" s="20" t="s">
        <v>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25737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25737</v>
      </c>
      <c r="O45" s="47">
        <f t="shared" si="1"/>
        <v>9.0463971880492089</v>
      </c>
      <c r="P45" s="9"/>
    </row>
    <row r="46" spans="1:119" ht="15.75" thickBot="1">
      <c r="A46" s="12"/>
      <c r="B46" s="25">
        <v>389.9</v>
      </c>
      <c r="C46" s="20" t="s">
        <v>101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28165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28165</v>
      </c>
      <c r="O46" s="47">
        <f t="shared" si="1"/>
        <v>9.8998242530755718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SUM(D5,D14,D16,D22,D32,D35,D42)</f>
        <v>1668995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2503245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4172240</v>
      </c>
      <c r="O47" s="38">
        <f t="shared" si="1"/>
        <v>1466.5166959578207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117</v>
      </c>
      <c r="M49" s="118"/>
      <c r="N49" s="118"/>
      <c r="O49" s="43">
        <v>2845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990336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990336</v>
      </c>
      <c r="O5" s="33">
        <f t="shared" ref="O5:O49" si="1">(N5/O$51)</f>
        <v>351.30755587087617</v>
      </c>
      <c r="P5" s="6"/>
    </row>
    <row r="6" spans="1:133">
      <c r="A6" s="12"/>
      <c r="B6" s="25">
        <v>311</v>
      </c>
      <c r="C6" s="20" t="s">
        <v>1</v>
      </c>
      <c r="D6" s="46">
        <v>339134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339134</v>
      </c>
      <c r="O6" s="47">
        <f t="shared" si="1"/>
        <v>120.30294430649167</v>
      </c>
      <c r="P6" s="9"/>
    </row>
    <row r="7" spans="1:133">
      <c r="A7" s="12"/>
      <c r="B7" s="25">
        <v>312.41000000000003</v>
      </c>
      <c r="C7" s="20" t="s">
        <v>9</v>
      </c>
      <c r="D7" s="46">
        <v>377837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377837</v>
      </c>
      <c r="O7" s="47">
        <f t="shared" si="1"/>
        <v>134.03228095069173</v>
      </c>
      <c r="P7" s="9"/>
    </row>
    <row r="8" spans="1:133">
      <c r="A8" s="12"/>
      <c r="B8" s="25">
        <v>312.60000000000002</v>
      </c>
      <c r="C8" s="20" t="s">
        <v>10</v>
      </c>
      <c r="D8" s="46">
        <v>141264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141264</v>
      </c>
      <c r="O8" s="47">
        <f t="shared" si="1"/>
        <v>50.11138701667258</v>
      </c>
      <c r="P8" s="9"/>
    </row>
    <row r="9" spans="1:133">
      <c r="A9" s="12"/>
      <c r="B9" s="25">
        <v>314.10000000000002</v>
      </c>
      <c r="C9" s="20" t="s">
        <v>11</v>
      </c>
      <c r="D9" s="46">
        <v>74193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74193</v>
      </c>
      <c r="O9" s="47">
        <f t="shared" si="1"/>
        <v>26.318907413976586</v>
      </c>
      <c r="P9" s="9"/>
    </row>
    <row r="10" spans="1:133">
      <c r="A10" s="12"/>
      <c r="B10" s="25">
        <v>314.39999999999998</v>
      </c>
      <c r="C10" s="20" t="s">
        <v>12</v>
      </c>
      <c r="D10" s="46">
        <v>6389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6389</v>
      </c>
      <c r="O10" s="47">
        <f t="shared" si="1"/>
        <v>2.2664065271372826</v>
      </c>
      <c r="P10" s="9"/>
    </row>
    <row r="11" spans="1:133">
      <c r="A11" s="12"/>
      <c r="B11" s="25">
        <v>314.8</v>
      </c>
      <c r="C11" s="20" t="s">
        <v>13</v>
      </c>
      <c r="D11" s="46">
        <v>1506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1506</v>
      </c>
      <c r="O11" s="47">
        <f t="shared" si="1"/>
        <v>0.53423199716211422</v>
      </c>
      <c r="P11" s="9"/>
    </row>
    <row r="12" spans="1:133">
      <c r="A12" s="12"/>
      <c r="B12" s="25">
        <v>315</v>
      </c>
      <c r="C12" s="20" t="s">
        <v>83</v>
      </c>
      <c r="D12" s="46">
        <v>40442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40442</v>
      </c>
      <c r="O12" s="47">
        <f t="shared" si="1"/>
        <v>14.346222064561902</v>
      </c>
      <c r="P12" s="9"/>
    </row>
    <row r="13" spans="1:133">
      <c r="A13" s="12"/>
      <c r="B13" s="25">
        <v>316</v>
      </c>
      <c r="C13" s="20" t="s">
        <v>84</v>
      </c>
      <c r="D13" s="46">
        <v>9571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9571</v>
      </c>
      <c r="O13" s="47">
        <f t="shared" si="1"/>
        <v>3.3951755941823341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110775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110775</v>
      </c>
      <c r="O14" s="45">
        <f t="shared" si="1"/>
        <v>39.295849592053919</v>
      </c>
      <c r="P14" s="10"/>
    </row>
    <row r="15" spans="1:133">
      <c r="A15" s="12"/>
      <c r="B15" s="25">
        <v>323.10000000000002</v>
      </c>
      <c r="C15" s="20" t="s">
        <v>17</v>
      </c>
      <c r="D15" s="46">
        <v>110755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110755</v>
      </c>
      <c r="O15" s="47">
        <f t="shared" si="1"/>
        <v>39.288754877616178</v>
      </c>
      <c r="P15" s="9"/>
    </row>
    <row r="16" spans="1:133">
      <c r="A16" s="12"/>
      <c r="B16" s="25">
        <v>329</v>
      </c>
      <c r="C16" s="20" t="s">
        <v>18</v>
      </c>
      <c r="D16" s="46">
        <v>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</v>
      </c>
      <c r="O16" s="47">
        <f t="shared" si="1"/>
        <v>7.0947144377438804E-3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SUM(D18:D25)</f>
        <v>256496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256496</v>
      </c>
      <c r="O17" s="45">
        <f t="shared" si="1"/>
        <v>90.988293721177726</v>
      </c>
      <c r="P17" s="10"/>
    </row>
    <row r="18" spans="1:16">
      <c r="A18" s="12"/>
      <c r="B18" s="25">
        <v>331.5</v>
      </c>
      <c r="C18" s="20" t="s">
        <v>21</v>
      </c>
      <c r="D18" s="46">
        <v>63791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63791</v>
      </c>
      <c r="O18" s="47">
        <f t="shared" si="1"/>
        <v>22.628946434905995</v>
      </c>
      <c r="P18" s="9"/>
    </row>
    <row r="19" spans="1:16">
      <c r="A19" s="12"/>
      <c r="B19" s="25">
        <v>334.2</v>
      </c>
      <c r="C19" s="20" t="s">
        <v>76</v>
      </c>
      <c r="D19" s="46">
        <v>29031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29031</v>
      </c>
      <c r="O19" s="47">
        <f t="shared" si="1"/>
        <v>10.29833274210713</v>
      </c>
      <c r="P19" s="9"/>
    </row>
    <row r="20" spans="1:16">
      <c r="A20" s="12"/>
      <c r="B20" s="25">
        <v>334.5</v>
      </c>
      <c r="C20" s="20" t="s">
        <v>22</v>
      </c>
      <c r="D20" s="46">
        <v>3401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3401</v>
      </c>
      <c r="O20" s="47">
        <f t="shared" si="1"/>
        <v>1.206456190138347</v>
      </c>
      <c r="P20" s="9"/>
    </row>
    <row r="21" spans="1:16">
      <c r="A21" s="12"/>
      <c r="B21" s="25">
        <v>335.12</v>
      </c>
      <c r="C21" s="20" t="s">
        <v>85</v>
      </c>
      <c r="D21" s="46">
        <v>72267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72267</v>
      </c>
      <c r="O21" s="47">
        <f t="shared" si="1"/>
        <v>25.635686413621851</v>
      </c>
      <c r="P21" s="9"/>
    </row>
    <row r="22" spans="1:16">
      <c r="A22" s="12"/>
      <c r="B22" s="25">
        <v>335.14</v>
      </c>
      <c r="C22" s="20" t="s">
        <v>86</v>
      </c>
      <c r="D22" s="46">
        <v>412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412</v>
      </c>
      <c r="O22" s="47">
        <f t="shared" si="1"/>
        <v>0.14615111741752396</v>
      </c>
      <c r="P22" s="9"/>
    </row>
    <row r="23" spans="1:16">
      <c r="A23" s="12"/>
      <c r="B23" s="25">
        <v>335.15</v>
      </c>
      <c r="C23" s="20" t="s">
        <v>87</v>
      </c>
      <c r="D23" s="46">
        <v>617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617</v>
      </c>
      <c r="O23" s="47">
        <f t="shared" si="1"/>
        <v>0.21887194040439872</v>
      </c>
      <c r="P23" s="9"/>
    </row>
    <row r="24" spans="1:16">
      <c r="A24" s="12"/>
      <c r="B24" s="25">
        <v>335.18</v>
      </c>
      <c r="C24" s="20" t="s">
        <v>88</v>
      </c>
      <c r="D24" s="46">
        <v>72852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72852</v>
      </c>
      <c r="O24" s="47">
        <f t="shared" si="1"/>
        <v>25.84320681092586</v>
      </c>
      <c r="P24" s="9"/>
    </row>
    <row r="25" spans="1:16">
      <c r="A25" s="12"/>
      <c r="B25" s="25">
        <v>337.2</v>
      </c>
      <c r="C25" s="20" t="s">
        <v>77</v>
      </c>
      <c r="D25" s="46">
        <v>14125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14125</v>
      </c>
      <c r="O25" s="47">
        <f t="shared" si="1"/>
        <v>5.0106420716566156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SUM(D27:D34)</f>
        <v>149932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2301883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2451815</v>
      </c>
      <c r="O26" s="45">
        <f t="shared" si="1"/>
        <v>869.74636395885068</v>
      </c>
      <c r="P26" s="10"/>
    </row>
    <row r="27" spans="1:16">
      <c r="A27" s="12"/>
      <c r="B27" s="25">
        <v>341.9</v>
      </c>
      <c r="C27" s="20" t="s">
        <v>90</v>
      </c>
      <c r="D27" s="46">
        <v>1940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1940</v>
      </c>
      <c r="O27" s="47">
        <f t="shared" si="1"/>
        <v>0.68818730046115639</v>
      </c>
      <c r="P27" s="9"/>
    </row>
    <row r="28" spans="1:16">
      <c r="A28" s="12"/>
      <c r="B28" s="25">
        <v>342.2</v>
      </c>
      <c r="C28" s="20" t="s">
        <v>37</v>
      </c>
      <c r="D28" s="46">
        <v>98402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98402</v>
      </c>
      <c r="O28" s="47">
        <f t="shared" si="1"/>
        <v>34.906704505143665</v>
      </c>
      <c r="P28" s="9"/>
    </row>
    <row r="29" spans="1:16">
      <c r="A29" s="12"/>
      <c r="B29" s="25">
        <v>342.9</v>
      </c>
      <c r="C29" s="20" t="s">
        <v>99</v>
      </c>
      <c r="D29" s="46">
        <v>1755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1755</v>
      </c>
      <c r="O29" s="47">
        <f t="shared" si="1"/>
        <v>0.62256119191202552</v>
      </c>
      <c r="P29" s="9"/>
    </row>
    <row r="30" spans="1:16">
      <c r="A30" s="12"/>
      <c r="B30" s="25">
        <v>343.2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500260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500260</v>
      </c>
      <c r="O30" s="47">
        <f t="shared" si="1"/>
        <v>177.46009223128769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663817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663817</v>
      </c>
      <c r="O31" s="47">
        <f t="shared" si="1"/>
        <v>235.47960269599147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408696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408696</v>
      </c>
      <c r="O32" s="47">
        <f t="shared" si="1"/>
        <v>144.97907059240865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729110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729110</v>
      </c>
      <c r="O33" s="47">
        <f t="shared" si="1"/>
        <v>258.64136218517206</v>
      </c>
      <c r="P33" s="9"/>
    </row>
    <row r="34" spans="1:16">
      <c r="A34" s="12"/>
      <c r="B34" s="25">
        <v>344.9</v>
      </c>
      <c r="C34" s="20" t="s">
        <v>91</v>
      </c>
      <c r="D34" s="46">
        <v>47835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47835</v>
      </c>
      <c r="O34" s="47">
        <f t="shared" si="1"/>
        <v>16.968783256473927</v>
      </c>
      <c r="P34" s="9"/>
    </row>
    <row r="35" spans="1:16" ht="15.75">
      <c r="A35" s="29" t="s">
        <v>33</v>
      </c>
      <c r="B35" s="30"/>
      <c r="C35" s="31"/>
      <c r="D35" s="32">
        <f t="shared" ref="D35:M35" si="8">SUM(D36:D37)</f>
        <v>27975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9" si="9">SUM(D35:M35)</f>
        <v>27975</v>
      </c>
      <c r="O35" s="45">
        <f t="shared" si="1"/>
        <v>9.9237318197942539</v>
      </c>
      <c r="P35" s="10"/>
    </row>
    <row r="36" spans="1:16">
      <c r="A36" s="13"/>
      <c r="B36" s="39">
        <v>351.5</v>
      </c>
      <c r="C36" s="21" t="s">
        <v>45</v>
      </c>
      <c r="D36" s="46">
        <v>5392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5392</v>
      </c>
      <c r="O36" s="47">
        <f t="shared" si="1"/>
        <v>1.9127350124157503</v>
      </c>
      <c r="P36" s="9"/>
    </row>
    <row r="37" spans="1:16">
      <c r="A37" s="13"/>
      <c r="B37" s="39">
        <v>359</v>
      </c>
      <c r="C37" s="21" t="s">
        <v>79</v>
      </c>
      <c r="D37" s="46">
        <v>22583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22583</v>
      </c>
      <c r="O37" s="47">
        <f t="shared" si="1"/>
        <v>8.0109968073785023</v>
      </c>
      <c r="P37" s="9"/>
    </row>
    <row r="38" spans="1:16" ht="15.75">
      <c r="A38" s="29" t="s">
        <v>2</v>
      </c>
      <c r="B38" s="30"/>
      <c r="C38" s="31"/>
      <c r="D38" s="32">
        <f t="shared" ref="D38:M38" si="10">SUM(D39:D43)</f>
        <v>43802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-65156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-21354</v>
      </c>
      <c r="O38" s="45">
        <f t="shared" si="1"/>
        <v>-7.5750266051791417</v>
      </c>
      <c r="P38" s="10"/>
    </row>
    <row r="39" spans="1:16">
      <c r="A39" s="12"/>
      <c r="B39" s="25">
        <v>361.1</v>
      </c>
      <c r="C39" s="20" t="s">
        <v>46</v>
      </c>
      <c r="D39" s="46">
        <v>3343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3343</v>
      </c>
      <c r="O39" s="47">
        <f t="shared" si="1"/>
        <v>1.1858815182688898</v>
      </c>
      <c r="P39" s="9"/>
    </row>
    <row r="40" spans="1:16">
      <c r="A40" s="12"/>
      <c r="B40" s="25">
        <v>362</v>
      </c>
      <c r="C40" s="20" t="s">
        <v>47</v>
      </c>
      <c r="D40" s="46">
        <v>4750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4750</v>
      </c>
      <c r="O40" s="47">
        <f t="shared" si="1"/>
        <v>1.6849946789641717</v>
      </c>
      <c r="P40" s="9"/>
    </row>
    <row r="41" spans="1:16">
      <c r="A41" s="12"/>
      <c r="B41" s="25">
        <v>364</v>
      </c>
      <c r="C41" s="20" t="s">
        <v>92</v>
      </c>
      <c r="D41" s="46">
        <v>4375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4375</v>
      </c>
      <c r="O41" s="47">
        <f t="shared" si="1"/>
        <v>1.5519687832564739</v>
      </c>
      <c r="P41" s="9"/>
    </row>
    <row r="42" spans="1:16">
      <c r="A42" s="12"/>
      <c r="B42" s="25">
        <v>366</v>
      </c>
      <c r="C42" s="20" t="s">
        <v>68</v>
      </c>
      <c r="D42" s="46">
        <v>3325</v>
      </c>
      <c r="E42" s="46">
        <v>0</v>
      </c>
      <c r="F42" s="46">
        <v>0</v>
      </c>
      <c r="G42" s="46">
        <v>0</v>
      </c>
      <c r="H42" s="46">
        <v>0</v>
      </c>
      <c r="I42" s="46">
        <v>-65156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-61831</v>
      </c>
      <c r="O42" s="47">
        <f t="shared" si="1"/>
        <v>-21.933664420007094</v>
      </c>
      <c r="P42" s="9"/>
    </row>
    <row r="43" spans="1:16">
      <c r="A43" s="12"/>
      <c r="B43" s="25">
        <v>369.9</v>
      </c>
      <c r="C43" s="20" t="s">
        <v>49</v>
      </c>
      <c r="D43" s="46">
        <v>28009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28009</v>
      </c>
      <c r="O43" s="47">
        <f t="shared" si="1"/>
        <v>9.9357928343384181</v>
      </c>
      <c r="P43" s="9"/>
    </row>
    <row r="44" spans="1:16" ht="15.75">
      <c r="A44" s="29" t="s">
        <v>34</v>
      </c>
      <c r="B44" s="30"/>
      <c r="C44" s="31"/>
      <c r="D44" s="32">
        <f t="shared" ref="D44:M44" si="11">SUM(D45:D48)</f>
        <v>445733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85909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531642</v>
      </c>
      <c r="O44" s="45">
        <f t="shared" si="1"/>
        <v>188.59240865555162</v>
      </c>
      <c r="P44" s="9"/>
    </row>
    <row r="45" spans="1:16">
      <c r="A45" s="12"/>
      <c r="B45" s="25">
        <v>381</v>
      </c>
      <c r="C45" s="20" t="s">
        <v>50</v>
      </c>
      <c r="D45" s="46">
        <v>445733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445733</v>
      </c>
      <c r="O45" s="47">
        <f t="shared" si="1"/>
        <v>158.11741752394465</v>
      </c>
      <c r="P45" s="9"/>
    </row>
    <row r="46" spans="1:16">
      <c r="A46" s="12"/>
      <c r="B46" s="25">
        <v>389.1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11734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11734</v>
      </c>
      <c r="O46" s="47">
        <f t="shared" si="1"/>
        <v>4.1624689606243352</v>
      </c>
      <c r="P46" s="9"/>
    </row>
    <row r="47" spans="1:16">
      <c r="A47" s="12"/>
      <c r="B47" s="25">
        <v>389.4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73863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73863</v>
      </c>
      <c r="O47" s="47">
        <f t="shared" si="1"/>
        <v>26.201844625753814</v>
      </c>
      <c r="P47" s="9"/>
    </row>
    <row r="48" spans="1:16" ht="15.75" thickBot="1">
      <c r="A48" s="12"/>
      <c r="B48" s="25">
        <v>389.9</v>
      </c>
      <c r="C48" s="20" t="s">
        <v>101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312</v>
      </c>
      <c r="O48" s="47">
        <f t="shared" si="1"/>
        <v>0.11067754522880455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SUM(D5,D14,D17,D26,D35,D38,D44)</f>
        <v>2025049</v>
      </c>
      <c r="E49" s="15">
        <f t="shared" si="12"/>
        <v>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2322636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4347685</v>
      </c>
      <c r="O49" s="38">
        <f t="shared" si="1"/>
        <v>1542.2791770131253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115</v>
      </c>
      <c r="M51" s="118"/>
      <c r="N51" s="118"/>
      <c r="O51" s="43">
        <v>2819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1022002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1022002</v>
      </c>
      <c r="O5" s="33">
        <f t="shared" ref="O5:O48" si="1">(N5/O$50)</f>
        <v>334.9727958046542</v>
      </c>
      <c r="P5" s="6"/>
    </row>
    <row r="6" spans="1:133">
      <c r="A6" s="12"/>
      <c r="B6" s="25">
        <v>311</v>
      </c>
      <c r="C6" s="20" t="s">
        <v>1</v>
      </c>
      <c r="D6" s="46">
        <v>319958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319958</v>
      </c>
      <c r="O6" s="47">
        <f t="shared" si="1"/>
        <v>104.86987872828581</v>
      </c>
      <c r="P6" s="9"/>
    </row>
    <row r="7" spans="1:133">
      <c r="A7" s="12"/>
      <c r="B7" s="25">
        <v>312.41000000000003</v>
      </c>
      <c r="C7" s="20" t="s">
        <v>9</v>
      </c>
      <c r="D7" s="46">
        <v>445422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445422</v>
      </c>
      <c r="O7" s="47">
        <f t="shared" si="1"/>
        <v>145.99213372664701</v>
      </c>
      <c r="P7" s="9"/>
    </row>
    <row r="8" spans="1:133">
      <c r="A8" s="12"/>
      <c r="B8" s="25">
        <v>312.60000000000002</v>
      </c>
      <c r="C8" s="20" t="s">
        <v>10</v>
      </c>
      <c r="D8" s="46">
        <v>127978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127978</v>
      </c>
      <c r="O8" s="47">
        <f t="shared" si="1"/>
        <v>41.946247132087841</v>
      </c>
      <c r="P8" s="9"/>
    </row>
    <row r="9" spans="1:133">
      <c r="A9" s="12"/>
      <c r="B9" s="25">
        <v>314.10000000000002</v>
      </c>
      <c r="C9" s="20" t="s">
        <v>11</v>
      </c>
      <c r="D9" s="46">
        <v>74188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74188</v>
      </c>
      <c r="O9" s="47">
        <f t="shared" si="1"/>
        <v>24.315961979678793</v>
      </c>
      <c r="P9" s="9"/>
    </row>
    <row r="10" spans="1:133">
      <c r="A10" s="12"/>
      <c r="B10" s="25">
        <v>314.39999999999998</v>
      </c>
      <c r="C10" s="20" t="s">
        <v>12</v>
      </c>
      <c r="D10" s="46">
        <v>6069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6069</v>
      </c>
      <c r="O10" s="47">
        <f t="shared" si="1"/>
        <v>1.9891838741396264</v>
      </c>
      <c r="P10" s="9"/>
    </row>
    <row r="11" spans="1:133">
      <c r="A11" s="12"/>
      <c r="B11" s="25">
        <v>314.8</v>
      </c>
      <c r="C11" s="20" t="s">
        <v>13</v>
      </c>
      <c r="D11" s="46">
        <v>1660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1660</v>
      </c>
      <c r="O11" s="47">
        <f t="shared" si="1"/>
        <v>0.54408390691576536</v>
      </c>
      <c r="P11" s="9"/>
    </row>
    <row r="12" spans="1:133">
      <c r="A12" s="12"/>
      <c r="B12" s="25">
        <v>315</v>
      </c>
      <c r="C12" s="20" t="s">
        <v>83</v>
      </c>
      <c r="D12" s="46">
        <v>36791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36791</v>
      </c>
      <c r="O12" s="47">
        <f t="shared" si="1"/>
        <v>12.058669288757784</v>
      </c>
      <c r="P12" s="9"/>
    </row>
    <row r="13" spans="1:133">
      <c r="A13" s="12"/>
      <c r="B13" s="25">
        <v>316</v>
      </c>
      <c r="C13" s="20" t="s">
        <v>84</v>
      </c>
      <c r="D13" s="46">
        <v>9936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9936</v>
      </c>
      <c r="O13" s="47">
        <f t="shared" si="1"/>
        <v>3.2566371681415931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102260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102260</v>
      </c>
      <c r="O14" s="45">
        <f t="shared" si="1"/>
        <v>33.516879711569977</v>
      </c>
      <c r="P14" s="10"/>
    </row>
    <row r="15" spans="1:133">
      <c r="A15" s="12"/>
      <c r="B15" s="25">
        <v>323.10000000000002</v>
      </c>
      <c r="C15" s="20" t="s">
        <v>17</v>
      </c>
      <c r="D15" s="46">
        <v>102260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102260</v>
      </c>
      <c r="O15" s="47">
        <f t="shared" si="1"/>
        <v>33.516879711569977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SUM(D17:D22)</f>
        <v>246328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246328</v>
      </c>
      <c r="O16" s="45">
        <f t="shared" si="1"/>
        <v>80.736807604064239</v>
      </c>
      <c r="P16" s="10"/>
    </row>
    <row r="17" spans="1:16">
      <c r="A17" s="12"/>
      <c r="B17" s="25">
        <v>334.7</v>
      </c>
      <c r="C17" s="20" t="s">
        <v>111</v>
      </c>
      <c r="D17" s="46">
        <v>100000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100000</v>
      </c>
      <c r="O17" s="47">
        <f t="shared" si="1"/>
        <v>32.776138970829237</v>
      </c>
      <c r="P17" s="9"/>
    </row>
    <row r="18" spans="1:16">
      <c r="A18" s="12"/>
      <c r="B18" s="25">
        <v>335.12</v>
      </c>
      <c r="C18" s="20" t="s">
        <v>85</v>
      </c>
      <c r="D18" s="46">
        <v>71025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71025</v>
      </c>
      <c r="O18" s="47">
        <f t="shared" si="1"/>
        <v>23.279252704031464</v>
      </c>
      <c r="P18" s="9"/>
    </row>
    <row r="19" spans="1:16">
      <c r="A19" s="12"/>
      <c r="B19" s="25">
        <v>335.14</v>
      </c>
      <c r="C19" s="20" t="s">
        <v>86</v>
      </c>
      <c r="D19" s="46">
        <v>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</v>
      </c>
      <c r="O19" s="47">
        <f t="shared" si="1"/>
        <v>0.15470337594231401</v>
      </c>
      <c r="P19" s="9"/>
    </row>
    <row r="20" spans="1:16">
      <c r="A20" s="12"/>
      <c r="B20" s="25">
        <v>335.15</v>
      </c>
      <c r="C20" s="20" t="s">
        <v>87</v>
      </c>
      <c r="D20" s="46">
        <v>628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628</v>
      </c>
      <c r="O20" s="47">
        <f t="shared" si="1"/>
        <v>0.20583415273680761</v>
      </c>
      <c r="P20" s="9"/>
    </row>
    <row r="21" spans="1:16">
      <c r="A21" s="12"/>
      <c r="B21" s="25">
        <v>335.18</v>
      </c>
      <c r="C21" s="20" t="s">
        <v>88</v>
      </c>
      <c r="D21" s="46">
        <v>62180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62180</v>
      </c>
      <c r="O21" s="47">
        <f t="shared" si="1"/>
        <v>20.38020321206162</v>
      </c>
      <c r="P21" s="9"/>
    </row>
    <row r="22" spans="1:16">
      <c r="A22" s="12"/>
      <c r="B22" s="25">
        <v>337.2</v>
      </c>
      <c r="C22" s="20" t="s">
        <v>77</v>
      </c>
      <c r="D22" s="46">
        <v>12023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12023</v>
      </c>
      <c r="O22" s="47">
        <f t="shared" si="1"/>
        <v>3.9406751884627993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SUM(D24:D31)</f>
        <v>124755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2458886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2583641</v>
      </c>
      <c r="O23" s="45">
        <f t="shared" si="1"/>
        <v>846.81776466732219</v>
      </c>
      <c r="P23" s="10"/>
    </row>
    <row r="24" spans="1:16">
      <c r="A24" s="12"/>
      <c r="B24" s="25">
        <v>341.9</v>
      </c>
      <c r="C24" s="20" t="s">
        <v>90</v>
      </c>
      <c r="D24" s="46">
        <v>1354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7">SUM(D24:M24)</f>
        <v>1354</v>
      </c>
      <c r="O24" s="47">
        <f t="shared" si="1"/>
        <v>0.44378892166502787</v>
      </c>
      <c r="P24" s="9"/>
    </row>
    <row r="25" spans="1:16">
      <c r="A25" s="12"/>
      <c r="B25" s="25">
        <v>342.2</v>
      </c>
      <c r="C25" s="20" t="s">
        <v>37</v>
      </c>
      <c r="D25" s="46">
        <v>94617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94617</v>
      </c>
      <c r="O25" s="47">
        <f t="shared" si="1"/>
        <v>31.0117994100295</v>
      </c>
      <c r="P25" s="9"/>
    </row>
    <row r="26" spans="1:16">
      <c r="A26" s="12"/>
      <c r="B26" s="25">
        <v>342.9</v>
      </c>
      <c r="C26" s="20" t="s">
        <v>99</v>
      </c>
      <c r="D26" s="46">
        <v>1786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1786</v>
      </c>
      <c r="O26" s="47">
        <f t="shared" si="1"/>
        <v>0.58538184201901011</v>
      </c>
      <c r="P26" s="9"/>
    </row>
    <row r="27" spans="1:16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515239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515239</v>
      </c>
      <c r="O27" s="47">
        <f t="shared" si="1"/>
        <v>168.87545067191084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732388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732388</v>
      </c>
      <c r="O28" s="47">
        <f t="shared" si="1"/>
        <v>240.04850868567684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416986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416986</v>
      </c>
      <c r="O29" s="47">
        <f t="shared" si="1"/>
        <v>136.671910848902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794273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794273</v>
      </c>
      <c r="O30" s="47">
        <f t="shared" si="1"/>
        <v>260.33202228777452</v>
      </c>
      <c r="P30" s="9"/>
    </row>
    <row r="31" spans="1:16">
      <c r="A31" s="12"/>
      <c r="B31" s="25">
        <v>344.9</v>
      </c>
      <c r="C31" s="20" t="s">
        <v>91</v>
      </c>
      <c r="D31" s="46">
        <v>26998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26998</v>
      </c>
      <c r="O31" s="47">
        <f t="shared" si="1"/>
        <v>8.8489019993444771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SUM(D33:D34)</f>
        <v>3886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8" si="9">SUM(D32:M32)</f>
        <v>3886</v>
      </c>
      <c r="O32" s="45">
        <f t="shared" si="1"/>
        <v>1.2736807604064242</v>
      </c>
      <c r="P32" s="10"/>
    </row>
    <row r="33" spans="1:119">
      <c r="A33" s="13"/>
      <c r="B33" s="39">
        <v>351.5</v>
      </c>
      <c r="C33" s="21" t="s">
        <v>45</v>
      </c>
      <c r="D33" s="46">
        <v>3861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3861</v>
      </c>
      <c r="O33" s="47">
        <f t="shared" si="1"/>
        <v>1.2654867256637168</v>
      </c>
      <c r="P33" s="9"/>
    </row>
    <row r="34" spans="1:119">
      <c r="A34" s="13"/>
      <c r="B34" s="39">
        <v>354</v>
      </c>
      <c r="C34" s="21" t="s">
        <v>78</v>
      </c>
      <c r="D34" s="46">
        <v>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25</v>
      </c>
      <c r="O34" s="47">
        <f t="shared" si="1"/>
        <v>8.1940347427073099E-3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SUM(D36:D41)</f>
        <v>46617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46617</v>
      </c>
      <c r="O35" s="45">
        <f t="shared" si="1"/>
        <v>15.279252704031466</v>
      </c>
      <c r="P35" s="10"/>
    </row>
    <row r="36" spans="1:119">
      <c r="A36" s="12"/>
      <c r="B36" s="25">
        <v>361.1</v>
      </c>
      <c r="C36" s="20" t="s">
        <v>46</v>
      </c>
      <c r="D36" s="46">
        <v>1932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1932</v>
      </c>
      <c r="O36" s="47">
        <f t="shared" si="1"/>
        <v>0.63323500491642082</v>
      </c>
      <c r="P36" s="9"/>
    </row>
    <row r="37" spans="1:119">
      <c r="A37" s="12"/>
      <c r="B37" s="25">
        <v>362</v>
      </c>
      <c r="C37" s="20" t="s">
        <v>47</v>
      </c>
      <c r="D37" s="46">
        <v>4500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4500</v>
      </c>
      <c r="O37" s="47">
        <f t="shared" si="1"/>
        <v>1.4749262536873156</v>
      </c>
      <c r="P37" s="9"/>
    </row>
    <row r="38" spans="1:119">
      <c r="A38" s="12"/>
      <c r="B38" s="25">
        <v>364</v>
      </c>
      <c r="C38" s="20" t="s">
        <v>92</v>
      </c>
      <c r="D38" s="46">
        <v>8975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8975</v>
      </c>
      <c r="O38" s="47">
        <f t="shared" si="1"/>
        <v>2.9416584726319241</v>
      </c>
      <c r="P38" s="9"/>
    </row>
    <row r="39" spans="1:119">
      <c r="A39" s="12"/>
      <c r="B39" s="25">
        <v>365</v>
      </c>
      <c r="C39" s="20" t="s">
        <v>112</v>
      </c>
      <c r="D39" s="46">
        <v>15350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15350</v>
      </c>
      <c r="O39" s="47">
        <f t="shared" si="1"/>
        <v>5.0311373320222881</v>
      </c>
      <c r="P39" s="9"/>
    </row>
    <row r="40" spans="1:119">
      <c r="A40" s="12"/>
      <c r="B40" s="25">
        <v>366</v>
      </c>
      <c r="C40" s="20" t="s">
        <v>68</v>
      </c>
      <c r="D40" s="46">
        <v>4800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4800</v>
      </c>
      <c r="O40" s="47">
        <f t="shared" si="1"/>
        <v>1.5732546705998034</v>
      </c>
      <c r="P40" s="9"/>
    </row>
    <row r="41" spans="1:119">
      <c r="A41" s="12"/>
      <c r="B41" s="25">
        <v>369.9</v>
      </c>
      <c r="C41" s="20" t="s">
        <v>49</v>
      </c>
      <c r="D41" s="46">
        <v>11060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11060</v>
      </c>
      <c r="O41" s="47">
        <f t="shared" si="1"/>
        <v>3.6250409701737136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SUM(D43:D47)</f>
        <v>367112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107151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474263</v>
      </c>
      <c r="O42" s="45">
        <f t="shared" si="1"/>
        <v>155.44509996722385</v>
      </c>
      <c r="P42" s="9"/>
    </row>
    <row r="43" spans="1:119">
      <c r="A43" s="12"/>
      <c r="B43" s="25">
        <v>381</v>
      </c>
      <c r="C43" s="20" t="s">
        <v>50</v>
      </c>
      <c r="D43" s="46">
        <v>367112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367112</v>
      </c>
      <c r="O43" s="47">
        <f t="shared" si="1"/>
        <v>120.32513929859063</v>
      </c>
      <c r="P43" s="9"/>
    </row>
    <row r="44" spans="1:119">
      <c r="A44" s="12"/>
      <c r="B44" s="25">
        <v>389.1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5845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5845</v>
      </c>
      <c r="O44" s="47">
        <f t="shared" si="1"/>
        <v>1.9157653228449689</v>
      </c>
      <c r="P44" s="9"/>
    </row>
    <row r="45" spans="1:119">
      <c r="A45" s="12"/>
      <c r="B45" s="25">
        <v>389.3</v>
      </c>
      <c r="C45" s="20" t="s">
        <v>95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90000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90000</v>
      </c>
      <c r="O45" s="47">
        <f t="shared" si="1"/>
        <v>29.498525073746311</v>
      </c>
      <c r="P45" s="9"/>
    </row>
    <row r="46" spans="1:119">
      <c r="A46" s="12"/>
      <c r="B46" s="25">
        <v>389.4</v>
      </c>
      <c r="C46" s="20" t="s">
        <v>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9754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9754</v>
      </c>
      <c r="O46" s="47">
        <f t="shared" si="1"/>
        <v>3.1969845952146838</v>
      </c>
      <c r="P46" s="9"/>
    </row>
    <row r="47" spans="1:119" ht="15.75" thickBot="1">
      <c r="A47" s="12"/>
      <c r="B47" s="25">
        <v>389.9</v>
      </c>
      <c r="C47" s="20" t="s">
        <v>101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1552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1552</v>
      </c>
      <c r="O47" s="47">
        <f t="shared" si="1"/>
        <v>0.50868567682726973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SUM(D5,D14,D16,D23,D32,D35,D42)</f>
        <v>1912960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2566037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4478997</v>
      </c>
      <c r="O48" s="38">
        <f t="shared" si="1"/>
        <v>1468.0422812192724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113</v>
      </c>
      <c r="M50" s="118"/>
      <c r="N50" s="118"/>
      <c r="O50" s="43">
        <v>3051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913843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913843</v>
      </c>
      <c r="O5" s="33">
        <f t="shared" ref="O5:O50" si="1">(N5/O$52)</f>
        <v>299.42431192660553</v>
      </c>
      <c r="P5" s="6"/>
    </row>
    <row r="6" spans="1:133">
      <c r="A6" s="12"/>
      <c r="B6" s="25">
        <v>311</v>
      </c>
      <c r="C6" s="20" t="s">
        <v>1</v>
      </c>
      <c r="D6" s="46">
        <v>338319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338319</v>
      </c>
      <c r="O6" s="47">
        <f t="shared" si="1"/>
        <v>110.85157273918742</v>
      </c>
      <c r="P6" s="9"/>
    </row>
    <row r="7" spans="1:133">
      <c r="A7" s="12"/>
      <c r="B7" s="25">
        <v>312.41000000000003</v>
      </c>
      <c r="C7" s="20" t="s">
        <v>9</v>
      </c>
      <c r="D7" s="46">
        <v>322436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322436</v>
      </c>
      <c r="O7" s="47">
        <f t="shared" si="1"/>
        <v>105.64744429882045</v>
      </c>
      <c r="P7" s="9"/>
    </row>
    <row r="8" spans="1:133">
      <c r="A8" s="12"/>
      <c r="B8" s="25">
        <v>312.60000000000002</v>
      </c>
      <c r="C8" s="20" t="s">
        <v>10</v>
      </c>
      <c r="D8" s="46">
        <v>121968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121968</v>
      </c>
      <c r="O8" s="47">
        <f t="shared" si="1"/>
        <v>39.963302752293579</v>
      </c>
      <c r="P8" s="9"/>
    </row>
    <row r="9" spans="1:133">
      <c r="A9" s="12"/>
      <c r="B9" s="25">
        <v>314.10000000000002</v>
      </c>
      <c r="C9" s="20" t="s">
        <v>11</v>
      </c>
      <c r="D9" s="46">
        <v>73675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73675</v>
      </c>
      <c r="O9" s="47">
        <f t="shared" si="1"/>
        <v>24.139908256880734</v>
      </c>
      <c r="P9" s="9"/>
    </row>
    <row r="10" spans="1:133">
      <c r="A10" s="12"/>
      <c r="B10" s="25">
        <v>314.39999999999998</v>
      </c>
      <c r="C10" s="20" t="s">
        <v>12</v>
      </c>
      <c r="D10" s="46">
        <v>6533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6533</v>
      </c>
      <c r="O10" s="47">
        <f t="shared" si="1"/>
        <v>2.1405635648754915</v>
      </c>
      <c r="P10" s="9"/>
    </row>
    <row r="11" spans="1:133">
      <c r="A11" s="12"/>
      <c r="B11" s="25">
        <v>314.8</v>
      </c>
      <c r="C11" s="20" t="s">
        <v>13</v>
      </c>
      <c r="D11" s="46">
        <v>1483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1483</v>
      </c>
      <c r="O11" s="47">
        <f t="shared" si="1"/>
        <v>0.485910878112713</v>
      </c>
      <c r="P11" s="9"/>
    </row>
    <row r="12" spans="1:133">
      <c r="A12" s="12"/>
      <c r="B12" s="25">
        <v>315</v>
      </c>
      <c r="C12" s="20" t="s">
        <v>83</v>
      </c>
      <c r="D12" s="46">
        <v>39073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39073</v>
      </c>
      <c r="O12" s="47">
        <f t="shared" si="1"/>
        <v>12.802424639580602</v>
      </c>
      <c r="P12" s="9"/>
    </row>
    <row r="13" spans="1:133">
      <c r="A13" s="12"/>
      <c r="B13" s="25">
        <v>316</v>
      </c>
      <c r="C13" s="20" t="s">
        <v>84</v>
      </c>
      <c r="D13" s="46">
        <v>10356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10356</v>
      </c>
      <c r="O13" s="47">
        <f t="shared" si="1"/>
        <v>3.3931847968545217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104451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104451</v>
      </c>
      <c r="O14" s="45">
        <f t="shared" si="1"/>
        <v>34.223787680209696</v>
      </c>
      <c r="P14" s="10"/>
    </row>
    <row r="15" spans="1:133">
      <c r="A15" s="12"/>
      <c r="B15" s="25">
        <v>323.10000000000002</v>
      </c>
      <c r="C15" s="20" t="s">
        <v>17</v>
      </c>
      <c r="D15" s="46">
        <v>104446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104446</v>
      </c>
      <c r="O15" s="47">
        <f t="shared" si="1"/>
        <v>34.222149410222805</v>
      </c>
      <c r="P15" s="9"/>
    </row>
    <row r="16" spans="1:133">
      <c r="A16" s="12"/>
      <c r="B16" s="25">
        <v>329</v>
      </c>
      <c r="C16" s="20" t="s">
        <v>18</v>
      </c>
      <c r="D16" s="46">
        <v>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</v>
      </c>
      <c r="O16" s="47">
        <f t="shared" si="1"/>
        <v>1.63826998689384E-3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249261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249261</v>
      </c>
      <c r="O17" s="45">
        <f t="shared" si="1"/>
        <v>81.671363040629089</v>
      </c>
      <c r="P17" s="10"/>
    </row>
    <row r="18" spans="1:16">
      <c r="A18" s="12"/>
      <c r="B18" s="25">
        <v>334.49</v>
      </c>
      <c r="C18" s="20" t="s">
        <v>107</v>
      </c>
      <c r="D18" s="46">
        <v>70748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70748</v>
      </c>
      <c r="O18" s="47">
        <f t="shared" si="1"/>
        <v>23.180865006553081</v>
      </c>
      <c r="P18" s="9"/>
    </row>
    <row r="19" spans="1:16">
      <c r="A19" s="12"/>
      <c r="B19" s="25">
        <v>335.12</v>
      </c>
      <c r="C19" s="20" t="s">
        <v>85</v>
      </c>
      <c r="D19" s="46">
        <v>70844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70844</v>
      </c>
      <c r="O19" s="47">
        <f t="shared" si="1"/>
        <v>23.212319790301443</v>
      </c>
      <c r="P19" s="9"/>
    </row>
    <row r="20" spans="1:16">
      <c r="A20" s="12"/>
      <c r="B20" s="25">
        <v>335.14</v>
      </c>
      <c r="C20" s="20" t="s">
        <v>86</v>
      </c>
      <c r="D20" s="46">
        <v>714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</v>
      </c>
      <c r="O20" s="47">
        <f t="shared" si="1"/>
        <v>0.23394495412844038</v>
      </c>
      <c r="P20" s="9"/>
    </row>
    <row r="21" spans="1:16">
      <c r="A21" s="12"/>
      <c r="B21" s="25">
        <v>335.15</v>
      </c>
      <c r="C21" s="20" t="s">
        <v>87</v>
      </c>
      <c r="D21" s="46">
        <v>853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853</v>
      </c>
      <c r="O21" s="47">
        <f t="shared" si="1"/>
        <v>0.2794888597640891</v>
      </c>
      <c r="P21" s="9"/>
    </row>
    <row r="22" spans="1:16">
      <c r="A22" s="12"/>
      <c r="B22" s="25">
        <v>335.18</v>
      </c>
      <c r="C22" s="20" t="s">
        <v>88</v>
      </c>
      <c r="D22" s="46">
        <v>57041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57041</v>
      </c>
      <c r="O22" s="47">
        <f t="shared" si="1"/>
        <v>18.689711664482306</v>
      </c>
      <c r="P22" s="9"/>
    </row>
    <row r="23" spans="1:16">
      <c r="A23" s="12"/>
      <c r="B23" s="25">
        <v>337.2</v>
      </c>
      <c r="C23" s="20" t="s">
        <v>77</v>
      </c>
      <c r="D23" s="46">
        <v>49061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49061</v>
      </c>
      <c r="O23" s="47">
        <f t="shared" si="1"/>
        <v>16.075032765399737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SUM(D25:D33)</f>
        <v>136592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2428447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2565039</v>
      </c>
      <c r="O24" s="45">
        <f t="shared" si="1"/>
        <v>840.44528178243775</v>
      </c>
      <c r="P24" s="10"/>
    </row>
    <row r="25" spans="1:16">
      <c r="A25" s="12"/>
      <c r="B25" s="25">
        <v>341.9</v>
      </c>
      <c r="C25" s="20" t="s">
        <v>90</v>
      </c>
      <c r="D25" s="46">
        <v>786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786</v>
      </c>
      <c r="O25" s="47">
        <f t="shared" si="1"/>
        <v>0.25753604193971169</v>
      </c>
      <c r="P25" s="9"/>
    </row>
    <row r="26" spans="1:16">
      <c r="A26" s="12"/>
      <c r="B26" s="25">
        <v>342.2</v>
      </c>
      <c r="C26" s="20" t="s">
        <v>37</v>
      </c>
      <c r="D26" s="46">
        <v>90978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90978</v>
      </c>
      <c r="O26" s="47">
        <f t="shared" si="1"/>
        <v>29.809305373525557</v>
      </c>
      <c r="P26" s="9"/>
    </row>
    <row r="27" spans="1:16">
      <c r="A27" s="12"/>
      <c r="B27" s="25">
        <v>342.9</v>
      </c>
      <c r="C27" s="20" t="s">
        <v>99</v>
      </c>
      <c r="D27" s="46">
        <v>1221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1221</v>
      </c>
      <c r="O27" s="47">
        <f t="shared" si="1"/>
        <v>0.40006553079947577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489949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489949</v>
      </c>
      <c r="O28" s="47">
        <f t="shared" si="1"/>
        <v>160.53374836173001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729172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729172</v>
      </c>
      <c r="O29" s="47">
        <f t="shared" si="1"/>
        <v>238.91612057667103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408030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408030</v>
      </c>
      <c r="O30" s="47">
        <f t="shared" si="1"/>
        <v>133.69266055045873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801296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801296</v>
      </c>
      <c r="O31" s="47">
        <f t="shared" si="1"/>
        <v>262.54783748361729</v>
      </c>
      <c r="P31" s="9"/>
    </row>
    <row r="32" spans="1:16">
      <c r="A32" s="12"/>
      <c r="B32" s="25">
        <v>344.9</v>
      </c>
      <c r="C32" s="20" t="s">
        <v>91</v>
      </c>
      <c r="D32" s="46">
        <v>35932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35932</v>
      </c>
      <c r="O32" s="47">
        <f t="shared" si="1"/>
        <v>11.773263433813893</v>
      </c>
      <c r="P32" s="9"/>
    </row>
    <row r="33" spans="1:16">
      <c r="A33" s="12"/>
      <c r="B33" s="25">
        <v>346.4</v>
      </c>
      <c r="C33" s="20" t="s">
        <v>100</v>
      </c>
      <c r="D33" s="46">
        <v>7675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7675</v>
      </c>
      <c r="O33" s="47">
        <f t="shared" si="1"/>
        <v>2.5147444298820445</v>
      </c>
      <c r="P33" s="9"/>
    </row>
    <row r="34" spans="1:16" ht="15.75">
      <c r="A34" s="29" t="s">
        <v>33</v>
      </c>
      <c r="B34" s="30"/>
      <c r="C34" s="31"/>
      <c r="D34" s="32">
        <f t="shared" ref="D34:M34" si="8">SUM(D35:D36)</f>
        <v>4533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50" si="9">SUM(D34:M34)</f>
        <v>4533</v>
      </c>
      <c r="O34" s="45">
        <f t="shared" si="1"/>
        <v>1.4852555701179555</v>
      </c>
      <c r="P34" s="10"/>
    </row>
    <row r="35" spans="1:16">
      <c r="A35" s="13"/>
      <c r="B35" s="39">
        <v>351.5</v>
      </c>
      <c r="C35" s="21" t="s">
        <v>45</v>
      </c>
      <c r="D35" s="46">
        <v>4433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4433</v>
      </c>
      <c r="O35" s="47">
        <f t="shared" si="1"/>
        <v>1.4524901703800785</v>
      </c>
      <c r="P35" s="9"/>
    </row>
    <row r="36" spans="1:16">
      <c r="A36" s="13"/>
      <c r="B36" s="39">
        <v>351.9</v>
      </c>
      <c r="C36" s="21" t="s">
        <v>104</v>
      </c>
      <c r="D36" s="46">
        <v>100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100</v>
      </c>
      <c r="O36" s="47">
        <f t="shared" si="1"/>
        <v>3.2765399737876802E-2</v>
      </c>
      <c r="P36" s="9"/>
    </row>
    <row r="37" spans="1:16" ht="15.75">
      <c r="A37" s="29" t="s">
        <v>2</v>
      </c>
      <c r="B37" s="30"/>
      <c r="C37" s="31"/>
      <c r="D37" s="32">
        <f t="shared" ref="D37:M37" si="10">SUM(D38:D42)</f>
        <v>27617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27617</v>
      </c>
      <c r="O37" s="45">
        <f t="shared" si="1"/>
        <v>9.0488204456094365</v>
      </c>
      <c r="P37" s="10"/>
    </row>
    <row r="38" spans="1:16">
      <c r="A38" s="12"/>
      <c r="B38" s="25">
        <v>361.1</v>
      </c>
      <c r="C38" s="20" t="s">
        <v>46</v>
      </c>
      <c r="D38" s="46">
        <v>1435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1435</v>
      </c>
      <c r="O38" s="47">
        <f t="shared" si="1"/>
        <v>0.47018348623853212</v>
      </c>
      <c r="P38" s="9"/>
    </row>
    <row r="39" spans="1:16">
      <c r="A39" s="12"/>
      <c r="B39" s="25">
        <v>362</v>
      </c>
      <c r="C39" s="20" t="s">
        <v>47</v>
      </c>
      <c r="D39" s="46">
        <v>5762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5762</v>
      </c>
      <c r="O39" s="47">
        <f t="shared" si="1"/>
        <v>1.8879423328964613</v>
      </c>
      <c r="P39" s="9"/>
    </row>
    <row r="40" spans="1:16">
      <c r="A40" s="12"/>
      <c r="B40" s="25">
        <v>364</v>
      </c>
      <c r="C40" s="20" t="s">
        <v>92</v>
      </c>
      <c r="D40" s="46">
        <v>5050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5050</v>
      </c>
      <c r="O40" s="47">
        <f t="shared" si="1"/>
        <v>1.6546526867627784</v>
      </c>
      <c r="P40" s="9"/>
    </row>
    <row r="41" spans="1:16">
      <c r="A41" s="12"/>
      <c r="B41" s="25">
        <v>366</v>
      </c>
      <c r="C41" s="20" t="s">
        <v>68</v>
      </c>
      <c r="D41" s="46">
        <v>2680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2680</v>
      </c>
      <c r="O41" s="47">
        <f t="shared" si="1"/>
        <v>0.8781127129750983</v>
      </c>
      <c r="P41" s="9"/>
    </row>
    <row r="42" spans="1:16">
      <c r="A42" s="12"/>
      <c r="B42" s="25">
        <v>369.9</v>
      </c>
      <c r="C42" s="20" t="s">
        <v>49</v>
      </c>
      <c r="D42" s="46">
        <v>12690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12690</v>
      </c>
      <c r="O42" s="47">
        <f t="shared" si="1"/>
        <v>4.1579292267365666</v>
      </c>
      <c r="P42" s="9"/>
    </row>
    <row r="43" spans="1:16" ht="15.75">
      <c r="A43" s="29" t="s">
        <v>34</v>
      </c>
      <c r="B43" s="30"/>
      <c r="C43" s="31"/>
      <c r="D43" s="32">
        <f t="shared" ref="D43:M43" si="11">SUM(D44:D49)</f>
        <v>556123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76940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633063</v>
      </c>
      <c r="O43" s="45">
        <f t="shared" si="1"/>
        <v>207.42562254259502</v>
      </c>
      <c r="P43" s="9"/>
    </row>
    <row r="44" spans="1:16">
      <c r="A44" s="12"/>
      <c r="B44" s="25">
        <v>381</v>
      </c>
      <c r="C44" s="20" t="s">
        <v>50</v>
      </c>
      <c r="D44" s="46">
        <v>385822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385822</v>
      </c>
      <c r="O44" s="47">
        <f t="shared" si="1"/>
        <v>126.41612057667103</v>
      </c>
      <c r="P44" s="9"/>
    </row>
    <row r="45" spans="1:16">
      <c r="A45" s="12"/>
      <c r="B45" s="25">
        <v>383</v>
      </c>
      <c r="C45" s="20" t="s">
        <v>108</v>
      </c>
      <c r="D45" s="46">
        <v>170301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170301</v>
      </c>
      <c r="O45" s="47">
        <f t="shared" si="1"/>
        <v>55.799803407601573</v>
      </c>
      <c r="P45" s="9"/>
    </row>
    <row r="46" spans="1:16">
      <c r="A46" s="12"/>
      <c r="B46" s="25">
        <v>389.1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4089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4089</v>
      </c>
      <c r="O46" s="47">
        <f t="shared" si="1"/>
        <v>1.3397771952817825</v>
      </c>
      <c r="P46" s="9"/>
    </row>
    <row r="47" spans="1:16">
      <c r="A47" s="12"/>
      <c r="B47" s="25">
        <v>389.3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18700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18700</v>
      </c>
      <c r="O47" s="47">
        <f t="shared" si="1"/>
        <v>6.1271297509829621</v>
      </c>
      <c r="P47" s="9"/>
    </row>
    <row r="48" spans="1:16">
      <c r="A48" s="12"/>
      <c r="B48" s="25">
        <v>389.4</v>
      </c>
      <c r="C48" s="20" t="s">
        <v>96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53950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53950</v>
      </c>
      <c r="O48" s="47">
        <f t="shared" si="1"/>
        <v>17.676933158584536</v>
      </c>
      <c r="P48" s="9"/>
    </row>
    <row r="49" spans="1:119" ht="15.75" thickBot="1">
      <c r="A49" s="12"/>
      <c r="B49" s="25">
        <v>389.9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201</v>
      </c>
      <c r="O49" s="47">
        <f t="shared" si="1"/>
        <v>6.5858453473132378E-2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2">SUM(D5,D14,D17,D24,D34,D37,D43)</f>
        <v>1992420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2505387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4497807</v>
      </c>
      <c r="O50" s="38">
        <f t="shared" si="1"/>
        <v>1473.7244429882044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109</v>
      </c>
      <c r="M52" s="118"/>
      <c r="N52" s="118"/>
      <c r="O52" s="43">
        <v>3052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66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773113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773113</v>
      </c>
      <c r="O5" s="33">
        <f t="shared" ref="O5:O46" si="1">(N5/O$48)</f>
        <v>250.76646123905286</v>
      </c>
      <c r="P5" s="6"/>
    </row>
    <row r="6" spans="1:133">
      <c r="A6" s="12"/>
      <c r="B6" s="25">
        <v>311</v>
      </c>
      <c r="C6" s="20" t="s">
        <v>1</v>
      </c>
      <c r="D6" s="46">
        <v>295311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295311</v>
      </c>
      <c r="O6" s="47">
        <f t="shared" si="1"/>
        <v>95.78689588063574</v>
      </c>
      <c r="P6" s="9"/>
    </row>
    <row r="7" spans="1:133">
      <c r="A7" s="12"/>
      <c r="B7" s="25">
        <v>312.41000000000003</v>
      </c>
      <c r="C7" s="20" t="s">
        <v>9</v>
      </c>
      <c r="D7" s="46">
        <v>234512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234512</v>
      </c>
      <c r="O7" s="47">
        <f t="shared" si="1"/>
        <v>76.066169315601684</v>
      </c>
      <c r="P7" s="9"/>
    </row>
    <row r="8" spans="1:133">
      <c r="A8" s="12"/>
      <c r="B8" s="25">
        <v>312.60000000000002</v>
      </c>
      <c r="C8" s="20" t="s">
        <v>10</v>
      </c>
      <c r="D8" s="46">
        <v>111371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111371</v>
      </c>
      <c r="O8" s="47">
        <f t="shared" si="1"/>
        <v>36.124229646448264</v>
      </c>
      <c r="P8" s="9"/>
    </row>
    <row r="9" spans="1:133">
      <c r="A9" s="12"/>
      <c r="B9" s="25">
        <v>314.10000000000002</v>
      </c>
      <c r="C9" s="20" t="s">
        <v>11</v>
      </c>
      <c r="D9" s="46">
        <v>73967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73967</v>
      </c>
      <c r="O9" s="47">
        <f t="shared" si="1"/>
        <v>23.991891015244892</v>
      </c>
      <c r="P9" s="9"/>
    </row>
    <row r="10" spans="1:133">
      <c r="A10" s="12"/>
      <c r="B10" s="25">
        <v>314.39999999999998</v>
      </c>
      <c r="C10" s="20" t="s">
        <v>12</v>
      </c>
      <c r="D10" s="46">
        <v>7188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7188</v>
      </c>
      <c r="O10" s="47">
        <f t="shared" si="1"/>
        <v>2.3314952967888418</v>
      </c>
      <c r="P10" s="9"/>
    </row>
    <row r="11" spans="1:133">
      <c r="A11" s="12"/>
      <c r="B11" s="25">
        <v>314.8</v>
      </c>
      <c r="C11" s="20" t="s">
        <v>13</v>
      </c>
      <c r="D11" s="46">
        <v>2049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2049</v>
      </c>
      <c r="O11" s="47">
        <f t="shared" si="1"/>
        <v>0.6646123905287058</v>
      </c>
      <c r="P11" s="9"/>
    </row>
    <row r="12" spans="1:133">
      <c r="A12" s="12"/>
      <c r="B12" s="25">
        <v>315</v>
      </c>
      <c r="C12" s="20" t="s">
        <v>83</v>
      </c>
      <c r="D12" s="46">
        <v>38324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38324</v>
      </c>
      <c r="O12" s="47">
        <f t="shared" si="1"/>
        <v>12.430749270191372</v>
      </c>
      <c r="P12" s="9"/>
    </row>
    <row r="13" spans="1:133">
      <c r="A13" s="12"/>
      <c r="B13" s="25">
        <v>316</v>
      </c>
      <c r="C13" s="20" t="s">
        <v>84</v>
      </c>
      <c r="D13" s="46">
        <v>10391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10391</v>
      </c>
      <c r="O13" s="47">
        <f t="shared" si="1"/>
        <v>3.3704184236133634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SUM(D15:D15)</f>
        <v>116007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116007</v>
      </c>
      <c r="O14" s="45">
        <f t="shared" si="1"/>
        <v>37.627959779435614</v>
      </c>
      <c r="P14" s="10"/>
    </row>
    <row r="15" spans="1:133">
      <c r="A15" s="12"/>
      <c r="B15" s="25">
        <v>323.10000000000002</v>
      </c>
      <c r="C15" s="20" t="s">
        <v>17</v>
      </c>
      <c r="D15" s="46">
        <v>116007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116007</v>
      </c>
      <c r="O15" s="47">
        <f t="shared" si="1"/>
        <v>37.627959779435614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SUM(D17:D22)</f>
        <v>134807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134807</v>
      </c>
      <c r="O16" s="45">
        <f t="shared" si="1"/>
        <v>43.725916315277324</v>
      </c>
      <c r="P16" s="10"/>
    </row>
    <row r="17" spans="1:16">
      <c r="A17" s="12"/>
      <c r="B17" s="25">
        <v>335.12</v>
      </c>
      <c r="C17" s="20" t="s">
        <v>85</v>
      </c>
      <c r="D17" s="46">
        <v>70634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70634</v>
      </c>
      <c r="O17" s="47">
        <f t="shared" si="1"/>
        <v>22.910801167693805</v>
      </c>
      <c r="P17" s="9"/>
    </row>
    <row r="18" spans="1:16">
      <c r="A18" s="12"/>
      <c r="B18" s="25">
        <v>335.14</v>
      </c>
      <c r="C18" s="20" t="s">
        <v>86</v>
      </c>
      <c r="D18" s="46">
        <v>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745</v>
      </c>
      <c r="O18" s="47">
        <f t="shared" si="1"/>
        <v>0.24164774570223807</v>
      </c>
      <c r="P18" s="9"/>
    </row>
    <row r="19" spans="1:16">
      <c r="A19" s="12"/>
      <c r="B19" s="25">
        <v>335.15</v>
      </c>
      <c r="C19" s="20" t="s">
        <v>87</v>
      </c>
      <c r="D19" s="46">
        <v>1363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1363</v>
      </c>
      <c r="O19" s="47">
        <f t="shared" si="1"/>
        <v>0.44210184884852416</v>
      </c>
      <c r="P19" s="9"/>
    </row>
    <row r="20" spans="1:16">
      <c r="A20" s="12"/>
      <c r="B20" s="25">
        <v>335.18</v>
      </c>
      <c r="C20" s="20" t="s">
        <v>88</v>
      </c>
      <c r="D20" s="46">
        <v>54353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54353</v>
      </c>
      <c r="O20" s="47">
        <f t="shared" si="1"/>
        <v>17.62990593577684</v>
      </c>
      <c r="P20" s="9"/>
    </row>
    <row r="21" spans="1:16">
      <c r="A21" s="12"/>
      <c r="B21" s="25">
        <v>335.49</v>
      </c>
      <c r="C21" s="20" t="s">
        <v>27</v>
      </c>
      <c r="D21" s="46">
        <v>3712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3712</v>
      </c>
      <c r="O21" s="47">
        <f t="shared" si="1"/>
        <v>1.204022056438534</v>
      </c>
      <c r="P21" s="9"/>
    </row>
    <row r="22" spans="1:16">
      <c r="A22" s="12"/>
      <c r="B22" s="25">
        <v>337.2</v>
      </c>
      <c r="C22" s="20" t="s">
        <v>77</v>
      </c>
      <c r="D22" s="46">
        <v>4000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4000</v>
      </c>
      <c r="O22" s="47">
        <f t="shared" si="1"/>
        <v>1.2974375608173856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SUM(D24:D32)</f>
        <v>119926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2331971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2451897</v>
      </c>
      <c r="O23" s="45">
        <f t="shared" si="1"/>
        <v>795.29581576386636</v>
      </c>
      <c r="P23" s="10"/>
    </row>
    <row r="24" spans="1:16">
      <c r="A24" s="12"/>
      <c r="B24" s="25">
        <v>341.9</v>
      </c>
      <c r="C24" s="20" t="s">
        <v>90</v>
      </c>
      <c r="D24" s="46">
        <v>1411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7">SUM(D24:M24)</f>
        <v>1411</v>
      </c>
      <c r="O24" s="47">
        <f t="shared" si="1"/>
        <v>0.4576710995783328</v>
      </c>
      <c r="P24" s="9"/>
    </row>
    <row r="25" spans="1:16">
      <c r="A25" s="12"/>
      <c r="B25" s="25">
        <v>342.2</v>
      </c>
      <c r="C25" s="20" t="s">
        <v>37</v>
      </c>
      <c r="D25" s="46">
        <v>87479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87479</v>
      </c>
      <c r="O25" s="47">
        <f t="shared" si="1"/>
        <v>28.37463509568602</v>
      </c>
      <c r="P25" s="9"/>
    </row>
    <row r="26" spans="1:16">
      <c r="A26" s="12"/>
      <c r="B26" s="25">
        <v>342.9</v>
      </c>
      <c r="C26" s="20" t="s">
        <v>99</v>
      </c>
      <c r="D26" s="46">
        <v>457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457</v>
      </c>
      <c r="O26" s="47">
        <f t="shared" si="1"/>
        <v>0.1482322413233863</v>
      </c>
      <c r="P26" s="9"/>
    </row>
    <row r="27" spans="1:16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574015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574015</v>
      </c>
      <c r="O27" s="47">
        <f t="shared" si="1"/>
        <v>186.1871553681479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625326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625326</v>
      </c>
      <c r="O28" s="47">
        <f t="shared" si="1"/>
        <v>202.83036003892312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410776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410776</v>
      </c>
      <c r="O29" s="47">
        <f t="shared" si="1"/>
        <v>133.23905287058059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721854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721854</v>
      </c>
      <c r="O30" s="47">
        <f t="shared" si="1"/>
        <v>234.14012325656827</v>
      </c>
      <c r="P30" s="9"/>
    </row>
    <row r="31" spans="1:16">
      <c r="A31" s="12"/>
      <c r="B31" s="25">
        <v>344.9</v>
      </c>
      <c r="C31" s="20" t="s">
        <v>91</v>
      </c>
      <c r="D31" s="46">
        <v>30539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30539</v>
      </c>
      <c r="O31" s="47">
        <f t="shared" si="1"/>
        <v>9.905611417450535</v>
      </c>
      <c r="P31" s="9"/>
    </row>
    <row r="32" spans="1:16">
      <c r="A32" s="12"/>
      <c r="B32" s="25">
        <v>346.4</v>
      </c>
      <c r="C32" s="20" t="s">
        <v>100</v>
      </c>
      <c r="D32" s="46">
        <v>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</v>
      </c>
      <c r="O32" s="47">
        <f t="shared" si="1"/>
        <v>1.2974375608173857E-2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8822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6" si="9">SUM(D33:M33)</f>
        <v>8822</v>
      </c>
      <c r="O33" s="45">
        <f t="shared" si="1"/>
        <v>2.861498540382744</v>
      </c>
      <c r="P33" s="10"/>
    </row>
    <row r="34" spans="1:119">
      <c r="A34" s="13"/>
      <c r="B34" s="39">
        <v>351.5</v>
      </c>
      <c r="C34" s="21" t="s">
        <v>45</v>
      </c>
      <c r="D34" s="46">
        <v>5179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5179</v>
      </c>
      <c r="O34" s="47">
        <f t="shared" si="1"/>
        <v>1.6798572818683102</v>
      </c>
      <c r="P34" s="9"/>
    </row>
    <row r="35" spans="1:119">
      <c r="A35" s="13"/>
      <c r="B35" s="39">
        <v>351.9</v>
      </c>
      <c r="C35" s="21" t="s">
        <v>104</v>
      </c>
      <c r="D35" s="46">
        <v>3643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3643</v>
      </c>
      <c r="O35" s="47">
        <f t="shared" si="1"/>
        <v>1.181641258514434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SUM(D37:D41)</f>
        <v>45605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45605</v>
      </c>
      <c r="O36" s="45">
        <f t="shared" si="1"/>
        <v>14.792409990269219</v>
      </c>
      <c r="P36" s="10"/>
    </row>
    <row r="37" spans="1:119">
      <c r="A37" s="12"/>
      <c r="B37" s="25">
        <v>361.1</v>
      </c>
      <c r="C37" s="20" t="s">
        <v>46</v>
      </c>
      <c r="D37" s="46">
        <v>1242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1242</v>
      </c>
      <c r="O37" s="47">
        <f t="shared" si="1"/>
        <v>0.40285436263379826</v>
      </c>
      <c r="P37" s="9"/>
    </row>
    <row r="38" spans="1:119">
      <c r="A38" s="12"/>
      <c r="B38" s="25">
        <v>362</v>
      </c>
      <c r="C38" s="20" t="s">
        <v>47</v>
      </c>
      <c r="D38" s="46">
        <v>4212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4212</v>
      </c>
      <c r="O38" s="47">
        <f t="shared" si="1"/>
        <v>1.366201751540707</v>
      </c>
      <c r="P38" s="9"/>
    </row>
    <row r="39" spans="1:119">
      <c r="A39" s="12"/>
      <c r="B39" s="25">
        <v>364</v>
      </c>
      <c r="C39" s="20" t="s">
        <v>92</v>
      </c>
      <c r="D39" s="46">
        <v>22429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22429</v>
      </c>
      <c r="O39" s="47">
        <f t="shared" si="1"/>
        <v>7.2750567628932856</v>
      </c>
      <c r="P39" s="9"/>
    </row>
    <row r="40" spans="1:119">
      <c r="A40" s="12"/>
      <c r="B40" s="25">
        <v>366</v>
      </c>
      <c r="C40" s="20" t="s">
        <v>68</v>
      </c>
      <c r="D40" s="46">
        <v>1950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1950</v>
      </c>
      <c r="O40" s="47">
        <f t="shared" si="1"/>
        <v>0.63250081089847554</v>
      </c>
      <c r="P40" s="9"/>
    </row>
    <row r="41" spans="1:119">
      <c r="A41" s="12"/>
      <c r="B41" s="25">
        <v>369.9</v>
      </c>
      <c r="C41" s="20" t="s">
        <v>49</v>
      </c>
      <c r="D41" s="46">
        <v>15772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15772</v>
      </c>
      <c r="O41" s="47">
        <f t="shared" si="1"/>
        <v>5.115796302302952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SUM(D43:D45)</f>
        <v>481461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5709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487170</v>
      </c>
      <c r="O42" s="45">
        <f t="shared" si="1"/>
        <v>158.01816412585146</v>
      </c>
      <c r="P42" s="9"/>
    </row>
    <row r="43" spans="1:119">
      <c r="A43" s="12"/>
      <c r="B43" s="25">
        <v>381</v>
      </c>
      <c r="C43" s="20" t="s">
        <v>50</v>
      </c>
      <c r="D43" s="46">
        <v>481461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481461</v>
      </c>
      <c r="O43" s="47">
        <f t="shared" si="1"/>
        <v>156.16639636717483</v>
      </c>
      <c r="P43" s="9"/>
    </row>
    <row r="44" spans="1:119">
      <c r="A44" s="12"/>
      <c r="B44" s="25">
        <v>389.1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3004</v>
      </c>
      <c r="O44" s="47">
        <f t="shared" si="1"/>
        <v>0.9743756081738566</v>
      </c>
      <c r="P44" s="9"/>
    </row>
    <row r="45" spans="1:119" ht="15.75" thickBot="1">
      <c r="A45" s="12"/>
      <c r="B45" s="25">
        <v>389.9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2705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2705</v>
      </c>
      <c r="O45" s="47">
        <f t="shared" si="1"/>
        <v>0.8773921505027571</v>
      </c>
      <c r="P45" s="9"/>
    </row>
    <row r="46" spans="1:119" ht="16.5" thickBot="1">
      <c r="A46" s="14" t="s">
        <v>43</v>
      </c>
      <c r="B46" s="23"/>
      <c r="C46" s="22"/>
      <c r="D46" s="15">
        <f t="shared" ref="D46:M46" si="12">SUM(D5,D14,D16,D23,D33,D36,D42)</f>
        <v>1679741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2337680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4017421</v>
      </c>
      <c r="O46" s="38">
        <f t="shared" si="1"/>
        <v>1303.0882257541357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105</v>
      </c>
      <c r="M48" s="118"/>
      <c r="N48" s="118"/>
      <c r="O48" s="43">
        <v>3083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2025-03-27T20:59:34Z</cp:lastPrinted>
  <dcterms:created xsi:type="dcterms:W3CDTF">2000-08-31T21:26:31Z</dcterms:created>
  <dcterms:modified xsi:type="dcterms:W3CDTF">2025-03-27T20:59:45Z</dcterms:modified>
</cp:coreProperties>
</file>