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CAIN.STEVE\Documents\EDR\AFR Data\EDR Municipal Expenditures\"/>
    </mc:Choice>
  </mc:AlternateContent>
  <bookViews>
    <workbookView xWindow="360" yWindow="375" windowWidth="15480" windowHeight="6030" tabRatio="786"/>
  </bookViews>
  <sheets>
    <sheet name="2022" sheetId="49" r:id="rId1"/>
    <sheet name="2021" sheetId="48" r:id="rId2"/>
    <sheet name="2020" sheetId="46" r:id="rId3"/>
    <sheet name="2019" sheetId="45" r:id="rId4"/>
    <sheet name="2018" sheetId="44" r:id="rId5"/>
    <sheet name="2017" sheetId="43" r:id="rId6"/>
    <sheet name="2016" sheetId="42" r:id="rId7"/>
    <sheet name="2015" sheetId="41" r:id="rId8"/>
    <sheet name="2014" sheetId="39" r:id="rId9"/>
    <sheet name="2013" sheetId="38" r:id="rId10"/>
    <sheet name="2012" sheetId="36" r:id="rId11"/>
    <sheet name="2011" sheetId="34" r:id="rId12"/>
    <sheet name="2010" sheetId="33" r:id="rId13"/>
    <sheet name="2009" sheetId="35" r:id="rId14"/>
    <sheet name="2008" sheetId="37" r:id="rId15"/>
    <sheet name="2007" sheetId="40" r:id="rId16"/>
  </sheets>
  <definedNames>
    <definedName name="_xlnm.Print_Area" localSheetId="15">'2007'!$A$1:$O$19</definedName>
    <definedName name="_xlnm.Print_Area" localSheetId="14">'2008'!$A$1:$O$19</definedName>
    <definedName name="_xlnm.Print_Area" localSheetId="13">'2009'!$A$1:$O$16</definedName>
    <definedName name="_xlnm.Print_Area" localSheetId="12">'2010'!$A$1:$O$17</definedName>
    <definedName name="_xlnm.Print_Area" localSheetId="11">'2011'!$A$1:$O$19</definedName>
    <definedName name="_xlnm.Print_Area" localSheetId="10">'2012'!$A$1:$O$19</definedName>
    <definedName name="_xlnm.Print_Area" localSheetId="9">'2013'!$A$1:$O$19</definedName>
    <definedName name="_xlnm.Print_Area" localSheetId="8">'2014'!$A$1:$O$19</definedName>
    <definedName name="_xlnm.Print_Area" localSheetId="7">'2015'!$A$1:$O$17</definedName>
    <definedName name="_xlnm.Print_Area" localSheetId="6">'2016'!$A$1:$O$17</definedName>
    <definedName name="_xlnm.Print_Area" localSheetId="5">'2017'!$A$1:$O$17</definedName>
    <definedName name="_xlnm.Print_Area" localSheetId="4">'2018'!$A$1:$O$17</definedName>
    <definedName name="_xlnm.Print_Area" localSheetId="3">'2019'!$A$1:$O$20</definedName>
    <definedName name="_xlnm.Print_Area" localSheetId="2">'2020'!$A$1:$O$18</definedName>
    <definedName name="_xlnm.Print_Area" localSheetId="1">'2021'!$A$1:$P$18</definedName>
    <definedName name="_xlnm.Print_Area" localSheetId="0">'2022'!$A$1:$P$18</definedName>
    <definedName name="_xlnm.Print_Titles" localSheetId="15">'2007'!$1:$4</definedName>
    <definedName name="_xlnm.Print_Titles" localSheetId="14">'2008'!$1:$4</definedName>
    <definedName name="_xlnm.Print_Titles" localSheetId="13">'2009'!$1:$4</definedName>
    <definedName name="_xlnm.Print_Titles" localSheetId="12">'2010'!$1:$4</definedName>
    <definedName name="_xlnm.Print_Titles" localSheetId="11">'2011'!$1:$4</definedName>
    <definedName name="_xlnm.Print_Titles" localSheetId="10">'2012'!$1:$4</definedName>
    <definedName name="_xlnm.Print_Titles" localSheetId="9">'2013'!$1:$4</definedName>
    <definedName name="_xlnm.Print_Titles" localSheetId="8">'2014'!$1:$4</definedName>
    <definedName name="_xlnm.Print_Titles" localSheetId="7">'2015'!$1:$4</definedName>
    <definedName name="_xlnm.Print_Titles" localSheetId="6">'2016'!$1:$4</definedName>
    <definedName name="_xlnm.Print_Titles" localSheetId="5">'2017'!$1:$4</definedName>
    <definedName name="_xlnm.Print_Titles" localSheetId="4">'2018'!$1:$4</definedName>
    <definedName name="_xlnm.Print_Titles" localSheetId="3">'2019'!$1:$4</definedName>
    <definedName name="_xlnm.Print_Titles" localSheetId="2">'2020'!$1:$4</definedName>
    <definedName name="_xlnm.Print_Titles" localSheetId="1">'2021'!$1:$4</definedName>
    <definedName name="_xlnm.Print_Titles" localSheetId="0">'2022'!$1:$4</definedName>
  </definedNames>
  <calcPr calcId="162913"/>
</workbook>
</file>

<file path=xl/calcChain.xml><?xml version="1.0" encoding="utf-8"?>
<calcChain xmlns="http://schemas.openxmlformats.org/spreadsheetml/2006/main">
  <c r="E14" i="49" l="1"/>
  <c r="F14" i="49"/>
  <c r="G14" i="49"/>
  <c r="H14" i="49"/>
  <c r="I14" i="49"/>
  <c r="J14" i="49"/>
  <c r="K14" i="49"/>
  <c r="L14" i="49"/>
  <c r="M14" i="49"/>
  <c r="N14" i="49"/>
  <c r="D14" i="49"/>
  <c r="O13" i="49" l="1"/>
  <c r="P13" i="49" s="1"/>
  <c r="N12" i="49"/>
  <c r="M12" i="49"/>
  <c r="L12" i="49"/>
  <c r="K12" i="49"/>
  <c r="J12" i="49"/>
  <c r="I12" i="49"/>
  <c r="H12" i="49"/>
  <c r="G12" i="49"/>
  <c r="F12" i="49"/>
  <c r="E12" i="49"/>
  <c r="D12" i="49"/>
  <c r="O11" i="49"/>
  <c r="P11" i="49" s="1"/>
  <c r="O10" i="49"/>
  <c r="P10" i="49" s="1"/>
  <c r="N9" i="49"/>
  <c r="M9" i="49"/>
  <c r="L9" i="49"/>
  <c r="K9" i="49"/>
  <c r="J9" i="49"/>
  <c r="I9" i="49"/>
  <c r="H9" i="49"/>
  <c r="G9" i="49"/>
  <c r="F9" i="49"/>
  <c r="E9" i="49"/>
  <c r="D9" i="49"/>
  <c r="O8" i="49"/>
  <c r="P8" i="49" s="1"/>
  <c r="O7" i="49"/>
  <c r="P7" i="49" s="1"/>
  <c r="O6" i="49"/>
  <c r="P6" i="49" s="1"/>
  <c r="N5" i="49"/>
  <c r="M5" i="49"/>
  <c r="L5" i="49"/>
  <c r="K5" i="49"/>
  <c r="J5" i="49"/>
  <c r="I5" i="49"/>
  <c r="H5" i="49"/>
  <c r="G5" i="49"/>
  <c r="F5" i="49"/>
  <c r="E5" i="49"/>
  <c r="D5" i="49"/>
  <c r="O12" i="49" l="1"/>
  <c r="P12" i="49" s="1"/>
  <c r="O9" i="49"/>
  <c r="P9" i="49" s="1"/>
  <c r="O5" i="49"/>
  <c r="P5" i="49" s="1"/>
  <c r="O13" i="48"/>
  <c r="P13" i="48" s="1"/>
  <c r="N12" i="48"/>
  <c r="M12" i="48"/>
  <c r="L12" i="48"/>
  <c r="K12" i="48"/>
  <c r="J12" i="48"/>
  <c r="I12" i="48"/>
  <c r="H12" i="48"/>
  <c r="G12" i="48"/>
  <c r="F12" i="48"/>
  <c r="E12" i="48"/>
  <c r="D12" i="48"/>
  <c r="O12" i="48" s="1"/>
  <c r="P12" i="48" s="1"/>
  <c r="O11" i="48"/>
  <c r="P11" i="48" s="1"/>
  <c r="O10" i="48"/>
  <c r="P10" i="48" s="1"/>
  <c r="N9" i="48"/>
  <c r="M9" i="48"/>
  <c r="L9" i="48"/>
  <c r="K9" i="48"/>
  <c r="J9" i="48"/>
  <c r="I9" i="48"/>
  <c r="H9" i="48"/>
  <c r="G9" i="48"/>
  <c r="O9" i="48" s="1"/>
  <c r="P9" i="48" s="1"/>
  <c r="F9" i="48"/>
  <c r="E9" i="48"/>
  <c r="D9" i="48"/>
  <c r="O8" i="48"/>
  <c r="P8" i="48"/>
  <c r="O7" i="48"/>
  <c r="P7" i="48" s="1"/>
  <c r="O6" i="48"/>
  <c r="P6" i="48"/>
  <c r="N5" i="48"/>
  <c r="N14" i="48" s="1"/>
  <c r="M5" i="48"/>
  <c r="M14" i="48" s="1"/>
  <c r="L5" i="48"/>
  <c r="O5" i="48" s="1"/>
  <c r="P5" i="48" s="1"/>
  <c r="K5" i="48"/>
  <c r="K14" i="48" s="1"/>
  <c r="J5" i="48"/>
  <c r="J14" i="48" s="1"/>
  <c r="I5" i="48"/>
  <c r="I14" i="48" s="1"/>
  <c r="H5" i="48"/>
  <c r="H14" i="48" s="1"/>
  <c r="G5" i="48"/>
  <c r="G14" i="48" s="1"/>
  <c r="F5" i="48"/>
  <c r="F14" i="48" s="1"/>
  <c r="E5" i="48"/>
  <c r="E14" i="48" s="1"/>
  <c r="D5" i="48"/>
  <c r="F14" i="46"/>
  <c r="G14" i="46"/>
  <c r="H14" i="46"/>
  <c r="N13" i="46"/>
  <c r="O13" i="46"/>
  <c r="M12" i="46"/>
  <c r="L12" i="46"/>
  <c r="K12" i="46"/>
  <c r="J12" i="46"/>
  <c r="N12" i="46" s="1"/>
  <c r="O12" i="46" s="1"/>
  <c r="I12" i="46"/>
  <c r="H12" i="46"/>
  <c r="G12" i="46"/>
  <c r="F12" i="46"/>
  <c r="E12" i="46"/>
  <c r="D12" i="46"/>
  <c r="N11" i="46"/>
  <c r="O11" i="46"/>
  <c r="N10" i="46"/>
  <c r="O10" i="46"/>
  <c r="M9" i="46"/>
  <c r="L9" i="46"/>
  <c r="N9" i="46" s="1"/>
  <c r="O9" i="46" s="1"/>
  <c r="K9" i="46"/>
  <c r="J9" i="46"/>
  <c r="I9" i="46"/>
  <c r="H9" i="46"/>
  <c r="G9" i="46"/>
  <c r="F9" i="46"/>
  <c r="E9" i="46"/>
  <c r="D9" i="46"/>
  <c r="N8" i="46"/>
  <c r="O8" i="46"/>
  <c r="N7" i="46"/>
  <c r="O7" i="46"/>
  <c r="N6" i="46"/>
  <c r="O6" i="46" s="1"/>
  <c r="M5" i="46"/>
  <c r="M14" i="46" s="1"/>
  <c r="L5" i="46"/>
  <c r="L14" i="46" s="1"/>
  <c r="K5" i="46"/>
  <c r="K14" i="46" s="1"/>
  <c r="J5" i="46"/>
  <c r="J14" i="46" s="1"/>
  <c r="I5" i="46"/>
  <c r="I14" i="46" s="1"/>
  <c r="H5" i="46"/>
  <c r="G5" i="46"/>
  <c r="F5" i="46"/>
  <c r="E5" i="46"/>
  <c r="E14" i="46" s="1"/>
  <c r="D5" i="46"/>
  <c r="D14" i="46" s="1"/>
  <c r="M16" i="45"/>
  <c r="N15" i="45"/>
  <c r="O15" i="45"/>
  <c r="M14" i="45"/>
  <c r="L14" i="45"/>
  <c r="K14" i="45"/>
  <c r="J14" i="45"/>
  <c r="I14" i="45"/>
  <c r="H14" i="45"/>
  <c r="G14" i="45"/>
  <c r="F14" i="45"/>
  <c r="E14" i="45"/>
  <c r="D14" i="45"/>
  <c r="N14" i="45" s="1"/>
  <c r="O14" i="45" s="1"/>
  <c r="N13" i="45"/>
  <c r="O13" i="45"/>
  <c r="M12" i="45"/>
  <c r="L12" i="45"/>
  <c r="K12" i="45"/>
  <c r="J12" i="45"/>
  <c r="I12" i="45"/>
  <c r="H12" i="45"/>
  <c r="G12" i="45"/>
  <c r="F12" i="45"/>
  <c r="E12" i="45"/>
  <c r="D12" i="45"/>
  <c r="N12" i="45" s="1"/>
  <c r="O12" i="45" s="1"/>
  <c r="N11" i="45"/>
  <c r="O11" i="45"/>
  <c r="N10" i="45"/>
  <c r="O10" i="45" s="1"/>
  <c r="M9" i="45"/>
  <c r="L9" i="45"/>
  <c r="K9" i="45"/>
  <c r="J9" i="45"/>
  <c r="I9" i="45"/>
  <c r="H9" i="45"/>
  <c r="G9" i="45"/>
  <c r="F9" i="45"/>
  <c r="E9" i="45"/>
  <c r="D9" i="45"/>
  <c r="D16" i="45" s="1"/>
  <c r="N8" i="45"/>
  <c r="O8" i="45" s="1"/>
  <c r="N7" i="45"/>
  <c r="O7" i="45" s="1"/>
  <c r="N6" i="45"/>
  <c r="O6" i="45" s="1"/>
  <c r="M5" i="45"/>
  <c r="L5" i="45"/>
  <c r="L16" i="45" s="1"/>
  <c r="K5" i="45"/>
  <c r="K16" i="45" s="1"/>
  <c r="J5" i="45"/>
  <c r="J16" i="45" s="1"/>
  <c r="I5" i="45"/>
  <c r="I16" i="45" s="1"/>
  <c r="H5" i="45"/>
  <c r="N5" i="45" s="1"/>
  <c r="O5" i="45" s="1"/>
  <c r="G5" i="45"/>
  <c r="G16" i="45" s="1"/>
  <c r="F5" i="45"/>
  <c r="F16" i="45" s="1"/>
  <c r="E5" i="45"/>
  <c r="E16" i="45" s="1"/>
  <c r="D5" i="45"/>
  <c r="L13" i="44"/>
  <c r="N12" i="44"/>
  <c r="O12" i="44" s="1"/>
  <c r="M11" i="44"/>
  <c r="L11" i="44"/>
  <c r="K11" i="44"/>
  <c r="J11" i="44"/>
  <c r="I11" i="44"/>
  <c r="H11" i="44"/>
  <c r="G11" i="44"/>
  <c r="F11" i="44"/>
  <c r="N11" i="44" s="1"/>
  <c r="O11" i="44" s="1"/>
  <c r="E11" i="44"/>
  <c r="D11" i="44"/>
  <c r="N10" i="44"/>
  <c r="O10" i="44" s="1"/>
  <c r="M9" i="44"/>
  <c r="L9" i="44"/>
  <c r="K9" i="44"/>
  <c r="J9" i="44"/>
  <c r="I9" i="44"/>
  <c r="I13" i="44" s="1"/>
  <c r="H9" i="44"/>
  <c r="G9" i="44"/>
  <c r="F9" i="44"/>
  <c r="N9" i="44" s="1"/>
  <c r="O9" i="44" s="1"/>
  <c r="E9" i="44"/>
  <c r="D9" i="44"/>
  <c r="N8" i="44"/>
  <c r="O8" i="44" s="1"/>
  <c r="N7" i="44"/>
  <c r="O7" i="44" s="1"/>
  <c r="N6" i="44"/>
  <c r="O6" i="44" s="1"/>
  <c r="M5" i="44"/>
  <c r="M13" i="44" s="1"/>
  <c r="L5" i="44"/>
  <c r="K5" i="44"/>
  <c r="K13" i="44" s="1"/>
  <c r="J5" i="44"/>
  <c r="J13" i="44" s="1"/>
  <c r="I5" i="44"/>
  <c r="H5" i="44"/>
  <c r="H13" i="44" s="1"/>
  <c r="G5" i="44"/>
  <c r="G13" i="44" s="1"/>
  <c r="F5" i="44"/>
  <c r="F13" i="44" s="1"/>
  <c r="E5" i="44"/>
  <c r="E13" i="44" s="1"/>
  <c r="D5" i="44"/>
  <c r="D13" i="44" s="1"/>
  <c r="G13" i="43"/>
  <c r="J13" i="43"/>
  <c r="N12" i="43"/>
  <c r="O12" i="43" s="1"/>
  <c r="M11" i="43"/>
  <c r="L11" i="43"/>
  <c r="K11" i="43"/>
  <c r="J11" i="43"/>
  <c r="I11" i="43"/>
  <c r="H11" i="43"/>
  <c r="N11" i="43" s="1"/>
  <c r="O11" i="43" s="1"/>
  <c r="G11" i="43"/>
  <c r="F11" i="43"/>
  <c r="E11" i="43"/>
  <c r="D11" i="43"/>
  <c r="N10" i="43"/>
  <c r="O10" i="43" s="1"/>
  <c r="M9" i="43"/>
  <c r="L9" i="43"/>
  <c r="K9" i="43"/>
  <c r="J9" i="43"/>
  <c r="I9" i="43"/>
  <c r="I13" i="43" s="1"/>
  <c r="H9" i="43"/>
  <c r="N9" i="43" s="1"/>
  <c r="O9" i="43" s="1"/>
  <c r="G9" i="43"/>
  <c r="F9" i="43"/>
  <c r="E9" i="43"/>
  <c r="D9" i="43"/>
  <c r="N8" i="43"/>
  <c r="O8" i="43" s="1"/>
  <c r="N7" i="43"/>
  <c r="O7" i="43" s="1"/>
  <c r="N6" i="43"/>
  <c r="O6" i="43"/>
  <c r="M5" i="43"/>
  <c r="M13" i="43" s="1"/>
  <c r="L5" i="43"/>
  <c r="L13" i="43" s="1"/>
  <c r="K5" i="43"/>
  <c r="K13" i="43" s="1"/>
  <c r="J5" i="43"/>
  <c r="I5" i="43"/>
  <c r="H5" i="43"/>
  <c r="G5" i="43"/>
  <c r="F5" i="43"/>
  <c r="F13" i="43" s="1"/>
  <c r="E5" i="43"/>
  <c r="E13" i="43" s="1"/>
  <c r="D5" i="43"/>
  <c r="D13" i="43" s="1"/>
  <c r="F13" i="42"/>
  <c r="G13" i="42"/>
  <c r="H13" i="42"/>
  <c r="N12" i="42"/>
  <c r="O12" i="42" s="1"/>
  <c r="M11" i="42"/>
  <c r="L11" i="42"/>
  <c r="K11" i="42"/>
  <c r="J11" i="42"/>
  <c r="N11" i="42" s="1"/>
  <c r="O11" i="42" s="1"/>
  <c r="I11" i="42"/>
  <c r="H11" i="42"/>
  <c r="G11" i="42"/>
  <c r="F11" i="42"/>
  <c r="E11" i="42"/>
  <c r="D11" i="42"/>
  <c r="N10" i="42"/>
  <c r="O10" i="42" s="1"/>
  <c r="M9" i="42"/>
  <c r="L9" i="42"/>
  <c r="K9" i="42"/>
  <c r="J9" i="42"/>
  <c r="N9" i="42" s="1"/>
  <c r="O9" i="42" s="1"/>
  <c r="I9" i="42"/>
  <c r="H9" i="42"/>
  <c r="G9" i="42"/>
  <c r="F9" i="42"/>
  <c r="E9" i="42"/>
  <c r="D9" i="42"/>
  <c r="N8" i="42"/>
  <c r="O8" i="42" s="1"/>
  <c r="N7" i="42"/>
  <c r="O7" i="42"/>
  <c r="N6" i="42"/>
  <c r="O6" i="42"/>
  <c r="M5" i="42"/>
  <c r="M13" i="42" s="1"/>
  <c r="L5" i="42"/>
  <c r="L13" i="42" s="1"/>
  <c r="K5" i="42"/>
  <c r="K13" i="42" s="1"/>
  <c r="J5" i="42"/>
  <c r="J13" i="42" s="1"/>
  <c r="I5" i="42"/>
  <c r="I13" i="42" s="1"/>
  <c r="H5" i="42"/>
  <c r="G5" i="42"/>
  <c r="F5" i="42"/>
  <c r="E5" i="42"/>
  <c r="E13" i="42" s="1"/>
  <c r="D5" i="42"/>
  <c r="D13" i="42" s="1"/>
  <c r="N13" i="42" s="1"/>
  <c r="O13" i="42" s="1"/>
  <c r="F13" i="41"/>
  <c r="N12" i="41"/>
  <c r="O12" i="41"/>
  <c r="M11" i="41"/>
  <c r="L11" i="41"/>
  <c r="N11" i="41" s="1"/>
  <c r="O11" i="41" s="1"/>
  <c r="K11" i="41"/>
  <c r="J11" i="41"/>
  <c r="I11" i="41"/>
  <c r="H11" i="41"/>
  <c r="G11" i="41"/>
  <c r="F11" i="41"/>
  <c r="E11" i="41"/>
  <c r="D11" i="41"/>
  <c r="N10" i="41"/>
  <c r="O10" i="41"/>
  <c r="M9" i="41"/>
  <c r="L9" i="41"/>
  <c r="N9" i="41" s="1"/>
  <c r="O9" i="41" s="1"/>
  <c r="K9" i="41"/>
  <c r="J9" i="41"/>
  <c r="I9" i="41"/>
  <c r="H9" i="41"/>
  <c r="G9" i="41"/>
  <c r="F9" i="41"/>
  <c r="E9" i="41"/>
  <c r="D9" i="41"/>
  <c r="N8" i="41"/>
  <c r="O8" i="41"/>
  <c r="N7" i="41"/>
  <c r="O7" i="41"/>
  <c r="N6" i="41"/>
  <c r="O6" i="41" s="1"/>
  <c r="M5" i="41"/>
  <c r="M13" i="41" s="1"/>
  <c r="L5" i="41"/>
  <c r="L13" i="41" s="1"/>
  <c r="K5" i="41"/>
  <c r="K13" i="41" s="1"/>
  <c r="J5" i="41"/>
  <c r="J13" i="41" s="1"/>
  <c r="I5" i="41"/>
  <c r="I13" i="41" s="1"/>
  <c r="H5" i="41"/>
  <c r="H13" i="41" s="1"/>
  <c r="G5" i="41"/>
  <c r="G13" i="41" s="1"/>
  <c r="F5" i="41"/>
  <c r="E5" i="41"/>
  <c r="E13" i="41" s="1"/>
  <c r="D5" i="41"/>
  <c r="N5" i="41" s="1"/>
  <c r="O5" i="41" s="1"/>
  <c r="N14" i="40"/>
  <c r="O14" i="40" s="1"/>
  <c r="N13" i="40"/>
  <c r="O13" i="40" s="1"/>
  <c r="M12" i="40"/>
  <c r="L12" i="40"/>
  <c r="K12" i="40"/>
  <c r="J12" i="40"/>
  <c r="I12" i="40"/>
  <c r="H12" i="40"/>
  <c r="G12" i="40"/>
  <c r="F12" i="40"/>
  <c r="N12" i="40" s="1"/>
  <c r="O12" i="40" s="1"/>
  <c r="E12" i="40"/>
  <c r="D12" i="40"/>
  <c r="N11" i="40"/>
  <c r="O11" i="40" s="1"/>
  <c r="M10" i="40"/>
  <c r="L10" i="40"/>
  <c r="K10" i="40"/>
  <c r="J10" i="40"/>
  <c r="I10" i="40"/>
  <c r="N10" i="40" s="1"/>
  <c r="O10" i="40" s="1"/>
  <c r="H10" i="40"/>
  <c r="G10" i="40"/>
  <c r="F10" i="40"/>
  <c r="E10" i="40"/>
  <c r="D10" i="40"/>
  <c r="N9" i="40"/>
  <c r="O9" i="40"/>
  <c r="N8" i="40"/>
  <c r="O8" i="40"/>
  <c r="N7" i="40"/>
  <c r="O7" i="40" s="1"/>
  <c r="N6" i="40"/>
  <c r="O6" i="40" s="1"/>
  <c r="M5" i="40"/>
  <c r="M15" i="40" s="1"/>
  <c r="L5" i="40"/>
  <c r="L15" i="40" s="1"/>
  <c r="K5" i="40"/>
  <c r="K15" i="40" s="1"/>
  <c r="J5" i="40"/>
  <c r="J15" i="40"/>
  <c r="I5" i="40"/>
  <c r="I15" i="40" s="1"/>
  <c r="H5" i="40"/>
  <c r="H15" i="40" s="1"/>
  <c r="G5" i="40"/>
  <c r="G15" i="40" s="1"/>
  <c r="F5" i="40"/>
  <c r="E5" i="40"/>
  <c r="E15" i="40" s="1"/>
  <c r="D5" i="40"/>
  <c r="N5" i="40" s="1"/>
  <c r="O5" i="40" s="1"/>
  <c r="D15" i="40"/>
  <c r="F15" i="39"/>
  <c r="N14" i="39"/>
  <c r="O14" i="39" s="1"/>
  <c r="M13" i="39"/>
  <c r="L13" i="39"/>
  <c r="K13" i="39"/>
  <c r="J13" i="39"/>
  <c r="I13" i="39"/>
  <c r="H13" i="39"/>
  <c r="G13" i="39"/>
  <c r="F13" i="39"/>
  <c r="E13" i="39"/>
  <c r="E15" i="39" s="1"/>
  <c r="D13" i="39"/>
  <c r="N13" i="39" s="1"/>
  <c r="O13" i="39" s="1"/>
  <c r="N12" i="39"/>
  <c r="O12" i="39" s="1"/>
  <c r="M11" i="39"/>
  <c r="L11" i="39"/>
  <c r="K11" i="39"/>
  <c r="J11" i="39"/>
  <c r="I11" i="39"/>
  <c r="H11" i="39"/>
  <c r="G11" i="39"/>
  <c r="F11" i="39"/>
  <c r="N11" i="39" s="1"/>
  <c r="O11" i="39" s="1"/>
  <c r="E11" i="39"/>
  <c r="D11" i="39"/>
  <c r="N10" i="39"/>
  <c r="O10" i="39" s="1"/>
  <c r="M9" i="39"/>
  <c r="L9" i="39"/>
  <c r="K9" i="39"/>
  <c r="K15" i="39" s="1"/>
  <c r="J9" i="39"/>
  <c r="J15" i="39" s="1"/>
  <c r="I9" i="39"/>
  <c r="I15" i="39" s="1"/>
  <c r="H9" i="39"/>
  <c r="N9" i="39" s="1"/>
  <c r="O9" i="39" s="1"/>
  <c r="G9" i="39"/>
  <c r="F9" i="39"/>
  <c r="E9" i="39"/>
  <c r="D9" i="39"/>
  <c r="N8" i="39"/>
  <c r="O8" i="39" s="1"/>
  <c r="N7" i="39"/>
  <c r="O7" i="39"/>
  <c r="N6" i="39"/>
  <c r="O6" i="39" s="1"/>
  <c r="M5" i="39"/>
  <c r="M15" i="39"/>
  <c r="L5" i="39"/>
  <c r="L15" i="39"/>
  <c r="K5" i="39"/>
  <c r="J5" i="39"/>
  <c r="I5" i="39"/>
  <c r="H5" i="39"/>
  <c r="H15" i="39"/>
  <c r="G5" i="39"/>
  <c r="G15" i="39" s="1"/>
  <c r="F5" i="39"/>
  <c r="N5" i="39" s="1"/>
  <c r="O5" i="39" s="1"/>
  <c r="E5" i="39"/>
  <c r="D5" i="39"/>
  <c r="N14" i="38"/>
  <c r="O14" i="38"/>
  <c r="M13" i="38"/>
  <c r="M15" i="38" s="1"/>
  <c r="L13" i="38"/>
  <c r="K13" i="38"/>
  <c r="J13" i="38"/>
  <c r="I13" i="38"/>
  <c r="H13" i="38"/>
  <c r="G13" i="38"/>
  <c r="F13" i="38"/>
  <c r="E13" i="38"/>
  <c r="D13" i="38"/>
  <c r="N13" i="38" s="1"/>
  <c r="O13" i="38" s="1"/>
  <c r="N12" i="38"/>
  <c r="O12" i="38"/>
  <c r="M11" i="38"/>
  <c r="L11" i="38"/>
  <c r="K11" i="38"/>
  <c r="J11" i="38"/>
  <c r="I11" i="38"/>
  <c r="H11" i="38"/>
  <c r="G11" i="38"/>
  <c r="F11" i="38"/>
  <c r="E11" i="38"/>
  <c r="D11" i="38"/>
  <c r="D15" i="38" s="1"/>
  <c r="N15" i="38" s="1"/>
  <c r="O15" i="38" s="1"/>
  <c r="N11" i="38"/>
  <c r="O11" i="38"/>
  <c r="N10" i="38"/>
  <c r="O10" i="38" s="1"/>
  <c r="M9" i="38"/>
  <c r="L9" i="38"/>
  <c r="K9" i="38"/>
  <c r="J9" i="38"/>
  <c r="I9" i="38"/>
  <c r="H9" i="38"/>
  <c r="G9" i="38"/>
  <c r="F9" i="38"/>
  <c r="N9" i="38"/>
  <c r="O9" i="38"/>
  <c r="E9" i="38"/>
  <c r="D9" i="38"/>
  <c r="N8" i="38"/>
  <c r="O8" i="38" s="1"/>
  <c r="N7" i="38"/>
  <c r="O7" i="38" s="1"/>
  <c r="N6" i="38"/>
  <c r="O6" i="38" s="1"/>
  <c r="M5" i="38"/>
  <c r="L5" i="38"/>
  <c r="L15" i="38"/>
  <c r="K5" i="38"/>
  <c r="K15" i="38" s="1"/>
  <c r="J5" i="38"/>
  <c r="J15" i="38" s="1"/>
  <c r="I5" i="38"/>
  <c r="I15" i="38" s="1"/>
  <c r="H5" i="38"/>
  <c r="H15" i="38"/>
  <c r="G5" i="38"/>
  <c r="G15" i="38"/>
  <c r="F5" i="38"/>
  <c r="F15" i="38"/>
  <c r="E5" i="38"/>
  <c r="E15" i="38" s="1"/>
  <c r="D5" i="38"/>
  <c r="N14" i="37"/>
  <c r="O14" i="37" s="1"/>
  <c r="N13" i="37"/>
  <c r="O13" i="37" s="1"/>
  <c r="M12" i="37"/>
  <c r="L12" i="37"/>
  <c r="K12" i="37"/>
  <c r="J12" i="37"/>
  <c r="I12" i="37"/>
  <c r="I15" i="37" s="1"/>
  <c r="H12" i="37"/>
  <c r="H15" i="37" s="1"/>
  <c r="G12" i="37"/>
  <c r="F12" i="37"/>
  <c r="E12" i="37"/>
  <c r="D12" i="37"/>
  <c r="N12" i="37" s="1"/>
  <c r="O12" i="37" s="1"/>
  <c r="N11" i="37"/>
  <c r="O11" i="37" s="1"/>
  <c r="M10" i="37"/>
  <c r="M15" i="37" s="1"/>
  <c r="L10" i="37"/>
  <c r="L15" i="37" s="1"/>
  <c r="K10" i="37"/>
  <c r="K15" i="37" s="1"/>
  <c r="J10" i="37"/>
  <c r="I10" i="37"/>
  <c r="H10" i="37"/>
  <c r="G10" i="37"/>
  <c r="F10" i="37"/>
  <c r="E10" i="37"/>
  <c r="D10" i="37"/>
  <c r="N10" i="37" s="1"/>
  <c r="O10" i="37" s="1"/>
  <c r="N9" i="37"/>
  <c r="O9" i="37"/>
  <c r="N8" i="37"/>
  <c r="O8" i="37" s="1"/>
  <c r="N7" i="37"/>
  <c r="O7" i="37" s="1"/>
  <c r="N6" i="37"/>
  <c r="O6" i="37" s="1"/>
  <c r="M5" i="37"/>
  <c r="L5" i="37"/>
  <c r="K5" i="37"/>
  <c r="J5" i="37"/>
  <c r="J15" i="37" s="1"/>
  <c r="I5" i="37"/>
  <c r="H5" i="37"/>
  <c r="G5" i="37"/>
  <c r="G15" i="37" s="1"/>
  <c r="F5" i="37"/>
  <c r="F15" i="37"/>
  <c r="E5" i="37"/>
  <c r="D5" i="37"/>
  <c r="D15" i="37" s="1"/>
  <c r="N5" i="37"/>
  <c r="O5" i="37"/>
  <c r="N14" i="36"/>
  <c r="O14" i="36" s="1"/>
  <c r="M13" i="36"/>
  <c r="L13" i="36"/>
  <c r="K13" i="36"/>
  <c r="J13" i="36"/>
  <c r="I13" i="36"/>
  <c r="H13" i="36"/>
  <c r="G13" i="36"/>
  <c r="F13" i="36"/>
  <c r="F15" i="36" s="1"/>
  <c r="N13" i="36"/>
  <c r="O13" i="36"/>
  <c r="E13" i="36"/>
  <c r="D13" i="36"/>
  <c r="N12" i="36"/>
  <c r="O12" i="36" s="1"/>
  <c r="M11" i="36"/>
  <c r="L11" i="36"/>
  <c r="K11" i="36"/>
  <c r="J11" i="36"/>
  <c r="I11" i="36"/>
  <c r="H11" i="36"/>
  <c r="G11" i="36"/>
  <c r="G15" i="36" s="1"/>
  <c r="F11" i="36"/>
  <c r="N11" i="36" s="1"/>
  <c r="O11" i="36" s="1"/>
  <c r="E11" i="36"/>
  <c r="D11" i="36"/>
  <c r="N10" i="36"/>
  <c r="O10" i="36" s="1"/>
  <c r="M9" i="36"/>
  <c r="L9" i="36"/>
  <c r="K9" i="36"/>
  <c r="J9" i="36"/>
  <c r="J15" i="36" s="1"/>
  <c r="I9" i="36"/>
  <c r="H9" i="36"/>
  <c r="G9" i="36"/>
  <c r="F9" i="36"/>
  <c r="N9" i="36" s="1"/>
  <c r="O9" i="36" s="1"/>
  <c r="E9" i="36"/>
  <c r="D9" i="36"/>
  <c r="N8" i="36"/>
  <c r="O8" i="36"/>
  <c r="N7" i="36"/>
  <c r="O7" i="36" s="1"/>
  <c r="N6" i="36"/>
  <c r="O6" i="36"/>
  <c r="M5" i="36"/>
  <c r="M15" i="36"/>
  <c r="L5" i="36"/>
  <c r="L15" i="36" s="1"/>
  <c r="K5" i="36"/>
  <c r="K15" i="36" s="1"/>
  <c r="J5" i="36"/>
  <c r="I5" i="36"/>
  <c r="I15" i="36"/>
  <c r="H5" i="36"/>
  <c r="H15" i="36" s="1"/>
  <c r="G5" i="36"/>
  <c r="F5" i="36"/>
  <c r="E5" i="36"/>
  <c r="E15" i="36" s="1"/>
  <c r="D5" i="36"/>
  <c r="N5" i="36" s="1"/>
  <c r="O5" i="36" s="1"/>
  <c r="D15" i="36"/>
  <c r="F12" i="35"/>
  <c r="N11" i="35"/>
  <c r="O11" i="35" s="1"/>
  <c r="M10" i="35"/>
  <c r="L10" i="35"/>
  <c r="K10" i="35"/>
  <c r="J10" i="35"/>
  <c r="I10" i="35"/>
  <c r="H10" i="35"/>
  <c r="G10" i="35"/>
  <c r="F10" i="35"/>
  <c r="E10" i="35"/>
  <c r="N10" i="35"/>
  <c r="O10" i="35"/>
  <c r="D10" i="35"/>
  <c r="N9" i="35"/>
  <c r="O9" i="35" s="1"/>
  <c r="M8" i="35"/>
  <c r="L8" i="35"/>
  <c r="K8" i="35"/>
  <c r="J8" i="35"/>
  <c r="I8" i="35"/>
  <c r="I12" i="35"/>
  <c r="H8" i="35"/>
  <c r="G8" i="35"/>
  <c r="G12" i="35" s="1"/>
  <c r="F8" i="35"/>
  <c r="E8" i="35"/>
  <c r="D8" i="35"/>
  <c r="N8" i="35" s="1"/>
  <c r="O8" i="35" s="1"/>
  <c r="N7" i="35"/>
  <c r="O7" i="35" s="1"/>
  <c r="N6" i="35"/>
  <c r="O6" i="35" s="1"/>
  <c r="M5" i="35"/>
  <c r="M12" i="35"/>
  <c r="L5" i="35"/>
  <c r="L12" i="35" s="1"/>
  <c r="K5" i="35"/>
  <c r="K12" i="35"/>
  <c r="J5" i="35"/>
  <c r="J12" i="35" s="1"/>
  <c r="I5" i="35"/>
  <c r="H5" i="35"/>
  <c r="H12" i="35" s="1"/>
  <c r="G5" i="35"/>
  <c r="F5" i="35"/>
  <c r="E5" i="35"/>
  <c r="N5" i="35" s="1"/>
  <c r="O5" i="35" s="1"/>
  <c r="E12" i="35"/>
  <c r="D5" i="35"/>
  <c r="N14" i="34"/>
  <c r="O14" i="34" s="1"/>
  <c r="M13" i="34"/>
  <c r="L13" i="34"/>
  <c r="K13" i="34"/>
  <c r="J13" i="34"/>
  <c r="I13" i="34"/>
  <c r="H13" i="34"/>
  <c r="G13" i="34"/>
  <c r="F13" i="34"/>
  <c r="F15" i="34" s="1"/>
  <c r="E13" i="34"/>
  <c r="D13" i="34"/>
  <c r="N13" i="34" s="1"/>
  <c r="O13" i="34" s="1"/>
  <c r="N12" i="34"/>
  <c r="O12" i="34" s="1"/>
  <c r="M11" i="34"/>
  <c r="L11" i="34"/>
  <c r="K11" i="34"/>
  <c r="J11" i="34"/>
  <c r="J15" i="34" s="1"/>
  <c r="I11" i="34"/>
  <c r="H11" i="34"/>
  <c r="G11" i="34"/>
  <c r="F11" i="34"/>
  <c r="E11" i="34"/>
  <c r="D11" i="34"/>
  <c r="N11" i="34" s="1"/>
  <c r="O11" i="34" s="1"/>
  <c r="N10" i="34"/>
  <c r="O10" i="34" s="1"/>
  <c r="M9" i="34"/>
  <c r="L9" i="34"/>
  <c r="K9" i="34"/>
  <c r="J9" i="34"/>
  <c r="I9" i="34"/>
  <c r="H9" i="34"/>
  <c r="G9" i="34"/>
  <c r="F9" i="34"/>
  <c r="E9" i="34"/>
  <c r="D9" i="34"/>
  <c r="N9" i="34" s="1"/>
  <c r="O9" i="34" s="1"/>
  <c r="N8" i="34"/>
  <c r="O8" i="34"/>
  <c r="N7" i="34"/>
  <c r="O7" i="34" s="1"/>
  <c r="N6" i="34"/>
  <c r="O6" i="34" s="1"/>
  <c r="M5" i="34"/>
  <c r="M15" i="34" s="1"/>
  <c r="L5" i="34"/>
  <c r="L15" i="34" s="1"/>
  <c r="K5" i="34"/>
  <c r="K15" i="34" s="1"/>
  <c r="J5" i="34"/>
  <c r="I5" i="34"/>
  <c r="N5" i="34" s="1"/>
  <c r="O5" i="34" s="1"/>
  <c r="I15" i="34"/>
  <c r="H5" i="34"/>
  <c r="H15" i="34" s="1"/>
  <c r="G5" i="34"/>
  <c r="G15" i="34" s="1"/>
  <c r="F5" i="34"/>
  <c r="E5" i="34"/>
  <c r="E15" i="34" s="1"/>
  <c r="D5" i="34"/>
  <c r="E11" i="33"/>
  <c r="F11" i="33"/>
  <c r="G11" i="33"/>
  <c r="G13" i="33" s="1"/>
  <c r="H11" i="33"/>
  <c r="I11" i="33"/>
  <c r="J11" i="33"/>
  <c r="K11" i="33"/>
  <c r="L11" i="33"/>
  <c r="M11" i="33"/>
  <c r="E9" i="33"/>
  <c r="F9" i="33"/>
  <c r="G9" i="33"/>
  <c r="H9" i="33"/>
  <c r="I9" i="33"/>
  <c r="J9" i="33"/>
  <c r="K9" i="33"/>
  <c r="L9" i="33"/>
  <c r="M9" i="33"/>
  <c r="E5" i="33"/>
  <c r="E13" i="33"/>
  <c r="F5" i="33"/>
  <c r="F13" i="33" s="1"/>
  <c r="G5" i="33"/>
  <c r="H5" i="33"/>
  <c r="H13" i="33"/>
  <c r="I5" i="33"/>
  <c r="J5" i="33"/>
  <c r="J13" i="33"/>
  <c r="K5" i="33"/>
  <c r="K13" i="33" s="1"/>
  <c r="L5" i="33"/>
  <c r="L13" i="33" s="1"/>
  <c r="M5" i="33"/>
  <c r="M13" i="33"/>
  <c r="D11" i="33"/>
  <c r="N11" i="33" s="1"/>
  <c r="O11" i="33" s="1"/>
  <c r="D9" i="33"/>
  <c r="N9" i="33" s="1"/>
  <c r="O9" i="33" s="1"/>
  <c r="D5" i="33"/>
  <c r="N5" i="33" s="1"/>
  <c r="O5" i="33" s="1"/>
  <c r="N12" i="33"/>
  <c r="O12" i="33" s="1"/>
  <c r="N6" i="33"/>
  <c r="O6" i="33"/>
  <c r="N7" i="33"/>
  <c r="O7" i="33" s="1"/>
  <c r="N8" i="33"/>
  <c r="O8" i="33"/>
  <c r="N10" i="33"/>
  <c r="O10" i="33" s="1"/>
  <c r="I13" i="33"/>
  <c r="D13" i="33"/>
  <c r="D12" i="35"/>
  <c r="N5" i="38"/>
  <c r="O5" i="38" s="1"/>
  <c r="D15" i="39"/>
  <c r="D15" i="34"/>
  <c r="E15" i="37"/>
  <c r="N5" i="42"/>
  <c r="O5" i="42"/>
  <c r="O14" i="49" l="1"/>
  <c r="P14" i="49" s="1"/>
  <c r="N15" i="37"/>
  <c r="O15" i="37" s="1"/>
  <c r="N15" i="34"/>
  <c r="O15" i="34" s="1"/>
  <c r="N15" i="39"/>
  <c r="O15" i="39" s="1"/>
  <c r="N12" i="35"/>
  <c r="O12" i="35" s="1"/>
  <c r="N13" i="33"/>
  <c r="O13" i="33" s="1"/>
  <c r="N13" i="44"/>
  <c r="O13" i="44" s="1"/>
  <c r="N16" i="45"/>
  <c r="O16" i="45" s="1"/>
  <c r="N15" i="36"/>
  <c r="O15" i="36" s="1"/>
  <c r="N15" i="40"/>
  <c r="O15" i="40" s="1"/>
  <c r="N14" i="46"/>
  <c r="O14" i="46" s="1"/>
  <c r="N9" i="45"/>
  <c r="O9" i="45" s="1"/>
  <c r="N5" i="46"/>
  <c r="O5" i="46" s="1"/>
  <c r="D13" i="41"/>
  <c r="N13" i="41" s="1"/>
  <c r="O13" i="41" s="1"/>
  <c r="L14" i="48"/>
  <c r="N5" i="43"/>
  <c r="O5" i="43" s="1"/>
  <c r="F15" i="40"/>
  <c r="D14" i="48"/>
  <c r="O14" i="48" s="1"/>
  <c r="P14" i="48" s="1"/>
  <c r="H16" i="45"/>
  <c r="H13" i="43"/>
  <c r="N13" i="43" s="1"/>
  <c r="O13" i="43" s="1"/>
  <c r="N5" i="44"/>
  <c r="O5" i="44" s="1"/>
</calcChain>
</file>

<file path=xl/sharedStrings.xml><?xml version="1.0" encoding="utf-8"?>
<sst xmlns="http://schemas.openxmlformats.org/spreadsheetml/2006/main" count="483" uniqueCount="74">
  <si>
    <t>General</t>
  </si>
  <si>
    <t>Permanent</t>
  </si>
  <si>
    <t>Enterprise</t>
  </si>
  <si>
    <t>Pension</t>
  </si>
  <si>
    <t>Trust</t>
  </si>
  <si>
    <t>Component Units</t>
  </si>
  <si>
    <t>Governmental Funds</t>
  </si>
  <si>
    <t>Proprietary Funds</t>
  </si>
  <si>
    <t>Account Total</t>
  </si>
  <si>
    <t>Fiduciary Funds</t>
  </si>
  <si>
    <t>Total - All Account Codes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</si>
  <si>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</si>
  <si>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</si>
  <si>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</si>
  <si>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</si>
  <si>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</si>
  <si>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</si>
  <si>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General Government Services (Not Court-Related)</t>
  </si>
  <si>
    <t>Executive</t>
  </si>
  <si>
    <t>Debt Service Payments</t>
  </si>
  <si>
    <t>Other General Government Services</t>
  </si>
  <si>
    <t>Physical Environment</t>
  </si>
  <si>
    <t>Water Utility Services</t>
  </si>
  <si>
    <t>Culture / Recreation</t>
  </si>
  <si>
    <t>Parks and Recreation</t>
  </si>
  <si>
    <t>Local Fiscal Year Ended September 30, 2010</t>
  </si>
  <si>
    <t>2010 Municipal Census Population:</t>
  </si>
  <si>
    <t>Jacob City Expenditures Reported by Account Code and Fund Type</t>
  </si>
  <si>
    <t>Compiled from data obtained from the Florida Department of Financial Services, Division of Accounting and Auditing, Bureau of Local Government.</t>
  </si>
  <si>
    <t>Local Fiscal Year Ended September 30, 2011</t>
  </si>
  <si>
    <t>Other Uses and Non-Operating</t>
  </si>
  <si>
    <t>Inter-Fund Group Transfers Out</t>
  </si>
  <si>
    <t>2011 Municipal Population:</t>
  </si>
  <si>
    <t>Local Fiscal Year Ended September 30, 2009</t>
  </si>
  <si>
    <t>2009 Municipal Population:</t>
  </si>
  <si>
    <t>Local Fiscal Year Ended September 30, 2012</t>
  </si>
  <si>
    <t>2012 Municipal Population:</t>
  </si>
  <si>
    <t>Local Fiscal Year Ended September 30, 2008</t>
  </si>
  <si>
    <t>Financial and Administrative</t>
  </si>
  <si>
    <t>Legal Counsel</t>
  </si>
  <si>
    <t>Special Events</t>
  </si>
  <si>
    <t>2008 Municipal Population:</t>
  </si>
  <si>
    <t>Local Fiscal Year Ended September 30, 2013</t>
  </si>
  <si>
    <t>2013 Municipal Population:</t>
  </si>
  <si>
    <t>Local Fiscal Year Ended September 30, 2014</t>
  </si>
  <si>
    <t>Other General Government</t>
  </si>
  <si>
    <t>Parks / Recreation</t>
  </si>
  <si>
    <t>Other Uses</t>
  </si>
  <si>
    <t>Interfund Transfers Out</t>
  </si>
  <si>
    <t>2014 Municipal Population:</t>
  </si>
  <si>
    <t>Local Fiscal Year Ended September 30, 2007</t>
  </si>
  <si>
    <t>2007 Municipal Population:</t>
  </si>
  <si>
    <t>Local Fiscal Year Ended September 30, 2015</t>
  </si>
  <si>
    <t>2015 Municipal Population:</t>
  </si>
  <si>
    <t>Local Fiscal Year Ended September 30, 2016</t>
  </si>
  <si>
    <t>2016 Municipal Population:</t>
  </si>
  <si>
    <t>Local Fiscal Year Ended September 30, 2017</t>
  </si>
  <si>
    <t>2017 Municipal Population:</t>
  </si>
  <si>
    <t>Local Fiscal Year Ended September 30, 2018</t>
  </si>
  <si>
    <t>2018 Municipal Population:</t>
  </si>
  <si>
    <t>Local Fiscal Year Ended September 30, 2019</t>
  </si>
  <si>
    <t>Other Physical Environment</t>
  </si>
  <si>
    <t>Human Services</t>
  </si>
  <si>
    <t>Other Human Services</t>
  </si>
  <si>
    <t>2019 Municipal Population:</t>
  </si>
  <si>
    <t>Local Fiscal Year Ended September 30, 2020</t>
  </si>
  <si>
    <t>2020 Municipal Population:</t>
  </si>
  <si>
    <t>Local Fiscal Year Ended September 30, 2021</t>
  </si>
  <si>
    <t>2021 Municipal Population:</t>
  </si>
  <si>
    <t>Per Capita Account</t>
  </si>
  <si>
    <t>Custodial</t>
  </si>
  <si>
    <t>Total Account</t>
  </si>
  <si>
    <t>Local Fiscal Year Ended September 30, 2022</t>
  </si>
  <si>
    <t>2022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</si>
</sst>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8">
    <font>
      <sz val="12"/>
      <name val="Arial MT"/>
    </font>
    <font>
      <sz val="12"/>
      <name val="Arial"/>
      <family val="2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  <font>
      <b/>
      <sz val="2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8">
    <xf numFmtId="0" fontId="0" fillId="0" borderId="0" xfId="0"/>
    <xf numFmtId="0" fontId="3" fillId="0" borderId="0" xfId="0" applyFont="1" applyAlignment="1" applyProtection="1">
      <alignment horizontal="center"/>
    </xf>
    <xf numFmtId="0" fontId="3" fillId="0" borderId="0" xfId="0" applyFont="1" applyProtection="1"/>
    <xf numFmtId="0" fontId="4" fillId="0" borderId="0" xfId="0" applyFont="1" applyProtection="1"/>
    <xf numFmtId="37" fontId="4" fillId="0" borderId="0" xfId="0" applyNumberFormat="1" applyFont="1" applyProtection="1"/>
    <xf numFmtId="0" fontId="2" fillId="0" borderId="0" xfId="0" applyFont="1" applyProtection="1"/>
    <xf numFmtId="44" fontId="7" fillId="0" borderId="0" xfId="0" applyNumberFormat="1" applyFont="1" applyProtection="1"/>
    <xf numFmtId="0" fontId="6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right"/>
    </xf>
    <xf numFmtId="43" fontId="4" fillId="0" borderId="0" xfId="0" applyNumberFormat="1" applyFont="1" applyProtection="1"/>
    <xf numFmtId="43" fontId="7" fillId="0" borderId="0" xfId="0" applyNumberFormat="1" applyFont="1" applyProtection="1"/>
    <xf numFmtId="0" fontId="2" fillId="0" borderId="0" xfId="0" applyFont="1" applyAlignment="1" applyProtection="1"/>
    <xf numFmtId="0" fontId="4" fillId="0" borderId="1" xfId="0" applyFont="1" applyBorder="1" applyAlignment="1" applyProtection="1">
      <alignment vertical="center"/>
    </xf>
    <xf numFmtId="0" fontId="2" fillId="2" borderId="2" xfId="0" applyFont="1" applyFill="1" applyBorder="1" applyAlignment="1" applyProtection="1">
      <alignment vertical="center"/>
    </xf>
    <xf numFmtId="42" fontId="2" fillId="2" borderId="3" xfId="0" applyNumberFormat="1" applyFont="1" applyFill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37" fontId="4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0" fontId="2" fillId="2" borderId="7" xfId="0" applyFont="1" applyFill="1" applyBorder="1" applyAlignment="1" applyProtection="1">
      <alignment vertical="center"/>
    </xf>
    <xf numFmtId="0" fontId="2" fillId="2" borderId="3" xfId="0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vertical="center"/>
    </xf>
    <xf numFmtId="0" fontId="2" fillId="2" borderId="8" xfId="0" applyFont="1" applyFill="1" applyBorder="1" applyAlignment="1" applyProtection="1">
      <alignment vertical="center"/>
    </xf>
    <xf numFmtId="42" fontId="2" fillId="2" borderId="9" xfId="0" applyNumberFormat="1" applyFont="1" applyFill="1" applyBorder="1" applyAlignment="1" applyProtection="1">
      <alignment vertical="center"/>
    </xf>
    <xf numFmtId="42" fontId="2" fillId="2" borderId="10" xfId="0" applyNumberFormat="1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vertical="center"/>
    </xf>
    <xf numFmtId="0" fontId="2" fillId="2" borderId="11" xfId="0" applyFont="1" applyFill="1" applyBorder="1" applyAlignment="1" applyProtection="1">
      <alignment vertical="center"/>
    </xf>
    <xf numFmtId="0" fontId="2" fillId="2" borderId="6" xfId="0" applyFont="1" applyFill="1" applyBorder="1" applyAlignment="1" applyProtection="1">
      <alignment vertical="center"/>
    </xf>
    <xf numFmtId="42" fontId="2" fillId="2" borderId="11" xfId="0" applyNumberFormat="1" applyFont="1" applyFill="1" applyBorder="1" applyAlignment="1" applyProtection="1">
      <alignment vertical="center"/>
    </xf>
    <xf numFmtId="44" fontId="2" fillId="2" borderId="5" xfId="0" applyNumberFormat="1" applyFont="1" applyFill="1" applyBorder="1" applyAlignment="1" applyProtection="1">
      <alignment vertical="center"/>
    </xf>
    <xf numFmtId="37" fontId="8" fillId="2" borderId="12" xfId="0" applyNumberFormat="1" applyFont="1" applyFill="1" applyBorder="1" applyAlignment="1" applyProtection="1">
      <alignment horizontal="center" vertical="center" wrapText="1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0" fontId="9" fillId="2" borderId="14" xfId="0" applyFont="1" applyFill="1" applyBorder="1" applyAlignment="1" applyProtection="1">
      <alignment horizontal="center" vertical="center"/>
    </xf>
    <xf numFmtId="0" fontId="9" fillId="2" borderId="15" xfId="0" applyFont="1" applyFill="1" applyBorder="1" applyAlignment="1" applyProtection="1">
      <alignment horizontal="center" vertical="center"/>
    </xf>
    <xf numFmtId="44" fontId="2" fillId="2" borderId="16" xfId="0" applyNumberFormat="1" applyFont="1" applyFill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37" fontId="4" fillId="0" borderId="18" xfId="0" applyNumberFormat="1" applyFont="1" applyBorder="1" applyAlignment="1" applyProtection="1">
      <alignment vertical="center"/>
    </xf>
    <xf numFmtId="41" fontId="4" fillId="0" borderId="19" xfId="0" applyNumberFormat="1" applyFont="1" applyBorder="1" applyAlignment="1" applyProtection="1">
      <alignment vertical="center"/>
    </xf>
    <xf numFmtId="42" fontId="2" fillId="2" borderId="20" xfId="0" applyNumberFormat="1" applyFont="1" applyFill="1" applyBorder="1" applyAlignment="1" applyProtection="1">
      <alignment vertical="center"/>
    </xf>
    <xf numFmtId="44" fontId="2" fillId="2" borderId="21" xfId="0" applyNumberFormat="1" applyFont="1" applyFill="1" applyBorder="1" applyAlignment="1" applyProtection="1">
      <alignment vertical="center"/>
    </xf>
    <xf numFmtId="1" fontId="4" fillId="0" borderId="20" xfId="0" applyNumberFormat="1" applyFont="1" applyBorder="1" applyAlignment="1" applyProtection="1">
      <alignment horizontal="center" vertical="center"/>
    </xf>
    <xf numFmtId="42" fontId="4" fillId="0" borderId="11" xfId="0" applyNumberFormat="1" applyFont="1" applyBorder="1" applyAlignment="1" applyProtection="1">
      <alignment vertical="center"/>
    </xf>
    <xf numFmtId="44" fontId="4" fillId="0" borderId="21" xfId="0" applyNumberFormat="1" applyFont="1" applyBorder="1" applyAlignment="1" applyProtection="1">
      <alignment vertical="center"/>
    </xf>
    <xf numFmtId="0" fontId="12" fillId="0" borderId="0" xfId="0" applyFont="1" applyAlignment="1" applyProtection="1">
      <alignment horizontal="center"/>
    </xf>
    <xf numFmtId="0" fontId="1" fillId="0" borderId="0" xfId="0" applyFont="1"/>
    <xf numFmtId="0" fontId="14" fillId="2" borderId="14" xfId="0" applyFont="1" applyFill="1" applyBorder="1" applyAlignment="1" applyProtection="1">
      <alignment horizontal="center" vertical="center"/>
    </xf>
    <xf numFmtId="0" fontId="14" fillId="2" borderId="15" xfId="0" applyFont="1" applyFill="1" applyBorder="1" applyAlignment="1" applyProtection="1">
      <alignment horizontal="center" vertical="center"/>
    </xf>
    <xf numFmtId="0" fontId="13" fillId="0" borderId="0" xfId="0" applyFont="1" applyAlignment="1" applyProtection="1"/>
    <xf numFmtId="37" fontId="13" fillId="2" borderId="12" xfId="0" applyNumberFormat="1" applyFont="1" applyFill="1" applyBorder="1" applyAlignment="1" applyProtection="1">
      <alignment horizontal="center" vertical="center" wrapText="1"/>
    </xf>
    <xf numFmtId="37" fontId="13" fillId="2" borderId="13" xfId="0" applyNumberFormat="1" applyFont="1" applyFill="1" applyBorder="1" applyAlignment="1" applyProtection="1">
      <alignment horizontal="center" vertical="center" wrapText="1"/>
    </xf>
    <xf numFmtId="0" fontId="15" fillId="0" borderId="0" xfId="0" applyFont="1" applyAlignment="1" applyProtection="1">
      <alignment horizontal="right"/>
    </xf>
    <xf numFmtId="0" fontId="16" fillId="0" borderId="0" xfId="0" applyFont="1" applyAlignment="1" applyProtection="1">
      <alignment horizontal="center"/>
    </xf>
    <xf numFmtId="0" fontId="13" fillId="2" borderId="4" xfId="0" applyFont="1" applyFill="1" applyBorder="1" applyAlignment="1" applyProtection="1">
      <alignment vertical="center"/>
    </xf>
    <xf numFmtId="0" fontId="13" fillId="2" borderId="8" xfId="0" applyFont="1" applyFill="1" applyBorder="1" applyAlignment="1" applyProtection="1">
      <alignment vertical="center"/>
    </xf>
    <xf numFmtId="42" fontId="13" fillId="2" borderId="9" xfId="0" applyNumberFormat="1" applyFont="1" applyFill="1" applyBorder="1" applyAlignment="1" applyProtection="1">
      <alignment vertical="center"/>
    </xf>
    <xf numFmtId="42" fontId="13" fillId="2" borderId="10" xfId="0" applyNumberFormat="1" applyFont="1" applyFill="1" applyBorder="1" applyAlignment="1" applyProtection="1">
      <alignment vertical="center"/>
    </xf>
    <xf numFmtId="44" fontId="13" fillId="2" borderId="5" xfId="0" applyNumberFormat="1" applyFont="1" applyFill="1" applyBorder="1" applyAlignment="1" applyProtection="1">
      <alignment vertical="center"/>
    </xf>
    <xf numFmtId="44" fontId="16" fillId="0" borderId="0" xfId="0" applyNumberFormat="1" applyFont="1" applyProtection="1"/>
    <xf numFmtId="0" fontId="17" fillId="0" borderId="0" xfId="0" applyFont="1" applyProtection="1"/>
    <xf numFmtId="0" fontId="17" fillId="0" borderId="1" xfId="0" applyFont="1" applyBorder="1" applyAlignment="1" applyProtection="1">
      <alignment vertical="center"/>
    </xf>
    <xf numFmtId="1" fontId="17" fillId="0" borderId="20" xfId="0" applyNumberFormat="1" applyFont="1" applyBorder="1" applyAlignment="1" applyProtection="1">
      <alignment horizontal="center" vertical="center"/>
    </xf>
    <xf numFmtId="0" fontId="17" fillId="0" borderId="6" xfId="0" applyFont="1" applyBorder="1" applyAlignment="1" applyProtection="1">
      <alignment vertical="center"/>
    </xf>
    <xf numFmtId="42" fontId="17" fillId="0" borderId="11" xfId="0" applyNumberFormat="1" applyFont="1" applyBorder="1" applyAlignment="1" applyProtection="1">
      <alignment vertical="center"/>
    </xf>
    <xf numFmtId="44" fontId="17" fillId="0" borderId="21" xfId="0" applyNumberFormat="1" applyFont="1" applyBorder="1" applyAlignment="1" applyProtection="1">
      <alignment vertical="center"/>
    </xf>
    <xf numFmtId="43" fontId="17" fillId="0" borderId="0" xfId="0" applyNumberFormat="1" applyFont="1" applyProtection="1"/>
    <xf numFmtId="0" fontId="13" fillId="2" borderId="1" xfId="0" applyFont="1" applyFill="1" applyBorder="1" applyAlignment="1" applyProtection="1">
      <alignment vertical="center"/>
    </xf>
    <xf numFmtId="0" fontId="13" fillId="2" borderId="11" xfId="0" applyFont="1" applyFill="1" applyBorder="1" applyAlignment="1" applyProtection="1">
      <alignment vertical="center"/>
    </xf>
    <xf numFmtId="0" fontId="13" fillId="2" borderId="6" xfId="0" applyFont="1" applyFill="1" applyBorder="1" applyAlignment="1" applyProtection="1">
      <alignment vertical="center"/>
    </xf>
    <xf numFmtId="42" fontId="13" fillId="2" borderId="11" xfId="0" applyNumberFormat="1" applyFont="1" applyFill="1" applyBorder="1" applyAlignment="1" applyProtection="1">
      <alignment vertical="center"/>
    </xf>
    <xf numFmtId="42" fontId="13" fillId="2" borderId="20" xfId="0" applyNumberFormat="1" applyFont="1" applyFill="1" applyBorder="1" applyAlignment="1" applyProtection="1">
      <alignment vertical="center"/>
    </xf>
    <xf numFmtId="44" fontId="13" fillId="2" borderId="21" xfId="0" applyNumberFormat="1" applyFont="1" applyFill="1" applyBorder="1" applyAlignment="1" applyProtection="1">
      <alignment vertical="center"/>
    </xf>
    <xf numFmtId="43" fontId="16" fillId="0" borderId="0" xfId="0" applyNumberFormat="1" applyFont="1" applyProtection="1"/>
    <xf numFmtId="0" fontId="13" fillId="2" borderId="2" xfId="0" applyFont="1" applyFill="1" applyBorder="1" applyAlignment="1" applyProtection="1">
      <alignment vertical="center"/>
    </xf>
    <xf numFmtId="0" fontId="13" fillId="2" borderId="3" xfId="0" applyFont="1" applyFill="1" applyBorder="1" applyAlignment="1" applyProtection="1">
      <alignment vertical="center"/>
    </xf>
    <xf numFmtId="0" fontId="13" fillId="2" borderId="7" xfId="0" applyFont="1" applyFill="1" applyBorder="1" applyAlignment="1" applyProtection="1">
      <alignment vertical="center"/>
    </xf>
    <xf numFmtId="42" fontId="13" fillId="2" borderId="3" xfId="0" applyNumberFormat="1" applyFont="1" applyFill="1" applyBorder="1" applyAlignment="1" applyProtection="1">
      <alignment vertical="center"/>
    </xf>
    <xf numFmtId="44" fontId="13" fillId="2" borderId="16" xfId="0" applyNumberFormat="1" applyFont="1" applyFill="1" applyBorder="1" applyAlignment="1" applyProtection="1">
      <alignment vertical="center"/>
    </xf>
    <xf numFmtId="0" fontId="16" fillId="0" borderId="0" xfId="0" applyFont="1" applyProtection="1"/>
    <xf numFmtId="0" fontId="13" fillId="0" borderId="0" xfId="0" applyFont="1" applyProtection="1"/>
    <xf numFmtId="0" fontId="17" fillId="0" borderId="4" xfId="0" applyFont="1" applyBorder="1" applyAlignment="1" applyProtection="1">
      <alignment vertical="center"/>
    </xf>
    <xf numFmtId="0" fontId="17" fillId="0" borderId="0" xfId="0" applyFont="1" applyBorder="1" applyAlignment="1" applyProtection="1">
      <alignment vertical="center"/>
    </xf>
    <xf numFmtId="37" fontId="17" fillId="0" borderId="0" xfId="0" applyNumberFormat="1" applyFont="1" applyBorder="1" applyAlignment="1" applyProtection="1">
      <alignment vertical="center"/>
    </xf>
    <xf numFmtId="0" fontId="17" fillId="0" borderId="5" xfId="0" applyFont="1" applyBorder="1" applyAlignment="1" applyProtection="1">
      <alignment vertical="center"/>
    </xf>
    <xf numFmtId="0" fontId="17" fillId="0" borderId="17" xfId="0" applyFont="1" applyBorder="1" applyAlignment="1" applyProtection="1">
      <alignment vertical="center"/>
    </xf>
    <xf numFmtId="0" fontId="17" fillId="0" borderId="18" xfId="0" applyFont="1" applyBorder="1" applyAlignment="1" applyProtection="1">
      <alignment vertical="center"/>
    </xf>
    <xf numFmtId="37" fontId="17" fillId="0" borderId="18" xfId="0" applyNumberFormat="1" applyFont="1" applyBorder="1" applyAlignment="1" applyProtection="1">
      <alignment vertical="center"/>
    </xf>
    <xf numFmtId="41" fontId="17" fillId="0" borderId="19" xfId="0" applyNumberFormat="1" applyFont="1" applyBorder="1" applyAlignment="1" applyProtection="1">
      <alignment vertical="center"/>
    </xf>
    <xf numFmtId="37" fontId="17" fillId="0" borderId="0" xfId="0" applyNumberFormat="1" applyFont="1" applyProtection="1"/>
    <xf numFmtId="37" fontId="4" fillId="0" borderId="18" xfId="0" applyNumberFormat="1" applyFont="1" applyBorder="1" applyAlignment="1" applyProtection="1">
      <alignment horizontal="right" vertical="center"/>
    </xf>
    <xf numFmtId="0" fontId="4" fillId="0" borderId="22" xfId="0" applyFont="1" applyBorder="1" applyAlignment="1" applyProtection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4" fillId="0" borderId="25" xfId="0" applyFont="1" applyBorder="1" applyAlignment="1" applyProtection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4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0" fillId="0" borderId="14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8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17" fillId="0" borderId="18" xfId="0" applyNumberFormat="1" applyFont="1" applyBorder="1" applyAlignment="1" applyProtection="1">
      <alignment horizontal="right" vertical="center"/>
    </xf>
    <xf numFmtId="0" fontId="17" fillId="0" borderId="22" xfId="0" applyFont="1" applyBorder="1" applyAlignment="1" applyProtection="1">
      <alignment vertical="center" wrapText="1"/>
    </xf>
    <xf numFmtId="0" fontId="1" fillId="0" borderId="23" xfId="0" applyFont="1" applyBorder="1" applyAlignment="1">
      <alignment vertical="center" wrapText="1"/>
    </xf>
    <xf numFmtId="0" fontId="1" fillId="0" borderId="24" xfId="0" applyFont="1" applyBorder="1" applyAlignment="1">
      <alignment vertical="center" wrapText="1"/>
    </xf>
    <xf numFmtId="0" fontId="17" fillId="0" borderId="25" xfId="0" applyFont="1" applyBorder="1" applyAlignment="1" applyProtection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  <xf numFmtId="0" fontId="11" fillId="0" borderId="28" xfId="0" applyFont="1" applyBorder="1" applyAlignment="1" applyProtection="1">
      <alignment horizontal="center" vertical="center"/>
    </xf>
    <xf numFmtId="0" fontId="11" fillId="0" borderId="14" xfId="0" applyFont="1" applyBorder="1" applyAlignment="1" applyProtection="1">
      <alignment horizontal="center" vertical="center"/>
    </xf>
    <xf numFmtId="0" fontId="11" fillId="0" borderId="29" xfId="0" applyFont="1" applyBorder="1" applyAlignment="1" applyProtection="1">
      <alignment horizontal="center" vertical="center"/>
    </xf>
    <xf numFmtId="0" fontId="12" fillId="0" borderId="4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/>
    </xf>
    <xf numFmtId="0" fontId="12" fillId="0" borderId="5" xfId="0" applyFont="1" applyBorder="1" applyAlignment="1" applyProtection="1">
      <alignment horizontal="center" vertical="center"/>
    </xf>
    <xf numFmtId="0" fontId="13" fillId="2" borderId="28" xfId="0" applyFont="1" applyFill="1" applyBorder="1" applyAlignment="1" applyProtection="1">
      <alignment horizontal="left" vertical="center" wrapText="1"/>
    </xf>
    <xf numFmtId="0" fontId="1" fillId="0" borderId="14" xfId="0" applyFont="1" applyBorder="1" applyAlignment="1">
      <alignment vertical="center" wrapText="1"/>
    </xf>
    <xf numFmtId="0" fontId="1" fillId="0" borderId="30" xfId="0" applyFont="1" applyBorder="1" applyAlignment="1">
      <alignment vertical="center" wrapText="1"/>
    </xf>
    <xf numFmtId="0" fontId="1" fillId="0" borderId="25" xfId="0" applyFont="1" applyBorder="1" applyAlignment="1">
      <alignment vertical="center" wrapText="1"/>
    </xf>
    <xf numFmtId="0" fontId="1" fillId="0" borderId="26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4" fillId="2" borderId="31" xfId="0" applyFont="1" applyFill="1" applyBorder="1" applyAlignment="1" applyProtection="1">
      <alignment horizontal="center" vertical="center"/>
    </xf>
    <xf numFmtId="0" fontId="14" fillId="2" borderId="8" xfId="0" applyFont="1" applyFill="1" applyBorder="1" applyAlignment="1" applyProtection="1">
      <alignment horizontal="center" vertical="center"/>
    </xf>
    <xf numFmtId="0" fontId="14" fillId="2" borderId="32" xfId="0" applyFont="1" applyFill="1" applyBorder="1" applyAlignment="1" applyProtection="1">
      <alignment horizontal="center" vertical="center"/>
    </xf>
    <xf numFmtId="37" fontId="13" fillId="2" borderId="33" xfId="0" applyNumberFormat="1" applyFont="1" applyFill="1" applyBorder="1" applyAlignment="1" applyProtection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18"/>
  <sheetViews>
    <sheetView tabSelected="1"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97" t="s">
        <v>27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9"/>
      <c r="Q1" s="7"/>
      <c r="R1"/>
    </row>
    <row r="2" spans="1:134" ht="24" thickBot="1">
      <c r="A2" s="100" t="s">
        <v>72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2"/>
      <c r="Q2" s="7"/>
      <c r="R2"/>
    </row>
    <row r="3" spans="1:134" ht="18" customHeight="1">
      <c r="A3" s="103" t="s">
        <v>11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0"/>
      <c r="M3" s="111"/>
      <c r="N3" s="33"/>
      <c r="O3" s="34"/>
      <c r="P3" s="112" t="s">
        <v>69</v>
      </c>
      <c r="Q3" s="11"/>
      <c r="R3"/>
    </row>
    <row r="4" spans="1:134" ht="32.25" customHeight="1" thickBot="1">
      <c r="A4" s="106"/>
      <c r="B4" s="107"/>
      <c r="C4" s="108"/>
      <c r="D4" s="31" t="s">
        <v>0</v>
      </c>
      <c r="E4" s="31" t="s">
        <v>12</v>
      </c>
      <c r="F4" s="31" t="s">
        <v>13</v>
      </c>
      <c r="G4" s="31" t="s">
        <v>14</v>
      </c>
      <c r="H4" s="31" t="s">
        <v>1</v>
      </c>
      <c r="I4" s="31" t="s">
        <v>2</v>
      </c>
      <c r="J4" s="32" t="s">
        <v>15</v>
      </c>
      <c r="K4" s="32" t="s">
        <v>3</v>
      </c>
      <c r="L4" s="32" t="s">
        <v>4</v>
      </c>
      <c r="M4" s="32" t="s">
        <v>70</v>
      </c>
      <c r="N4" s="32" t="s">
        <v>5</v>
      </c>
      <c r="O4" s="32" t="s">
        <v>71</v>
      </c>
      <c r="P4" s="113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17</v>
      </c>
      <c r="B5" s="23"/>
      <c r="C5" s="23"/>
      <c r="D5" s="24">
        <f>SUM(D6:D8)</f>
        <v>131745</v>
      </c>
      <c r="E5" s="24">
        <f>SUM(E6:E8)</f>
        <v>15120</v>
      </c>
      <c r="F5" s="24">
        <f>SUM(F6:F8)</f>
        <v>0</v>
      </c>
      <c r="G5" s="24">
        <f>SUM(G6:G8)</f>
        <v>0</v>
      </c>
      <c r="H5" s="24">
        <f>SUM(H6:H8)</f>
        <v>0</v>
      </c>
      <c r="I5" s="24">
        <f>SUM(I6:I8)</f>
        <v>0</v>
      </c>
      <c r="J5" s="24">
        <f>SUM(J6:J8)</f>
        <v>0</v>
      </c>
      <c r="K5" s="24">
        <f>SUM(K6:K8)</f>
        <v>0</v>
      </c>
      <c r="L5" s="24">
        <f>SUM(L6:L8)</f>
        <v>0</v>
      </c>
      <c r="M5" s="24">
        <f>SUM(M6:M8)</f>
        <v>0</v>
      </c>
      <c r="N5" s="24">
        <f>SUM(N6:N8)</f>
        <v>0</v>
      </c>
      <c r="O5" s="25">
        <f>SUM(D5:N5)</f>
        <v>146865</v>
      </c>
      <c r="P5" s="30">
        <f>(O5/P$16)</f>
        <v>635.77922077922074</v>
      </c>
      <c r="Q5" s="6"/>
    </row>
    <row r="6" spans="1:134">
      <c r="A6" s="12"/>
      <c r="B6" s="42">
        <v>512</v>
      </c>
      <c r="C6" s="19" t="s">
        <v>18</v>
      </c>
      <c r="D6" s="43">
        <v>7200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 t="shared" ref="O6:O8" si="0">SUM(D6:N6)</f>
        <v>7200</v>
      </c>
      <c r="P6" s="44">
        <f>(O6/P$16)</f>
        <v>31.168831168831169</v>
      </c>
      <c r="Q6" s="9"/>
    </row>
    <row r="7" spans="1:134">
      <c r="A7" s="12"/>
      <c r="B7" s="42">
        <v>517</v>
      </c>
      <c r="C7" s="19" t="s">
        <v>19</v>
      </c>
      <c r="D7" s="43">
        <v>602</v>
      </c>
      <c r="E7" s="43">
        <v>15120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si="0"/>
        <v>15722</v>
      </c>
      <c r="P7" s="44">
        <f>(O7/P$16)</f>
        <v>68.060606060606062</v>
      </c>
      <c r="Q7" s="9"/>
    </row>
    <row r="8" spans="1:134">
      <c r="A8" s="12"/>
      <c r="B8" s="42">
        <v>519</v>
      </c>
      <c r="C8" s="19" t="s">
        <v>20</v>
      </c>
      <c r="D8" s="43">
        <v>123943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f t="shared" si="0"/>
        <v>123943</v>
      </c>
      <c r="P8" s="44">
        <f>(O8/P$16)</f>
        <v>536.54978354978357</v>
      </c>
      <c r="Q8" s="9"/>
    </row>
    <row r="9" spans="1:134" ht="15.75">
      <c r="A9" s="26" t="s">
        <v>21</v>
      </c>
      <c r="B9" s="27"/>
      <c r="C9" s="28"/>
      <c r="D9" s="29">
        <f>SUM(D10:D11)</f>
        <v>250</v>
      </c>
      <c r="E9" s="29">
        <f>SUM(E10:E11)</f>
        <v>35131</v>
      </c>
      <c r="F9" s="29">
        <f>SUM(F10:F11)</f>
        <v>0</v>
      </c>
      <c r="G9" s="29">
        <f>SUM(G10:G11)</f>
        <v>0</v>
      </c>
      <c r="H9" s="29">
        <f>SUM(H10:H11)</f>
        <v>0</v>
      </c>
      <c r="I9" s="29">
        <f>SUM(I10:I11)</f>
        <v>0</v>
      </c>
      <c r="J9" s="29">
        <f>SUM(J10:J11)</f>
        <v>0</v>
      </c>
      <c r="K9" s="29">
        <f>SUM(K10:K11)</f>
        <v>0</v>
      </c>
      <c r="L9" s="29">
        <f>SUM(L10:L11)</f>
        <v>0</v>
      </c>
      <c r="M9" s="29">
        <f>SUM(M10:M11)</f>
        <v>0</v>
      </c>
      <c r="N9" s="29">
        <f>SUM(N10:N11)</f>
        <v>0</v>
      </c>
      <c r="O9" s="40">
        <f>SUM(D9:N9)</f>
        <v>35381</v>
      </c>
      <c r="P9" s="41">
        <f>(O9/P$16)</f>
        <v>153.16450216450215</v>
      </c>
      <c r="Q9" s="10"/>
    </row>
    <row r="10" spans="1:134">
      <c r="A10" s="12"/>
      <c r="B10" s="42">
        <v>533</v>
      </c>
      <c r="C10" s="19" t="s">
        <v>22</v>
      </c>
      <c r="D10" s="43">
        <v>0</v>
      </c>
      <c r="E10" s="43">
        <v>35131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v>0</v>
      </c>
      <c r="O10" s="43">
        <f t="shared" ref="O10:O13" si="1">SUM(D10:N10)</f>
        <v>35131</v>
      </c>
      <c r="P10" s="44">
        <f>(O10/P$16)</f>
        <v>152.08225108225108</v>
      </c>
      <c r="Q10" s="9"/>
    </row>
    <row r="11" spans="1:134">
      <c r="A11" s="12"/>
      <c r="B11" s="42">
        <v>539</v>
      </c>
      <c r="C11" s="19" t="s">
        <v>61</v>
      </c>
      <c r="D11" s="43">
        <v>250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v>0</v>
      </c>
      <c r="O11" s="43">
        <f t="shared" si="1"/>
        <v>250</v>
      </c>
      <c r="P11" s="44">
        <f>(O11/P$16)</f>
        <v>1.0822510822510822</v>
      </c>
      <c r="Q11" s="9"/>
    </row>
    <row r="12" spans="1:134" ht="15.75">
      <c r="A12" s="26" t="s">
        <v>23</v>
      </c>
      <c r="B12" s="27"/>
      <c r="C12" s="28"/>
      <c r="D12" s="29">
        <f>SUM(D13:D13)</f>
        <v>42598</v>
      </c>
      <c r="E12" s="29">
        <f>SUM(E13:E13)</f>
        <v>0</v>
      </c>
      <c r="F12" s="29">
        <f>SUM(F13:F13)</f>
        <v>0</v>
      </c>
      <c r="G12" s="29">
        <f>SUM(G13:G13)</f>
        <v>0</v>
      </c>
      <c r="H12" s="29">
        <f>SUM(H13:H13)</f>
        <v>0</v>
      </c>
      <c r="I12" s="29">
        <f>SUM(I13:I13)</f>
        <v>0</v>
      </c>
      <c r="J12" s="29">
        <f>SUM(J13:J13)</f>
        <v>0</v>
      </c>
      <c r="K12" s="29">
        <f>SUM(K13:K13)</f>
        <v>0</v>
      </c>
      <c r="L12" s="29">
        <f>SUM(L13:L13)</f>
        <v>0</v>
      </c>
      <c r="M12" s="29">
        <f>SUM(M13:M13)</f>
        <v>0</v>
      </c>
      <c r="N12" s="29">
        <f>SUM(N13:N13)</f>
        <v>0</v>
      </c>
      <c r="O12" s="29">
        <f>SUM(D12:N12)</f>
        <v>42598</v>
      </c>
      <c r="P12" s="41">
        <f>(O12/P$16)</f>
        <v>184.4069264069264</v>
      </c>
      <c r="Q12" s="9"/>
    </row>
    <row r="13" spans="1:134" ht="15.75" thickBot="1">
      <c r="A13" s="12"/>
      <c r="B13" s="42">
        <v>572</v>
      </c>
      <c r="C13" s="19" t="s">
        <v>24</v>
      </c>
      <c r="D13" s="43">
        <v>42598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v>0</v>
      </c>
      <c r="O13" s="43">
        <f t="shared" si="1"/>
        <v>42598</v>
      </c>
      <c r="P13" s="44">
        <f>(O13/P$16)</f>
        <v>184.4069264069264</v>
      </c>
      <c r="Q13" s="9"/>
    </row>
    <row r="14" spans="1:134" ht="16.5" thickBot="1">
      <c r="A14" s="13" t="s">
        <v>10</v>
      </c>
      <c r="B14" s="21"/>
      <c r="C14" s="20"/>
      <c r="D14" s="14">
        <f>SUM(D5,D9,D12)</f>
        <v>174593</v>
      </c>
      <c r="E14" s="14">
        <f t="shared" ref="E14:N14" si="2">SUM(E5,E9,E12)</f>
        <v>50251</v>
      </c>
      <c r="F14" s="14">
        <f t="shared" si="2"/>
        <v>0</v>
      </c>
      <c r="G14" s="14">
        <f t="shared" si="2"/>
        <v>0</v>
      </c>
      <c r="H14" s="14">
        <f t="shared" si="2"/>
        <v>0</v>
      </c>
      <c r="I14" s="14">
        <f t="shared" si="2"/>
        <v>0</v>
      </c>
      <c r="J14" s="14">
        <f t="shared" si="2"/>
        <v>0</v>
      </c>
      <c r="K14" s="14">
        <f t="shared" si="2"/>
        <v>0</v>
      </c>
      <c r="L14" s="14">
        <f t="shared" si="2"/>
        <v>0</v>
      </c>
      <c r="M14" s="14">
        <f t="shared" si="2"/>
        <v>0</v>
      </c>
      <c r="N14" s="14">
        <f t="shared" si="2"/>
        <v>0</v>
      </c>
      <c r="O14" s="14">
        <f>SUM(D14:N14)</f>
        <v>224844</v>
      </c>
      <c r="P14" s="35">
        <f>(O14/P$16)</f>
        <v>973.35064935064941</v>
      </c>
      <c r="Q14" s="6"/>
      <c r="R14" s="2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  <c r="DP14" s="5"/>
    </row>
    <row r="15" spans="1:134">
      <c r="A15" s="15"/>
      <c r="B15" s="17"/>
      <c r="C15" s="17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8"/>
    </row>
    <row r="16" spans="1:134">
      <c r="A16" s="36"/>
      <c r="B16" s="37"/>
      <c r="C16" s="37"/>
      <c r="D16" s="38"/>
      <c r="E16" s="38"/>
      <c r="F16" s="38"/>
      <c r="G16" s="38"/>
      <c r="H16" s="38"/>
      <c r="I16" s="38"/>
      <c r="J16" s="38"/>
      <c r="K16" s="38"/>
      <c r="L16" s="38"/>
      <c r="M16" s="90" t="s">
        <v>73</v>
      </c>
      <c r="N16" s="90"/>
      <c r="O16" s="90"/>
      <c r="P16" s="39">
        <v>231</v>
      </c>
    </row>
    <row r="17" spans="1:16">
      <c r="A17" s="91"/>
      <c r="B17" s="92"/>
      <c r="C17" s="92"/>
      <c r="D17" s="92"/>
      <c r="E17" s="92"/>
      <c r="F17" s="92"/>
      <c r="G17" s="92"/>
      <c r="H17" s="92"/>
      <c r="I17" s="92"/>
      <c r="J17" s="92"/>
      <c r="K17" s="92"/>
      <c r="L17" s="92"/>
      <c r="M17" s="92"/>
      <c r="N17" s="92"/>
      <c r="O17" s="92"/>
      <c r="P17" s="93"/>
    </row>
    <row r="18" spans="1:16" ht="15.75" customHeight="1" thickBot="1">
      <c r="A18" s="94" t="s">
        <v>28</v>
      </c>
      <c r="B18" s="95"/>
      <c r="C18" s="95"/>
      <c r="D18" s="95"/>
      <c r="E18" s="95"/>
      <c r="F18" s="95"/>
      <c r="G18" s="95"/>
      <c r="H18" s="95"/>
      <c r="I18" s="95"/>
      <c r="J18" s="95"/>
      <c r="K18" s="95"/>
      <c r="L18" s="95"/>
      <c r="M18" s="95"/>
      <c r="N18" s="95"/>
      <c r="O18" s="95"/>
      <c r="P18" s="96"/>
    </row>
  </sheetData>
  <mergeCells count="10">
    <mergeCell ref="M16:O16"/>
    <mergeCell ref="A17:P17"/>
    <mergeCell ref="A18:P18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27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42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11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16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12</v>
      </c>
      <c r="F4" s="31" t="s">
        <v>13</v>
      </c>
      <c r="G4" s="31" t="s">
        <v>14</v>
      </c>
      <c r="H4" s="31" t="s">
        <v>1</v>
      </c>
      <c r="I4" s="31" t="s">
        <v>2</v>
      </c>
      <c r="J4" s="32" t="s">
        <v>15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17</v>
      </c>
      <c r="B5" s="23"/>
      <c r="C5" s="23"/>
      <c r="D5" s="24">
        <f t="shared" ref="D5:M5" si="0">SUM(D6:D8)</f>
        <v>63807</v>
      </c>
      <c r="E5" s="24">
        <f t="shared" si="0"/>
        <v>15640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5" si="1">SUM(D5:M5)</f>
        <v>79447</v>
      </c>
      <c r="O5" s="30">
        <f t="shared" ref="O5:O15" si="2">(N5/O$17)</f>
        <v>311.55686274509804</v>
      </c>
      <c r="P5" s="6"/>
    </row>
    <row r="6" spans="1:133">
      <c r="A6" s="12"/>
      <c r="B6" s="42">
        <v>512</v>
      </c>
      <c r="C6" s="19" t="s">
        <v>18</v>
      </c>
      <c r="D6" s="43">
        <v>2400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2400</v>
      </c>
      <c r="O6" s="44">
        <f t="shared" si="2"/>
        <v>9.4117647058823533</v>
      </c>
      <c r="P6" s="9"/>
    </row>
    <row r="7" spans="1:133">
      <c r="A7" s="12"/>
      <c r="B7" s="42">
        <v>517</v>
      </c>
      <c r="C7" s="19" t="s">
        <v>19</v>
      </c>
      <c r="D7" s="43">
        <v>0</v>
      </c>
      <c r="E7" s="43">
        <v>15640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15640</v>
      </c>
      <c r="O7" s="44">
        <f t="shared" si="2"/>
        <v>61.333333333333336</v>
      </c>
      <c r="P7" s="9"/>
    </row>
    <row r="8" spans="1:133">
      <c r="A8" s="12"/>
      <c r="B8" s="42">
        <v>519</v>
      </c>
      <c r="C8" s="19" t="s">
        <v>20</v>
      </c>
      <c r="D8" s="43">
        <v>61407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61407</v>
      </c>
      <c r="O8" s="44">
        <f t="shared" si="2"/>
        <v>240.81176470588235</v>
      </c>
      <c r="P8" s="9"/>
    </row>
    <row r="9" spans="1:133" ht="15.75">
      <c r="A9" s="26" t="s">
        <v>21</v>
      </c>
      <c r="B9" s="27"/>
      <c r="C9" s="28"/>
      <c r="D9" s="29">
        <f t="shared" ref="D9:M9" si="3">SUM(D10:D10)</f>
        <v>0</v>
      </c>
      <c r="E9" s="29">
        <f t="shared" si="3"/>
        <v>23823</v>
      </c>
      <c r="F9" s="29">
        <f t="shared" si="3"/>
        <v>0</v>
      </c>
      <c r="G9" s="29">
        <f t="shared" si="3"/>
        <v>0</v>
      </c>
      <c r="H9" s="29">
        <f t="shared" si="3"/>
        <v>0</v>
      </c>
      <c r="I9" s="29">
        <f t="shared" si="3"/>
        <v>0</v>
      </c>
      <c r="J9" s="29">
        <f t="shared" si="3"/>
        <v>0</v>
      </c>
      <c r="K9" s="29">
        <f t="shared" si="3"/>
        <v>0</v>
      </c>
      <c r="L9" s="29">
        <f t="shared" si="3"/>
        <v>0</v>
      </c>
      <c r="M9" s="29">
        <f t="shared" si="3"/>
        <v>0</v>
      </c>
      <c r="N9" s="40">
        <f t="shared" si="1"/>
        <v>23823</v>
      </c>
      <c r="O9" s="41">
        <f t="shared" si="2"/>
        <v>93.423529411764704</v>
      </c>
      <c r="P9" s="10"/>
    </row>
    <row r="10" spans="1:133">
      <c r="A10" s="12"/>
      <c r="B10" s="42">
        <v>533</v>
      </c>
      <c r="C10" s="19" t="s">
        <v>22</v>
      </c>
      <c r="D10" s="43">
        <v>0</v>
      </c>
      <c r="E10" s="43">
        <v>23823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23823</v>
      </c>
      <c r="O10" s="44">
        <f t="shared" si="2"/>
        <v>93.423529411764704</v>
      </c>
      <c r="P10" s="9"/>
    </row>
    <row r="11" spans="1:133" ht="15.75">
      <c r="A11" s="26" t="s">
        <v>23</v>
      </c>
      <c r="B11" s="27"/>
      <c r="C11" s="28"/>
      <c r="D11" s="29">
        <f t="shared" ref="D11:M11" si="4">SUM(D12:D12)</f>
        <v>8696</v>
      </c>
      <c r="E11" s="29">
        <f t="shared" si="4"/>
        <v>0</v>
      </c>
      <c r="F11" s="29">
        <f t="shared" si="4"/>
        <v>0</v>
      </c>
      <c r="G11" s="29">
        <f t="shared" si="4"/>
        <v>0</v>
      </c>
      <c r="H11" s="29">
        <f t="shared" si="4"/>
        <v>0</v>
      </c>
      <c r="I11" s="29">
        <f t="shared" si="4"/>
        <v>0</v>
      </c>
      <c r="J11" s="29">
        <f t="shared" si="4"/>
        <v>0</v>
      </c>
      <c r="K11" s="29">
        <f t="shared" si="4"/>
        <v>0</v>
      </c>
      <c r="L11" s="29">
        <f t="shared" si="4"/>
        <v>0</v>
      </c>
      <c r="M11" s="29">
        <f t="shared" si="4"/>
        <v>0</v>
      </c>
      <c r="N11" s="29">
        <f t="shared" si="1"/>
        <v>8696</v>
      </c>
      <c r="O11" s="41">
        <f t="shared" si="2"/>
        <v>34.101960784313725</v>
      </c>
      <c r="P11" s="9"/>
    </row>
    <row r="12" spans="1:133">
      <c r="A12" s="12"/>
      <c r="B12" s="42">
        <v>572</v>
      </c>
      <c r="C12" s="19" t="s">
        <v>24</v>
      </c>
      <c r="D12" s="43">
        <v>8696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8696</v>
      </c>
      <c r="O12" s="44">
        <f t="shared" si="2"/>
        <v>34.101960784313725</v>
      </c>
      <c r="P12" s="9"/>
    </row>
    <row r="13" spans="1:133" ht="15.75">
      <c r="A13" s="26" t="s">
        <v>30</v>
      </c>
      <c r="B13" s="27"/>
      <c r="C13" s="28"/>
      <c r="D13" s="29">
        <f t="shared" ref="D13:M13" si="5">SUM(D14:D14)</f>
        <v>0</v>
      </c>
      <c r="E13" s="29">
        <f t="shared" si="5"/>
        <v>1208</v>
      </c>
      <c r="F13" s="29">
        <f t="shared" si="5"/>
        <v>0</v>
      </c>
      <c r="G13" s="29">
        <f t="shared" si="5"/>
        <v>0</v>
      </c>
      <c r="H13" s="29">
        <f t="shared" si="5"/>
        <v>0</v>
      </c>
      <c r="I13" s="29">
        <f t="shared" si="5"/>
        <v>0</v>
      </c>
      <c r="J13" s="29">
        <f t="shared" si="5"/>
        <v>0</v>
      </c>
      <c r="K13" s="29">
        <f t="shared" si="5"/>
        <v>0</v>
      </c>
      <c r="L13" s="29">
        <f t="shared" si="5"/>
        <v>0</v>
      </c>
      <c r="M13" s="29">
        <f t="shared" si="5"/>
        <v>0</v>
      </c>
      <c r="N13" s="29">
        <f t="shared" si="1"/>
        <v>1208</v>
      </c>
      <c r="O13" s="41">
        <f t="shared" si="2"/>
        <v>4.7372549019607844</v>
      </c>
      <c r="P13" s="9"/>
    </row>
    <row r="14" spans="1:133" ht="15.75" thickBot="1">
      <c r="A14" s="12"/>
      <c r="B14" s="42">
        <v>581</v>
      </c>
      <c r="C14" s="19" t="s">
        <v>31</v>
      </c>
      <c r="D14" s="43">
        <v>0</v>
      </c>
      <c r="E14" s="43">
        <v>1208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1208</v>
      </c>
      <c r="O14" s="44">
        <f t="shared" si="2"/>
        <v>4.7372549019607844</v>
      </c>
      <c r="P14" s="9"/>
    </row>
    <row r="15" spans="1:133" ht="16.5" thickBot="1">
      <c r="A15" s="13" t="s">
        <v>10</v>
      </c>
      <c r="B15" s="21"/>
      <c r="C15" s="20"/>
      <c r="D15" s="14">
        <f>SUM(D5,D9,D11,D13)</f>
        <v>72503</v>
      </c>
      <c r="E15" s="14">
        <f t="shared" ref="E15:M15" si="6">SUM(E5,E9,E11,E13)</f>
        <v>40671</v>
      </c>
      <c r="F15" s="14">
        <f t="shared" si="6"/>
        <v>0</v>
      </c>
      <c r="G15" s="14">
        <f t="shared" si="6"/>
        <v>0</v>
      </c>
      <c r="H15" s="14">
        <f t="shared" si="6"/>
        <v>0</v>
      </c>
      <c r="I15" s="14">
        <f t="shared" si="6"/>
        <v>0</v>
      </c>
      <c r="J15" s="14">
        <f t="shared" si="6"/>
        <v>0</v>
      </c>
      <c r="K15" s="14">
        <f t="shared" si="6"/>
        <v>0</v>
      </c>
      <c r="L15" s="14">
        <f t="shared" si="6"/>
        <v>0</v>
      </c>
      <c r="M15" s="14">
        <f t="shared" si="6"/>
        <v>0</v>
      </c>
      <c r="N15" s="14">
        <f t="shared" si="1"/>
        <v>113174</v>
      </c>
      <c r="O15" s="35">
        <f t="shared" si="2"/>
        <v>443.81960784313725</v>
      </c>
      <c r="P15" s="6"/>
      <c r="Q15" s="2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</row>
    <row r="16" spans="1:133">
      <c r="A16" s="15"/>
      <c r="B16" s="17"/>
      <c r="C16" s="17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8"/>
    </row>
    <row r="17" spans="1:15">
      <c r="A17" s="36"/>
      <c r="B17" s="37"/>
      <c r="C17" s="37"/>
      <c r="D17" s="38"/>
      <c r="E17" s="38"/>
      <c r="F17" s="38"/>
      <c r="G17" s="38"/>
      <c r="H17" s="38"/>
      <c r="I17" s="38"/>
      <c r="J17" s="38"/>
      <c r="K17" s="38"/>
      <c r="L17" s="90" t="s">
        <v>43</v>
      </c>
      <c r="M17" s="90"/>
      <c r="N17" s="90"/>
      <c r="O17" s="39">
        <v>255</v>
      </c>
    </row>
    <row r="18" spans="1:15">
      <c r="A18" s="91"/>
      <c r="B18" s="92"/>
      <c r="C18" s="92"/>
      <c r="D18" s="92"/>
      <c r="E18" s="92"/>
      <c r="F18" s="92"/>
      <c r="G18" s="92"/>
      <c r="H18" s="92"/>
      <c r="I18" s="92"/>
      <c r="J18" s="92"/>
      <c r="K18" s="92"/>
      <c r="L18" s="92"/>
      <c r="M18" s="92"/>
      <c r="N18" s="92"/>
      <c r="O18" s="93"/>
    </row>
    <row r="19" spans="1:15" ht="15.75" customHeight="1" thickBot="1">
      <c r="A19" s="94" t="s">
        <v>28</v>
      </c>
      <c r="B19" s="95"/>
      <c r="C19" s="95"/>
      <c r="D19" s="95"/>
      <c r="E19" s="95"/>
      <c r="F19" s="95"/>
      <c r="G19" s="95"/>
      <c r="H19" s="95"/>
      <c r="I19" s="95"/>
      <c r="J19" s="95"/>
      <c r="K19" s="95"/>
      <c r="L19" s="95"/>
      <c r="M19" s="95"/>
      <c r="N19" s="95"/>
      <c r="O19" s="96"/>
    </row>
  </sheetData>
  <mergeCells count="10">
    <mergeCell ref="L17:N17"/>
    <mergeCell ref="A18:O18"/>
    <mergeCell ref="A19:O1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27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35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11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16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12</v>
      </c>
      <c r="F4" s="31" t="s">
        <v>13</v>
      </c>
      <c r="G4" s="31" t="s">
        <v>14</v>
      </c>
      <c r="H4" s="31" t="s">
        <v>1</v>
      </c>
      <c r="I4" s="31" t="s">
        <v>2</v>
      </c>
      <c r="J4" s="32" t="s">
        <v>15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17</v>
      </c>
      <c r="B5" s="23"/>
      <c r="C5" s="23"/>
      <c r="D5" s="24">
        <f t="shared" ref="D5:M5" si="0">SUM(D6:D8)</f>
        <v>58745</v>
      </c>
      <c r="E5" s="24">
        <f t="shared" si="0"/>
        <v>14760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5" si="1">SUM(D5:M5)</f>
        <v>73505</v>
      </c>
      <c r="O5" s="30">
        <f t="shared" ref="O5:O15" si="2">(N5/O$17)</f>
        <v>288.25490196078431</v>
      </c>
      <c r="P5" s="6"/>
    </row>
    <row r="6" spans="1:133">
      <c r="A6" s="12"/>
      <c r="B6" s="42">
        <v>512</v>
      </c>
      <c r="C6" s="19" t="s">
        <v>18</v>
      </c>
      <c r="D6" s="43">
        <v>2400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2400</v>
      </c>
      <c r="O6" s="44">
        <f t="shared" si="2"/>
        <v>9.4117647058823533</v>
      </c>
      <c r="P6" s="9"/>
    </row>
    <row r="7" spans="1:133">
      <c r="A7" s="12"/>
      <c r="B7" s="42">
        <v>517</v>
      </c>
      <c r="C7" s="19" t="s">
        <v>19</v>
      </c>
      <c r="D7" s="43">
        <v>0</v>
      </c>
      <c r="E7" s="43">
        <v>14760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14760</v>
      </c>
      <c r="O7" s="44">
        <f t="shared" si="2"/>
        <v>57.882352941176471</v>
      </c>
      <c r="P7" s="9"/>
    </row>
    <row r="8" spans="1:133">
      <c r="A8" s="12"/>
      <c r="B8" s="42">
        <v>519</v>
      </c>
      <c r="C8" s="19" t="s">
        <v>20</v>
      </c>
      <c r="D8" s="43">
        <v>56345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56345</v>
      </c>
      <c r="O8" s="44">
        <f t="shared" si="2"/>
        <v>220.9607843137255</v>
      </c>
      <c r="P8" s="9"/>
    </row>
    <row r="9" spans="1:133" ht="15.75">
      <c r="A9" s="26" t="s">
        <v>21</v>
      </c>
      <c r="B9" s="27"/>
      <c r="C9" s="28"/>
      <c r="D9" s="29">
        <f t="shared" ref="D9:M9" si="3">SUM(D10:D10)</f>
        <v>0</v>
      </c>
      <c r="E9" s="29">
        <f t="shared" si="3"/>
        <v>442742</v>
      </c>
      <c r="F9" s="29">
        <f t="shared" si="3"/>
        <v>0</v>
      </c>
      <c r="G9" s="29">
        <f t="shared" si="3"/>
        <v>0</v>
      </c>
      <c r="H9" s="29">
        <f t="shared" si="3"/>
        <v>0</v>
      </c>
      <c r="I9" s="29">
        <f t="shared" si="3"/>
        <v>0</v>
      </c>
      <c r="J9" s="29">
        <f t="shared" si="3"/>
        <v>0</v>
      </c>
      <c r="K9" s="29">
        <f t="shared" si="3"/>
        <v>0</v>
      </c>
      <c r="L9" s="29">
        <f t="shared" si="3"/>
        <v>0</v>
      </c>
      <c r="M9" s="29">
        <f t="shared" si="3"/>
        <v>0</v>
      </c>
      <c r="N9" s="40">
        <f t="shared" si="1"/>
        <v>442742</v>
      </c>
      <c r="O9" s="41">
        <f t="shared" si="2"/>
        <v>1736.243137254902</v>
      </c>
      <c r="P9" s="10"/>
    </row>
    <row r="10" spans="1:133">
      <c r="A10" s="12"/>
      <c r="B10" s="42">
        <v>533</v>
      </c>
      <c r="C10" s="19" t="s">
        <v>22</v>
      </c>
      <c r="D10" s="43">
        <v>0</v>
      </c>
      <c r="E10" s="43">
        <v>442742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442742</v>
      </c>
      <c r="O10" s="44">
        <f t="shared" si="2"/>
        <v>1736.243137254902</v>
      </c>
      <c r="P10" s="9"/>
    </row>
    <row r="11" spans="1:133" ht="15.75">
      <c r="A11" s="26" t="s">
        <v>23</v>
      </c>
      <c r="B11" s="27"/>
      <c r="C11" s="28"/>
      <c r="D11" s="29">
        <f t="shared" ref="D11:M11" si="4">SUM(D12:D12)</f>
        <v>7400</v>
      </c>
      <c r="E11" s="29">
        <f t="shared" si="4"/>
        <v>0</v>
      </c>
      <c r="F11" s="29">
        <f t="shared" si="4"/>
        <v>0</v>
      </c>
      <c r="G11" s="29">
        <f t="shared" si="4"/>
        <v>0</v>
      </c>
      <c r="H11" s="29">
        <f t="shared" si="4"/>
        <v>0</v>
      </c>
      <c r="I11" s="29">
        <f t="shared" si="4"/>
        <v>0</v>
      </c>
      <c r="J11" s="29">
        <f t="shared" si="4"/>
        <v>0</v>
      </c>
      <c r="K11" s="29">
        <f t="shared" si="4"/>
        <v>0</v>
      </c>
      <c r="L11" s="29">
        <f t="shared" si="4"/>
        <v>0</v>
      </c>
      <c r="M11" s="29">
        <f t="shared" si="4"/>
        <v>0</v>
      </c>
      <c r="N11" s="29">
        <f t="shared" si="1"/>
        <v>7400</v>
      </c>
      <c r="O11" s="41">
        <f t="shared" si="2"/>
        <v>29.019607843137255</v>
      </c>
      <c r="P11" s="9"/>
    </row>
    <row r="12" spans="1:133">
      <c r="A12" s="12"/>
      <c r="B12" s="42">
        <v>572</v>
      </c>
      <c r="C12" s="19" t="s">
        <v>24</v>
      </c>
      <c r="D12" s="43">
        <v>7400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7400</v>
      </c>
      <c r="O12" s="44">
        <f t="shared" si="2"/>
        <v>29.019607843137255</v>
      </c>
      <c r="P12" s="9"/>
    </row>
    <row r="13" spans="1:133" ht="15.75">
      <c r="A13" s="26" t="s">
        <v>30</v>
      </c>
      <c r="B13" s="27"/>
      <c r="C13" s="28"/>
      <c r="D13" s="29">
        <f t="shared" ref="D13:M13" si="5">SUM(D14:D14)</f>
        <v>671</v>
      </c>
      <c r="E13" s="29">
        <f t="shared" si="5"/>
        <v>0</v>
      </c>
      <c r="F13" s="29">
        <f t="shared" si="5"/>
        <v>0</v>
      </c>
      <c r="G13" s="29">
        <f t="shared" si="5"/>
        <v>0</v>
      </c>
      <c r="H13" s="29">
        <f t="shared" si="5"/>
        <v>0</v>
      </c>
      <c r="I13" s="29">
        <f t="shared" si="5"/>
        <v>0</v>
      </c>
      <c r="J13" s="29">
        <f t="shared" si="5"/>
        <v>0</v>
      </c>
      <c r="K13" s="29">
        <f t="shared" si="5"/>
        <v>0</v>
      </c>
      <c r="L13" s="29">
        <f t="shared" si="5"/>
        <v>0</v>
      </c>
      <c r="M13" s="29">
        <f t="shared" si="5"/>
        <v>0</v>
      </c>
      <c r="N13" s="29">
        <f t="shared" si="1"/>
        <v>671</v>
      </c>
      <c r="O13" s="41">
        <f t="shared" si="2"/>
        <v>2.6313725490196078</v>
      </c>
      <c r="P13" s="9"/>
    </row>
    <row r="14" spans="1:133" ht="15.75" thickBot="1">
      <c r="A14" s="12"/>
      <c r="B14" s="42">
        <v>581</v>
      </c>
      <c r="C14" s="19" t="s">
        <v>31</v>
      </c>
      <c r="D14" s="43">
        <v>671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671</v>
      </c>
      <c r="O14" s="44">
        <f t="shared" si="2"/>
        <v>2.6313725490196078</v>
      </c>
      <c r="P14" s="9"/>
    </row>
    <row r="15" spans="1:133" ht="16.5" thickBot="1">
      <c r="A15" s="13" t="s">
        <v>10</v>
      </c>
      <c r="B15" s="21"/>
      <c r="C15" s="20"/>
      <c r="D15" s="14">
        <f>SUM(D5,D9,D11,D13)</f>
        <v>66816</v>
      </c>
      <c r="E15" s="14">
        <f t="shared" ref="E15:M15" si="6">SUM(E5,E9,E11,E13)</f>
        <v>457502</v>
      </c>
      <c r="F15" s="14">
        <f t="shared" si="6"/>
        <v>0</v>
      </c>
      <c r="G15" s="14">
        <f t="shared" si="6"/>
        <v>0</v>
      </c>
      <c r="H15" s="14">
        <f t="shared" si="6"/>
        <v>0</v>
      </c>
      <c r="I15" s="14">
        <f t="shared" si="6"/>
        <v>0</v>
      </c>
      <c r="J15" s="14">
        <f t="shared" si="6"/>
        <v>0</v>
      </c>
      <c r="K15" s="14">
        <f t="shared" si="6"/>
        <v>0</v>
      </c>
      <c r="L15" s="14">
        <f t="shared" si="6"/>
        <v>0</v>
      </c>
      <c r="M15" s="14">
        <f t="shared" si="6"/>
        <v>0</v>
      </c>
      <c r="N15" s="14">
        <f t="shared" si="1"/>
        <v>524318</v>
      </c>
      <c r="O15" s="35">
        <f t="shared" si="2"/>
        <v>2056.149019607843</v>
      </c>
      <c r="P15" s="6"/>
      <c r="Q15" s="2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</row>
    <row r="16" spans="1:133">
      <c r="A16" s="15"/>
      <c r="B16" s="17"/>
      <c r="C16" s="17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8"/>
    </row>
    <row r="17" spans="1:15">
      <c r="A17" s="36"/>
      <c r="B17" s="37"/>
      <c r="C17" s="37"/>
      <c r="D17" s="38"/>
      <c r="E17" s="38"/>
      <c r="F17" s="38"/>
      <c r="G17" s="38"/>
      <c r="H17" s="38"/>
      <c r="I17" s="38"/>
      <c r="J17" s="38"/>
      <c r="K17" s="38"/>
      <c r="L17" s="90" t="s">
        <v>36</v>
      </c>
      <c r="M17" s="90"/>
      <c r="N17" s="90"/>
      <c r="O17" s="39">
        <v>255</v>
      </c>
    </row>
    <row r="18" spans="1:15">
      <c r="A18" s="91"/>
      <c r="B18" s="92"/>
      <c r="C18" s="92"/>
      <c r="D18" s="92"/>
      <c r="E18" s="92"/>
      <c r="F18" s="92"/>
      <c r="G18" s="92"/>
      <c r="H18" s="92"/>
      <c r="I18" s="92"/>
      <c r="J18" s="92"/>
      <c r="K18" s="92"/>
      <c r="L18" s="92"/>
      <c r="M18" s="92"/>
      <c r="N18" s="92"/>
      <c r="O18" s="93"/>
    </row>
    <row r="19" spans="1:15" ht="15.75" customHeight="1" thickBot="1">
      <c r="A19" s="94" t="s">
        <v>28</v>
      </c>
      <c r="B19" s="95"/>
      <c r="C19" s="95"/>
      <c r="D19" s="95"/>
      <c r="E19" s="95"/>
      <c r="F19" s="95"/>
      <c r="G19" s="95"/>
      <c r="H19" s="95"/>
      <c r="I19" s="95"/>
      <c r="J19" s="95"/>
      <c r="K19" s="95"/>
      <c r="L19" s="95"/>
      <c r="M19" s="95"/>
      <c r="N19" s="95"/>
      <c r="O19" s="96"/>
    </row>
  </sheetData>
  <mergeCells count="10">
    <mergeCell ref="L17:N17"/>
    <mergeCell ref="A18:O18"/>
    <mergeCell ref="A19:O1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27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29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11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16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12</v>
      </c>
      <c r="F4" s="31" t="s">
        <v>13</v>
      </c>
      <c r="G4" s="31" t="s">
        <v>14</v>
      </c>
      <c r="H4" s="31" t="s">
        <v>1</v>
      </c>
      <c r="I4" s="31" t="s">
        <v>2</v>
      </c>
      <c r="J4" s="32" t="s">
        <v>15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17</v>
      </c>
      <c r="B5" s="23"/>
      <c r="C5" s="23"/>
      <c r="D5" s="24">
        <f t="shared" ref="D5:M5" si="0">SUM(D6:D8)</f>
        <v>76565</v>
      </c>
      <c r="E5" s="24">
        <f t="shared" si="0"/>
        <v>14880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5" si="1">SUM(D5:M5)</f>
        <v>91445</v>
      </c>
      <c r="O5" s="30">
        <f t="shared" ref="O5:O15" si="2">(N5/O$17)</f>
        <v>342.49063670411982</v>
      </c>
      <c r="P5" s="6"/>
    </row>
    <row r="6" spans="1:133">
      <c r="A6" s="12"/>
      <c r="B6" s="42">
        <v>512</v>
      </c>
      <c r="C6" s="19" t="s">
        <v>18</v>
      </c>
      <c r="D6" s="43">
        <v>2400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2400</v>
      </c>
      <c r="O6" s="44">
        <f t="shared" si="2"/>
        <v>8.9887640449438209</v>
      </c>
      <c r="P6" s="9"/>
    </row>
    <row r="7" spans="1:133">
      <c r="A7" s="12"/>
      <c r="B7" s="42">
        <v>517</v>
      </c>
      <c r="C7" s="19" t="s">
        <v>19</v>
      </c>
      <c r="D7" s="43">
        <v>0</v>
      </c>
      <c r="E7" s="43">
        <v>14880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14880</v>
      </c>
      <c r="O7" s="44">
        <f t="shared" si="2"/>
        <v>55.730337078651687</v>
      </c>
      <c r="P7" s="9"/>
    </row>
    <row r="8" spans="1:133">
      <c r="A8" s="12"/>
      <c r="B8" s="42">
        <v>519</v>
      </c>
      <c r="C8" s="19" t="s">
        <v>20</v>
      </c>
      <c r="D8" s="43">
        <v>74165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74165</v>
      </c>
      <c r="O8" s="44">
        <f t="shared" si="2"/>
        <v>277.77153558052436</v>
      </c>
      <c r="P8" s="9"/>
    </row>
    <row r="9" spans="1:133" ht="15.75">
      <c r="A9" s="26" t="s">
        <v>21</v>
      </c>
      <c r="B9" s="27"/>
      <c r="C9" s="28"/>
      <c r="D9" s="29">
        <f t="shared" ref="D9:M9" si="3">SUM(D10:D10)</f>
        <v>0</v>
      </c>
      <c r="E9" s="29">
        <f t="shared" si="3"/>
        <v>456336</v>
      </c>
      <c r="F9" s="29">
        <f t="shared" si="3"/>
        <v>0</v>
      </c>
      <c r="G9" s="29">
        <f t="shared" si="3"/>
        <v>0</v>
      </c>
      <c r="H9" s="29">
        <f t="shared" si="3"/>
        <v>0</v>
      </c>
      <c r="I9" s="29">
        <f t="shared" si="3"/>
        <v>0</v>
      </c>
      <c r="J9" s="29">
        <f t="shared" si="3"/>
        <v>0</v>
      </c>
      <c r="K9" s="29">
        <f t="shared" si="3"/>
        <v>0</v>
      </c>
      <c r="L9" s="29">
        <f t="shared" si="3"/>
        <v>0</v>
      </c>
      <c r="M9" s="29">
        <f t="shared" si="3"/>
        <v>0</v>
      </c>
      <c r="N9" s="40">
        <f t="shared" si="1"/>
        <v>456336</v>
      </c>
      <c r="O9" s="41">
        <f t="shared" si="2"/>
        <v>1709.1235955056179</v>
      </c>
      <c r="P9" s="10"/>
    </row>
    <row r="10" spans="1:133">
      <c r="A10" s="12"/>
      <c r="B10" s="42">
        <v>533</v>
      </c>
      <c r="C10" s="19" t="s">
        <v>22</v>
      </c>
      <c r="D10" s="43">
        <v>0</v>
      </c>
      <c r="E10" s="43">
        <v>456336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456336</v>
      </c>
      <c r="O10" s="44">
        <f t="shared" si="2"/>
        <v>1709.1235955056179</v>
      </c>
      <c r="P10" s="9"/>
    </row>
    <row r="11" spans="1:133" ht="15.75">
      <c r="A11" s="26" t="s">
        <v>23</v>
      </c>
      <c r="B11" s="27"/>
      <c r="C11" s="28"/>
      <c r="D11" s="29">
        <f t="shared" ref="D11:M11" si="4">SUM(D12:D12)</f>
        <v>156043</v>
      </c>
      <c r="E11" s="29">
        <f t="shared" si="4"/>
        <v>0</v>
      </c>
      <c r="F11" s="29">
        <f t="shared" si="4"/>
        <v>0</v>
      </c>
      <c r="G11" s="29">
        <f t="shared" si="4"/>
        <v>0</v>
      </c>
      <c r="H11" s="29">
        <f t="shared" si="4"/>
        <v>0</v>
      </c>
      <c r="I11" s="29">
        <f t="shared" si="4"/>
        <v>0</v>
      </c>
      <c r="J11" s="29">
        <f t="shared" si="4"/>
        <v>0</v>
      </c>
      <c r="K11" s="29">
        <f t="shared" si="4"/>
        <v>0</v>
      </c>
      <c r="L11" s="29">
        <f t="shared" si="4"/>
        <v>0</v>
      </c>
      <c r="M11" s="29">
        <f t="shared" si="4"/>
        <v>0</v>
      </c>
      <c r="N11" s="29">
        <f t="shared" si="1"/>
        <v>156043</v>
      </c>
      <c r="O11" s="41">
        <f t="shared" si="2"/>
        <v>584.43071161048692</v>
      </c>
      <c r="P11" s="9"/>
    </row>
    <row r="12" spans="1:133">
      <c r="A12" s="12"/>
      <c r="B12" s="42">
        <v>572</v>
      </c>
      <c r="C12" s="19" t="s">
        <v>24</v>
      </c>
      <c r="D12" s="43">
        <v>156043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156043</v>
      </c>
      <c r="O12" s="44">
        <f t="shared" si="2"/>
        <v>584.43071161048692</v>
      </c>
      <c r="P12" s="9"/>
    </row>
    <row r="13" spans="1:133" ht="15.75">
      <c r="A13" s="26" t="s">
        <v>30</v>
      </c>
      <c r="B13" s="27"/>
      <c r="C13" s="28"/>
      <c r="D13" s="29">
        <f t="shared" ref="D13:M13" si="5">SUM(D14:D14)</f>
        <v>520</v>
      </c>
      <c r="E13" s="29">
        <f t="shared" si="5"/>
        <v>9181</v>
      </c>
      <c r="F13" s="29">
        <f t="shared" si="5"/>
        <v>0</v>
      </c>
      <c r="G13" s="29">
        <f t="shared" si="5"/>
        <v>0</v>
      </c>
      <c r="H13" s="29">
        <f t="shared" si="5"/>
        <v>0</v>
      </c>
      <c r="I13" s="29">
        <f t="shared" si="5"/>
        <v>0</v>
      </c>
      <c r="J13" s="29">
        <f t="shared" si="5"/>
        <v>0</v>
      </c>
      <c r="K13" s="29">
        <f t="shared" si="5"/>
        <v>0</v>
      </c>
      <c r="L13" s="29">
        <f t="shared" si="5"/>
        <v>0</v>
      </c>
      <c r="M13" s="29">
        <f t="shared" si="5"/>
        <v>0</v>
      </c>
      <c r="N13" s="29">
        <f t="shared" si="1"/>
        <v>9701</v>
      </c>
      <c r="O13" s="41">
        <f t="shared" si="2"/>
        <v>36.333333333333336</v>
      </c>
      <c r="P13" s="9"/>
    </row>
    <row r="14" spans="1:133" ht="15.75" thickBot="1">
      <c r="A14" s="12"/>
      <c r="B14" s="42">
        <v>581</v>
      </c>
      <c r="C14" s="19" t="s">
        <v>31</v>
      </c>
      <c r="D14" s="43">
        <v>520</v>
      </c>
      <c r="E14" s="43">
        <v>9181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9701</v>
      </c>
      <c r="O14" s="44">
        <f t="shared" si="2"/>
        <v>36.333333333333336</v>
      </c>
      <c r="P14" s="9"/>
    </row>
    <row r="15" spans="1:133" ht="16.5" thickBot="1">
      <c r="A15" s="13" t="s">
        <v>10</v>
      </c>
      <c r="B15" s="21"/>
      <c r="C15" s="20"/>
      <c r="D15" s="14">
        <f>SUM(D5,D9,D11,D13)</f>
        <v>233128</v>
      </c>
      <c r="E15" s="14">
        <f t="shared" ref="E15:M15" si="6">SUM(E5,E9,E11,E13)</f>
        <v>480397</v>
      </c>
      <c r="F15" s="14">
        <f t="shared" si="6"/>
        <v>0</v>
      </c>
      <c r="G15" s="14">
        <f t="shared" si="6"/>
        <v>0</v>
      </c>
      <c r="H15" s="14">
        <f t="shared" si="6"/>
        <v>0</v>
      </c>
      <c r="I15" s="14">
        <f t="shared" si="6"/>
        <v>0</v>
      </c>
      <c r="J15" s="14">
        <f t="shared" si="6"/>
        <v>0</v>
      </c>
      <c r="K15" s="14">
        <f t="shared" si="6"/>
        <v>0</v>
      </c>
      <c r="L15" s="14">
        <f t="shared" si="6"/>
        <v>0</v>
      </c>
      <c r="M15" s="14">
        <f t="shared" si="6"/>
        <v>0</v>
      </c>
      <c r="N15" s="14">
        <f t="shared" si="1"/>
        <v>713525</v>
      </c>
      <c r="O15" s="35">
        <f t="shared" si="2"/>
        <v>2672.378277153558</v>
      </c>
      <c r="P15" s="6"/>
      <c r="Q15" s="2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</row>
    <row r="16" spans="1:133">
      <c r="A16" s="15"/>
      <c r="B16" s="17"/>
      <c r="C16" s="17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8"/>
    </row>
    <row r="17" spans="1:15">
      <c r="A17" s="36"/>
      <c r="B17" s="37"/>
      <c r="C17" s="37"/>
      <c r="D17" s="38"/>
      <c r="E17" s="38"/>
      <c r="F17" s="38"/>
      <c r="G17" s="38"/>
      <c r="H17" s="38"/>
      <c r="I17" s="38"/>
      <c r="J17" s="38"/>
      <c r="K17" s="38"/>
      <c r="L17" s="90" t="s">
        <v>32</v>
      </c>
      <c r="M17" s="90"/>
      <c r="N17" s="90"/>
      <c r="O17" s="39">
        <v>267</v>
      </c>
    </row>
    <row r="18" spans="1:15">
      <c r="A18" s="91"/>
      <c r="B18" s="92"/>
      <c r="C18" s="92"/>
      <c r="D18" s="92"/>
      <c r="E18" s="92"/>
      <c r="F18" s="92"/>
      <c r="G18" s="92"/>
      <c r="H18" s="92"/>
      <c r="I18" s="92"/>
      <c r="J18" s="92"/>
      <c r="K18" s="92"/>
      <c r="L18" s="92"/>
      <c r="M18" s="92"/>
      <c r="N18" s="92"/>
      <c r="O18" s="93"/>
    </row>
    <row r="19" spans="1:15" ht="15.75" customHeight="1" thickBot="1">
      <c r="A19" s="94" t="s">
        <v>28</v>
      </c>
      <c r="B19" s="95"/>
      <c r="C19" s="95"/>
      <c r="D19" s="95"/>
      <c r="E19" s="95"/>
      <c r="F19" s="95"/>
      <c r="G19" s="95"/>
      <c r="H19" s="95"/>
      <c r="I19" s="95"/>
      <c r="J19" s="95"/>
      <c r="K19" s="95"/>
      <c r="L19" s="95"/>
      <c r="M19" s="95"/>
      <c r="N19" s="95"/>
      <c r="O19" s="96"/>
    </row>
  </sheetData>
  <mergeCells count="10">
    <mergeCell ref="L17:N17"/>
    <mergeCell ref="A18:O18"/>
    <mergeCell ref="A19:O1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7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27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25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11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16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12</v>
      </c>
      <c r="F4" s="31" t="s">
        <v>13</v>
      </c>
      <c r="G4" s="31" t="s">
        <v>14</v>
      </c>
      <c r="H4" s="31" t="s">
        <v>1</v>
      </c>
      <c r="I4" s="31" t="s">
        <v>2</v>
      </c>
      <c r="J4" s="32" t="s">
        <v>15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17</v>
      </c>
      <c r="B5" s="23"/>
      <c r="C5" s="23"/>
      <c r="D5" s="24">
        <f t="shared" ref="D5:M5" si="0">SUM(D6:D8)</f>
        <v>57597</v>
      </c>
      <c r="E5" s="24">
        <f t="shared" si="0"/>
        <v>10468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3" si="1">SUM(D5:M5)</f>
        <v>68065</v>
      </c>
      <c r="O5" s="30">
        <f t="shared" ref="O5:O13" si="2">(N5/O$15)</f>
        <v>272.26</v>
      </c>
      <c r="P5" s="6"/>
    </row>
    <row r="6" spans="1:133">
      <c r="A6" s="12"/>
      <c r="B6" s="42">
        <v>512</v>
      </c>
      <c r="C6" s="19" t="s">
        <v>18</v>
      </c>
      <c r="D6" s="43">
        <v>2400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2400</v>
      </c>
      <c r="O6" s="44">
        <f t="shared" si="2"/>
        <v>9.6</v>
      </c>
      <c r="P6" s="9"/>
    </row>
    <row r="7" spans="1:133">
      <c r="A7" s="12"/>
      <c r="B7" s="42">
        <v>517</v>
      </c>
      <c r="C7" s="19" t="s">
        <v>19</v>
      </c>
      <c r="D7" s="43">
        <v>0</v>
      </c>
      <c r="E7" s="43">
        <v>10468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10468</v>
      </c>
      <c r="O7" s="44">
        <f t="shared" si="2"/>
        <v>41.872</v>
      </c>
      <c r="P7" s="9"/>
    </row>
    <row r="8" spans="1:133">
      <c r="A8" s="12"/>
      <c r="B8" s="42">
        <v>519</v>
      </c>
      <c r="C8" s="19" t="s">
        <v>20</v>
      </c>
      <c r="D8" s="43">
        <v>55197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55197</v>
      </c>
      <c r="O8" s="44">
        <f t="shared" si="2"/>
        <v>220.78800000000001</v>
      </c>
      <c r="P8" s="9"/>
    </row>
    <row r="9" spans="1:133" ht="15.75">
      <c r="A9" s="26" t="s">
        <v>21</v>
      </c>
      <c r="B9" s="27"/>
      <c r="C9" s="28"/>
      <c r="D9" s="29">
        <f t="shared" ref="D9:M9" si="3">SUM(D10:D10)</f>
        <v>0</v>
      </c>
      <c r="E9" s="29">
        <f t="shared" si="3"/>
        <v>1499709</v>
      </c>
      <c r="F9" s="29">
        <f t="shared" si="3"/>
        <v>0</v>
      </c>
      <c r="G9" s="29">
        <f t="shared" si="3"/>
        <v>0</v>
      </c>
      <c r="H9" s="29">
        <f t="shared" si="3"/>
        <v>0</v>
      </c>
      <c r="I9" s="29">
        <f t="shared" si="3"/>
        <v>0</v>
      </c>
      <c r="J9" s="29">
        <f t="shared" si="3"/>
        <v>0</v>
      </c>
      <c r="K9" s="29">
        <f t="shared" si="3"/>
        <v>0</v>
      </c>
      <c r="L9" s="29">
        <f t="shared" si="3"/>
        <v>0</v>
      </c>
      <c r="M9" s="29">
        <f t="shared" si="3"/>
        <v>0</v>
      </c>
      <c r="N9" s="40">
        <f t="shared" si="1"/>
        <v>1499709</v>
      </c>
      <c r="O9" s="41">
        <f t="shared" si="2"/>
        <v>5998.8360000000002</v>
      </c>
      <c r="P9" s="10"/>
    </row>
    <row r="10" spans="1:133">
      <c r="A10" s="12"/>
      <c r="B10" s="42">
        <v>533</v>
      </c>
      <c r="C10" s="19" t="s">
        <v>22</v>
      </c>
      <c r="D10" s="43">
        <v>0</v>
      </c>
      <c r="E10" s="43">
        <v>1499709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1499709</v>
      </c>
      <c r="O10" s="44">
        <f t="shared" si="2"/>
        <v>5998.8360000000002</v>
      </c>
      <c r="P10" s="9"/>
    </row>
    <row r="11" spans="1:133" ht="15.75">
      <c r="A11" s="26" t="s">
        <v>23</v>
      </c>
      <c r="B11" s="27"/>
      <c r="C11" s="28"/>
      <c r="D11" s="29">
        <f t="shared" ref="D11:M11" si="4">SUM(D12:D12)</f>
        <v>123495</v>
      </c>
      <c r="E11" s="29">
        <f t="shared" si="4"/>
        <v>0</v>
      </c>
      <c r="F11" s="29">
        <f t="shared" si="4"/>
        <v>0</v>
      </c>
      <c r="G11" s="29">
        <f t="shared" si="4"/>
        <v>0</v>
      </c>
      <c r="H11" s="29">
        <f t="shared" si="4"/>
        <v>0</v>
      </c>
      <c r="I11" s="29">
        <f t="shared" si="4"/>
        <v>0</v>
      </c>
      <c r="J11" s="29">
        <f t="shared" si="4"/>
        <v>0</v>
      </c>
      <c r="K11" s="29">
        <f t="shared" si="4"/>
        <v>0</v>
      </c>
      <c r="L11" s="29">
        <f t="shared" si="4"/>
        <v>0</v>
      </c>
      <c r="M11" s="29">
        <f t="shared" si="4"/>
        <v>0</v>
      </c>
      <c r="N11" s="29">
        <f t="shared" si="1"/>
        <v>123495</v>
      </c>
      <c r="O11" s="41">
        <f t="shared" si="2"/>
        <v>493.98</v>
      </c>
      <c r="P11" s="9"/>
    </row>
    <row r="12" spans="1:133" ht="15.75" thickBot="1">
      <c r="A12" s="12"/>
      <c r="B12" s="42">
        <v>572</v>
      </c>
      <c r="C12" s="19" t="s">
        <v>24</v>
      </c>
      <c r="D12" s="43">
        <v>123495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123495</v>
      </c>
      <c r="O12" s="44">
        <f t="shared" si="2"/>
        <v>493.98</v>
      </c>
      <c r="P12" s="9"/>
    </row>
    <row r="13" spans="1:133" ht="16.5" thickBot="1">
      <c r="A13" s="13" t="s">
        <v>10</v>
      </c>
      <c r="B13" s="21"/>
      <c r="C13" s="20"/>
      <c r="D13" s="14">
        <f>SUM(D5,D9,D11)</f>
        <v>181092</v>
      </c>
      <c r="E13" s="14">
        <f t="shared" ref="E13:M13" si="5">SUM(E5,E9,E11)</f>
        <v>1510177</v>
      </c>
      <c r="F13" s="14">
        <f t="shared" si="5"/>
        <v>0</v>
      </c>
      <c r="G13" s="14">
        <f t="shared" si="5"/>
        <v>0</v>
      </c>
      <c r="H13" s="14">
        <f t="shared" si="5"/>
        <v>0</v>
      </c>
      <c r="I13" s="14">
        <f t="shared" si="5"/>
        <v>0</v>
      </c>
      <c r="J13" s="14">
        <f t="shared" si="5"/>
        <v>0</v>
      </c>
      <c r="K13" s="14">
        <f t="shared" si="5"/>
        <v>0</v>
      </c>
      <c r="L13" s="14">
        <f t="shared" si="5"/>
        <v>0</v>
      </c>
      <c r="M13" s="14">
        <f t="shared" si="5"/>
        <v>0</v>
      </c>
      <c r="N13" s="14">
        <f t="shared" si="1"/>
        <v>1691269</v>
      </c>
      <c r="O13" s="35">
        <f t="shared" si="2"/>
        <v>6765.076</v>
      </c>
      <c r="P13" s="6"/>
      <c r="Q13" s="2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</row>
    <row r="14" spans="1:133">
      <c r="A14" s="15"/>
      <c r="B14" s="17"/>
      <c r="C14" s="17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8"/>
    </row>
    <row r="15" spans="1:133">
      <c r="A15" s="36"/>
      <c r="B15" s="37"/>
      <c r="C15" s="37"/>
      <c r="D15" s="38"/>
      <c r="E15" s="38"/>
      <c r="F15" s="38"/>
      <c r="G15" s="38"/>
      <c r="H15" s="38"/>
      <c r="I15" s="38"/>
      <c r="J15" s="38"/>
      <c r="K15" s="38"/>
      <c r="L15" s="90" t="s">
        <v>26</v>
      </c>
      <c r="M15" s="90"/>
      <c r="N15" s="90"/>
      <c r="O15" s="39">
        <v>250</v>
      </c>
    </row>
    <row r="16" spans="1:133">
      <c r="A16" s="91"/>
      <c r="B16" s="92"/>
      <c r="C16" s="92"/>
      <c r="D16" s="92"/>
      <c r="E16" s="92"/>
      <c r="F16" s="92"/>
      <c r="G16" s="92"/>
      <c r="H16" s="92"/>
      <c r="I16" s="92"/>
      <c r="J16" s="92"/>
      <c r="K16" s="92"/>
      <c r="L16" s="92"/>
      <c r="M16" s="92"/>
      <c r="N16" s="92"/>
      <c r="O16" s="93"/>
    </row>
    <row r="17" spans="1:15" ht="15.75" thickBot="1">
      <c r="A17" s="94" t="s">
        <v>28</v>
      </c>
      <c r="B17" s="95"/>
      <c r="C17" s="95"/>
      <c r="D17" s="95"/>
      <c r="E17" s="95"/>
      <c r="F17" s="95"/>
      <c r="G17" s="95"/>
      <c r="H17" s="95"/>
      <c r="I17" s="95"/>
      <c r="J17" s="95"/>
      <c r="K17" s="95"/>
      <c r="L17" s="95"/>
      <c r="M17" s="95"/>
      <c r="N17" s="95"/>
      <c r="O17" s="96"/>
    </row>
  </sheetData>
  <mergeCells count="10">
    <mergeCell ref="A17:O17"/>
    <mergeCell ref="A16:O16"/>
    <mergeCell ref="L15:N15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27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33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11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16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12</v>
      </c>
      <c r="F4" s="31" t="s">
        <v>13</v>
      </c>
      <c r="G4" s="31" t="s">
        <v>14</v>
      </c>
      <c r="H4" s="31" t="s">
        <v>1</v>
      </c>
      <c r="I4" s="31" t="s">
        <v>2</v>
      </c>
      <c r="J4" s="32" t="s">
        <v>15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17</v>
      </c>
      <c r="B5" s="23"/>
      <c r="C5" s="23"/>
      <c r="D5" s="24">
        <f t="shared" ref="D5:M5" si="0">SUM(D6:D7)</f>
        <v>57453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2" si="1">SUM(D5:M5)</f>
        <v>57453</v>
      </c>
      <c r="O5" s="30">
        <f t="shared" ref="O5:O12" si="2">(N5/O$14)</f>
        <v>193.44444444444446</v>
      </c>
      <c r="P5" s="6"/>
    </row>
    <row r="6" spans="1:133">
      <c r="A6" s="12"/>
      <c r="B6" s="42">
        <v>512</v>
      </c>
      <c r="C6" s="19" t="s">
        <v>18</v>
      </c>
      <c r="D6" s="43">
        <v>2645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2645</v>
      </c>
      <c r="O6" s="44">
        <f t="shared" si="2"/>
        <v>8.9057239057239066</v>
      </c>
      <c r="P6" s="9"/>
    </row>
    <row r="7" spans="1:133">
      <c r="A7" s="12"/>
      <c r="B7" s="42">
        <v>519</v>
      </c>
      <c r="C7" s="19" t="s">
        <v>20</v>
      </c>
      <c r="D7" s="43">
        <v>54808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54808</v>
      </c>
      <c r="O7" s="44">
        <f t="shared" si="2"/>
        <v>184.53872053872053</v>
      </c>
      <c r="P7" s="9"/>
    </row>
    <row r="8" spans="1:133" ht="15.75">
      <c r="A8" s="26" t="s">
        <v>21</v>
      </c>
      <c r="B8" s="27"/>
      <c r="C8" s="28"/>
      <c r="D8" s="29">
        <f t="shared" ref="D8:M8" si="3">SUM(D9:D9)</f>
        <v>0</v>
      </c>
      <c r="E8" s="29">
        <f t="shared" si="3"/>
        <v>68619</v>
      </c>
      <c r="F8" s="29">
        <f t="shared" si="3"/>
        <v>0</v>
      </c>
      <c r="G8" s="29">
        <f t="shared" si="3"/>
        <v>0</v>
      </c>
      <c r="H8" s="29">
        <f t="shared" si="3"/>
        <v>0</v>
      </c>
      <c r="I8" s="29">
        <f t="shared" si="3"/>
        <v>0</v>
      </c>
      <c r="J8" s="29">
        <f t="shared" si="3"/>
        <v>0</v>
      </c>
      <c r="K8" s="29">
        <f t="shared" si="3"/>
        <v>0</v>
      </c>
      <c r="L8" s="29">
        <f t="shared" si="3"/>
        <v>0</v>
      </c>
      <c r="M8" s="29">
        <f t="shared" si="3"/>
        <v>0</v>
      </c>
      <c r="N8" s="40">
        <f t="shared" si="1"/>
        <v>68619</v>
      </c>
      <c r="O8" s="41">
        <f t="shared" si="2"/>
        <v>231.04040404040404</v>
      </c>
      <c r="P8" s="10"/>
    </row>
    <row r="9" spans="1:133">
      <c r="A9" s="12"/>
      <c r="B9" s="42">
        <v>533</v>
      </c>
      <c r="C9" s="19" t="s">
        <v>22</v>
      </c>
      <c r="D9" s="43">
        <v>0</v>
      </c>
      <c r="E9" s="43">
        <v>68619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68619</v>
      </c>
      <c r="O9" s="44">
        <f t="shared" si="2"/>
        <v>231.04040404040404</v>
      </c>
      <c r="P9" s="9"/>
    </row>
    <row r="10" spans="1:133" ht="15.75">
      <c r="A10" s="26" t="s">
        <v>23</v>
      </c>
      <c r="B10" s="27"/>
      <c r="C10" s="28"/>
      <c r="D10" s="29">
        <f t="shared" ref="D10:M10" si="4">SUM(D11:D11)</f>
        <v>23314</v>
      </c>
      <c r="E10" s="29">
        <f t="shared" si="4"/>
        <v>0</v>
      </c>
      <c r="F10" s="29">
        <f t="shared" si="4"/>
        <v>0</v>
      </c>
      <c r="G10" s="29">
        <f t="shared" si="4"/>
        <v>0</v>
      </c>
      <c r="H10" s="29">
        <f t="shared" si="4"/>
        <v>0</v>
      </c>
      <c r="I10" s="29">
        <f t="shared" si="4"/>
        <v>0</v>
      </c>
      <c r="J10" s="29">
        <f t="shared" si="4"/>
        <v>0</v>
      </c>
      <c r="K10" s="29">
        <f t="shared" si="4"/>
        <v>0</v>
      </c>
      <c r="L10" s="29">
        <f t="shared" si="4"/>
        <v>0</v>
      </c>
      <c r="M10" s="29">
        <f t="shared" si="4"/>
        <v>0</v>
      </c>
      <c r="N10" s="29">
        <f t="shared" si="1"/>
        <v>23314</v>
      </c>
      <c r="O10" s="41">
        <f t="shared" si="2"/>
        <v>78.498316498316498</v>
      </c>
      <c r="P10" s="9"/>
    </row>
    <row r="11" spans="1:133" ht="15.75" thickBot="1">
      <c r="A11" s="12"/>
      <c r="B11" s="42">
        <v>572</v>
      </c>
      <c r="C11" s="19" t="s">
        <v>24</v>
      </c>
      <c r="D11" s="43">
        <v>23314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23314</v>
      </c>
      <c r="O11" s="44">
        <f t="shared" si="2"/>
        <v>78.498316498316498</v>
      </c>
      <c r="P11" s="9"/>
    </row>
    <row r="12" spans="1:133" ht="16.5" thickBot="1">
      <c r="A12" s="13" t="s">
        <v>10</v>
      </c>
      <c r="B12" s="21"/>
      <c r="C12" s="20"/>
      <c r="D12" s="14">
        <f>SUM(D5,D8,D10)</f>
        <v>80767</v>
      </c>
      <c r="E12" s="14">
        <f t="shared" ref="E12:M12" si="5">SUM(E5,E8,E10)</f>
        <v>68619</v>
      </c>
      <c r="F12" s="14">
        <f t="shared" si="5"/>
        <v>0</v>
      </c>
      <c r="G12" s="14">
        <f t="shared" si="5"/>
        <v>0</v>
      </c>
      <c r="H12" s="14">
        <f t="shared" si="5"/>
        <v>0</v>
      </c>
      <c r="I12" s="14">
        <f t="shared" si="5"/>
        <v>0</v>
      </c>
      <c r="J12" s="14">
        <f t="shared" si="5"/>
        <v>0</v>
      </c>
      <c r="K12" s="14">
        <f t="shared" si="5"/>
        <v>0</v>
      </c>
      <c r="L12" s="14">
        <f t="shared" si="5"/>
        <v>0</v>
      </c>
      <c r="M12" s="14">
        <f t="shared" si="5"/>
        <v>0</v>
      </c>
      <c r="N12" s="14">
        <f t="shared" si="1"/>
        <v>149386</v>
      </c>
      <c r="O12" s="35">
        <f t="shared" si="2"/>
        <v>502.98316498316501</v>
      </c>
      <c r="P12" s="6"/>
      <c r="Q12" s="2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</row>
    <row r="13" spans="1:133">
      <c r="A13" s="15"/>
      <c r="B13" s="17"/>
      <c r="C13" s="17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8"/>
    </row>
    <row r="14" spans="1:133">
      <c r="A14" s="36"/>
      <c r="B14" s="37"/>
      <c r="C14" s="37"/>
      <c r="D14" s="38"/>
      <c r="E14" s="38"/>
      <c r="F14" s="38"/>
      <c r="G14" s="38"/>
      <c r="H14" s="38"/>
      <c r="I14" s="38"/>
      <c r="J14" s="38"/>
      <c r="K14" s="38"/>
      <c r="L14" s="90" t="s">
        <v>34</v>
      </c>
      <c r="M14" s="90"/>
      <c r="N14" s="90"/>
      <c r="O14" s="39">
        <v>297</v>
      </c>
    </row>
    <row r="15" spans="1:133">
      <c r="A15" s="91"/>
      <c r="B15" s="92"/>
      <c r="C15" s="92"/>
      <c r="D15" s="92"/>
      <c r="E15" s="92"/>
      <c r="F15" s="92"/>
      <c r="G15" s="92"/>
      <c r="H15" s="92"/>
      <c r="I15" s="92"/>
      <c r="J15" s="92"/>
      <c r="K15" s="92"/>
      <c r="L15" s="92"/>
      <c r="M15" s="92"/>
      <c r="N15" s="92"/>
      <c r="O15" s="93"/>
    </row>
    <row r="16" spans="1:133" ht="15.75" customHeight="1" thickBot="1">
      <c r="A16" s="94" t="s">
        <v>28</v>
      </c>
      <c r="B16" s="95"/>
      <c r="C16" s="95"/>
      <c r="D16" s="95"/>
      <c r="E16" s="95"/>
      <c r="F16" s="95"/>
      <c r="G16" s="95"/>
      <c r="H16" s="95"/>
      <c r="I16" s="95"/>
      <c r="J16" s="95"/>
      <c r="K16" s="95"/>
      <c r="L16" s="95"/>
      <c r="M16" s="95"/>
      <c r="N16" s="95"/>
      <c r="O16" s="96"/>
    </row>
  </sheetData>
  <mergeCells count="10">
    <mergeCell ref="L14:N14"/>
    <mergeCell ref="A15:O15"/>
    <mergeCell ref="A16:O1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27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37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11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16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12</v>
      </c>
      <c r="F4" s="31" t="s">
        <v>13</v>
      </c>
      <c r="G4" s="31" t="s">
        <v>14</v>
      </c>
      <c r="H4" s="31" t="s">
        <v>1</v>
      </c>
      <c r="I4" s="31" t="s">
        <v>2</v>
      </c>
      <c r="J4" s="32" t="s">
        <v>15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17</v>
      </c>
      <c r="B5" s="23"/>
      <c r="C5" s="23"/>
      <c r="D5" s="24">
        <f t="shared" ref="D5:M5" si="0">SUM(D6:D9)</f>
        <v>81272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5" si="1">SUM(D5:M5)</f>
        <v>81272</v>
      </c>
      <c r="O5" s="30">
        <f t="shared" ref="O5:O15" si="2">(N5/O$17)</f>
        <v>271.81270903010034</v>
      </c>
      <c r="P5" s="6"/>
    </row>
    <row r="6" spans="1:133">
      <c r="A6" s="12"/>
      <c r="B6" s="42">
        <v>512</v>
      </c>
      <c r="C6" s="19" t="s">
        <v>18</v>
      </c>
      <c r="D6" s="43">
        <v>4800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4800</v>
      </c>
      <c r="O6" s="44">
        <f t="shared" si="2"/>
        <v>16.053511705685619</v>
      </c>
      <c r="P6" s="9"/>
    </row>
    <row r="7" spans="1:133">
      <c r="A7" s="12"/>
      <c r="B7" s="42">
        <v>513</v>
      </c>
      <c r="C7" s="19" t="s">
        <v>38</v>
      </c>
      <c r="D7" s="43">
        <v>33473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33473</v>
      </c>
      <c r="O7" s="44">
        <f t="shared" si="2"/>
        <v>111.94983277591973</v>
      </c>
      <c r="P7" s="9"/>
    </row>
    <row r="8" spans="1:133">
      <c r="A8" s="12"/>
      <c r="B8" s="42">
        <v>514</v>
      </c>
      <c r="C8" s="19" t="s">
        <v>39</v>
      </c>
      <c r="D8" s="43">
        <v>3881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3881</v>
      </c>
      <c r="O8" s="44">
        <f t="shared" si="2"/>
        <v>12.979933110367893</v>
      </c>
      <c r="P8" s="9"/>
    </row>
    <row r="9" spans="1:133">
      <c r="A9" s="12"/>
      <c r="B9" s="42">
        <v>519</v>
      </c>
      <c r="C9" s="19" t="s">
        <v>20</v>
      </c>
      <c r="D9" s="43">
        <v>39118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39118</v>
      </c>
      <c r="O9" s="44">
        <f t="shared" si="2"/>
        <v>130.8294314381271</v>
      </c>
      <c r="P9" s="9"/>
    </row>
    <row r="10" spans="1:133" ht="15.75">
      <c r="A10" s="26" t="s">
        <v>21</v>
      </c>
      <c r="B10" s="27"/>
      <c r="C10" s="28"/>
      <c r="D10" s="29">
        <f t="shared" ref="D10:M10" si="3">SUM(D11:D11)</f>
        <v>0</v>
      </c>
      <c r="E10" s="29">
        <f t="shared" si="3"/>
        <v>127980</v>
      </c>
      <c r="F10" s="29">
        <f t="shared" si="3"/>
        <v>0</v>
      </c>
      <c r="G10" s="29">
        <f t="shared" si="3"/>
        <v>0</v>
      </c>
      <c r="H10" s="29">
        <f t="shared" si="3"/>
        <v>0</v>
      </c>
      <c r="I10" s="29">
        <f t="shared" si="3"/>
        <v>0</v>
      </c>
      <c r="J10" s="29">
        <f t="shared" si="3"/>
        <v>0</v>
      </c>
      <c r="K10" s="29">
        <f t="shared" si="3"/>
        <v>0</v>
      </c>
      <c r="L10" s="29">
        <f t="shared" si="3"/>
        <v>0</v>
      </c>
      <c r="M10" s="29">
        <f t="shared" si="3"/>
        <v>0</v>
      </c>
      <c r="N10" s="40">
        <f t="shared" si="1"/>
        <v>127980</v>
      </c>
      <c r="O10" s="41">
        <f t="shared" si="2"/>
        <v>428.02675585284283</v>
      </c>
      <c r="P10" s="10"/>
    </row>
    <row r="11" spans="1:133">
      <c r="A11" s="12"/>
      <c r="B11" s="42">
        <v>533</v>
      </c>
      <c r="C11" s="19" t="s">
        <v>22</v>
      </c>
      <c r="D11" s="43">
        <v>0</v>
      </c>
      <c r="E11" s="43">
        <v>127980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127980</v>
      </c>
      <c r="O11" s="44">
        <f t="shared" si="2"/>
        <v>428.02675585284283</v>
      </c>
      <c r="P11" s="9"/>
    </row>
    <row r="12" spans="1:133" ht="15.75">
      <c r="A12" s="26" t="s">
        <v>23</v>
      </c>
      <c r="B12" s="27"/>
      <c r="C12" s="28"/>
      <c r="D12" s="29">
        <f t="shared" ref="D12:M12" si="4">SUM(D13:D14)</f>
        <v>9235</v>
      </c>
      <c r="E12" s="29">
        <f t="shared" si="4"/>
        <v>0</v>
      </c>
      <c r="F12" s="29">
        <f t="shared" si="4"/>
        <v>0</v>
      </c>
      <c r="G12" s="29">
        <f t="shared" si="4"/>
        <v>0</v>
      </c>
      <c r="H12" s="29">
        <f t="shared" si="4"/>
        <v>0</v>
      </c>
      <c r="I12" s="29">
        <f t="shared" si="4"/>
        <v>0</v>
      </c>
      <c r="J12" s="29">
        <f t="shared" si="4"/>
        <v>0</v>
      </c>
      <c r="K12" s="29">
        <f t="shared" si="4"/>
        <v>0</v>
      </c>
      <c r="L12" s="29">
        <f t="shared" si="4"/>
        <v>0</v>
      </c>
      <c r="M12" s="29">
        <f t="shared" si="4"/>
        <v>0</v>
      </c>
      <c r="N12" s="29">
        <f t="shared" si="1"/>
        <v>9235</v>
      </c>
      <c r="O12" s="41">
        <f t="shared" si="2"/>
        <v>30.88628762541806</v>
      </c>
      <c r="P12" s="9"/>
    </row>
    <row r="13" spans="1:133">
      <c r="A13" s="12"/>
      <c r="B13" s="42">
        <v>572</v>
      </c>
      <c r="C13" s="19" t="s">
        <v>24</v>
      </c>
      <c r="D13" s="43">
        <v>6350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6350</v>
      </c>
      <c r="O13" s="44">
        <f t="shared" si="2"/>
        <v>21.237458193979933</v>
      </c>
      <c r="P13" s="9"/>
    </row>
    <row r="14" spans="1:133" ht="15.75" thickBot="1">
      <c r="A14" s="12"/>
      <c r="B14" s="42">
        <v>574</v>
      </c>
      <c r="C14" s="19" t="s">
        <v>40</v>
      </c>
      <c r="D14" s="43">
        <v>2885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2885</v>
      </c>
      <c r="O14" s="44">
        <f t="shared" si="2"/>
        <v>9.6488294314381271</v>
      </c>
      <c r="P14" s="9"/>
    </row>
    <row r="15" spans="1:133" ht="16.5" thickBot="1">
      <c r="A15" s="13" t="s">
        <v>10</v>
      </c>
      <c r="B15" s="21"/>
      <c r="C15" s="20"/>
      <c r="D15" s="14">
        <f>SUM(D5,D10,D12)</f>
        <v>90507</v>
      </c>
      <c r="E15" s="14">
        <f t="shared" ref="E15:M15" si="5">SUM(E5,E10,E12)</f>
        <v>127980</v>
      </c>
      <c r="F15" s="14">
        <f t="shared" si="5"/>
        <v>0</v>
      </c>
      <c r="G15" s="14">
        <f t="shared" si="5"/>
        <v>0</v>
      </c>
      <c r="H15" s="14">
        <f t="shared" si="5"/>
        <v>0</v>
      </c>
      <c r="I15" s="14">
        <f t="shared" si="5"/>
        <v>0</v>
      </c>
      <c r="J15" s="14">
        <f t="shared" si="5"/>
        <v>0</v>
      </c>
      <c r="K15" s="14">
        <f t="shared" si="5"/>
        <v>0</v>
      </c>
      <c r="L15" s="14">
        <f t="shared" si="5"/>
        <v>0</v>
      </c>
      <c r="M15" s="14">
        <f t="shared" si="5"/>
        <v>0</v>
      </c>
      <c r="N15" s="14">
        <f t="shared" si="1"/>
        <v>218487</v>
      </c>
      <c r="O15" s="35">
        <f t="shared" si="2"/>
        <v>730.72575250836121</v>
      </c>
      <c r="P15" s="6"/>
      <c r="Q15" s="2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</row>
    <row r="16" spans="1:133">
      <c r="A16" s="15"/>
      <c r="B16" s="17"/>
      <c r="C16" s="17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8"/>
    </row>
    <row r="17" spans="1:15">
      <c r="A17" s="36"/>
      <c r="B17" s="37"/>
      <c r="C17" s="37"/>
      <c r="D17" s="38"/>
      <c r="E17" s="38"/>
      <c r="F17" s="38"/>
      <c r="G17" s="38"/>
      <c r="H17" s="38"/>
      <c r="I17" s="38"/>
      <c r="J17" s="38"/>
      <c r="K17" s="38"/>
      <c r="L17" s="90" t="s">
        <v>41</v>
      </c>
      <c r="M17" s="90"/>
      <c r="N17" s="90"/>
      <c r="O17" s="39">
        <v>299</v>
      </c>
    </row>
    <row r="18" spans="1:15">
      <c r="A18" s="91"/>
      <c r="B18" s="92"/>
      <c r="C18" s="92"/>
      <c r="D18" s="92"/>
      <c r="E18" s="92"/>
      <c r="F18" s="92"/>
      <c r="G18" s="92"/>
      <c r="H18" s="92"/>
      <c r="I18" s="92"/>
      <c r="J18" s="92"/>
      <c r="K18" s="92"/>
      <c r="L18" s="92"/>
      <c r="M18" s="92"/>
      <c r="N18" s="92"/>
      <c r="O18" s="93"/>
    </row>
    <row r="19" spans="1:15" ht="15.75" customHeight="1" thickBot="1">
      <c r="A19" s="94" t="s">
        <v>28</v>
      </c>
      <c r="B19" s="95"/>
      <c r="C19" s="95"/>
      <c r="D19" s="95"/>
      <c r="E19" s="95"/>
      <c r="F19" s="95"/>
      <c r="G19" s="95"/>
      <c r="H19" s="95"/>
      <c r="I19" s="95"/>
      <c r="J19" s="95"/>
      <c r="K19" s="95"/>
      <c r="L19" s="95"/>
      <c r="M19" s="95"/>
      <c r="N19" s="95"/>
      <c r="O19" s="96"/>
    </row>
  </sheetData>
  <mergeCells count="10">
    <mergeCell ref="L17:N17"/>
    <mergeCell ref="A18:O18"/>
    <mergeCell ref="A19:O1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27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50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11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16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12</v>
      </c>
      <c r="F4" s="31" t="s">
        <v>13</v>
      </c>
      <c r="G4" s="31" t="s">
        <v>14</v>
      </c>
      <c r="H4" s="31" t="s">
        <v>1</v>
      </c>
      <c r="I4" s="31" t="s">
        <v>2</v>
      </c>
      <c r="J4" s="32" t="s">
        <v>15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17</v>
      </c>
      <c r="B5" s="23"/>
      <c r="C5" s="23"/>
      <c r="D5" s="24">
        <f t="shared" ref="D5:M5" si="0">SUM(D6:D9)</f>
        <v>80593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5" si="1">SUM(D5:M5)</f>
        <v>80593</v>
      </c>
      <c r="O5" s="30">
        <f t="shared" ref="O5:O15" si="2">(N5/O$17)</f>
        <v>276.95189003436428</v>
      </c>
      <c r="P5" s="6"/>
    </row>
    <row r="6" spans="1:133">
      <c r="A6" s="12"/>
      <c r="B6" s="42">
        <v>512</v>
      </c>
      <c r="C6" s="19" t="s">
        <v>18</v>
      </c>
      <c r="D6" s="43">
        <v>4800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4800</v>
      </c>
      <c r="O6" s="44">
        <f t="shared" si="2"/>
        <v>16.494845360824741</v>
      </c>
      <c r="P6" s="9"/>
    </row>
    <row r="7" spans="1:133">
      <c r="A7" s="12"/>
      <c r="B7" s="42">
        <v>513</v>
      </c>
      <c r="C7" s="19" t="s">
        <v>38</v>
      </c>
      <c r="D7" s="43">
        <v>35861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35861</v>
      </c>
      <c r="O7" s="44">
        <f t="shared" si="2"/>
        <v>123.23367697594502</v>
      </c>
      <c r="P7" s="9"/>
    </row>
    <row r="8" spans="1:133">
      <c r="A8" s="12"/>
      <c r="B8" s="42">
        <v>514</v>
      </c>
      <c r="C8" s="19" t="s">
        <v>39</v>
      </c>
      <c r="D8" s="43">
        <v>2170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2170</v>
      </c>
      <c r="O8" s="44">
        <f t="shared" si="2"/>
        <v>7.4570446735395191</v>
      </c>
      <c r="P8" s="9"/>
    </row>
    <row r="9" spans="1:133">
      <c r="A9" s="12"/>
      <c r="B9" s="42">
        <v>519</v>
      </c>
      <c r="C9" s="19" t="s">
        <v>20</v>
      </c>
      <c r="D9" s="43">
        <v>37762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37762</v>
      </c>
      <c r="O9" s="44">
        <f t="shared" si="2"/>
        <v>129.76632302405497</v>
      </c>
      <c r="P9" s="9"/>
    </row>
    <row r="10" spans="1:133" ht="15.75">
      <c r="A10" s="26" t="s">
        <v>21</v>
      </c>
      <c r="B10" s="27"/>
      <c r="C10" s="28"/>
      <c r="D10" s="29">
        <f t="shared" ref="D10:M10" si="3">SUM(D11:D11)</f>
        <v>0</v>
      </c>
      <c r="E10" s="29">
        <f t="shared" si="3"/>
        <v>66475</v>
      </c>
      <c r="F10" s="29">
        <f t="shared" si="3"/>
        <v>0</v>
      </c>
      <c r="G10" s="29">
        <f t="shared" si="3"/>
        <v>0</v>
      </c>
      <c r="H10" s="29">
        <f t="shared" si="3"/>
        <v>0</v>
      </c>
      <c r="I10" s="29">
        <f t="shared" si="3"/>
        <v>0</v>
      </c>
      <c r="J10" s="29">
        <f t="shared" si="3"/>
        <v>0</v>
      </c>
      <c r="K10" s="29">
        <f t="shared" si="3"/>
        <v>0</v>
      </c>
      <c r="L10" s="29">
        <f t="shared" si="3"/>
        <v>0</v>
      </c>
      <c r="M10" s="29">
        <f t="shared" si="3"/>
        <v>0</v>
      </c>
      <c r="N10" s="40">
        <f t="shared" si="1"/>
        <v>66475</v>
      </c>
      <c r="O10" s="41">
        <f t="shared" si="2"/>
        <v>228.43642611683848</v>
      </c>
      <c r="P10" s="10"/>
    </row>
    <row r="11" spans="1:133">
      <c r="A11" s="12"/>
      <c r="B11" s="42">
        <v>533</v>
      </c>
      <c r="C11" s="19" t="s">
        <v>22</v>
      </c>
      <c r="D11" s="43">
        <v>0</v>
      </c>
      <c r="E11" s="43">
        <v>66475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66475</v>
      </c>
      <c r="O11" s="44">
        <f t="shared" si="2"/>
        <v>228.43642611683848</v>
      </c>
      <c r="P11" s="9"/>
    </row>
    <row r="12" spans="1:133" ht="15.75">
      <c r="A12" s="26" t="s">
        <v>23</v>
      </c>
      <c r="B12" s="27"/>
      <c r="C12" s="28"/>
      <c r="D12" s="29">
        <f t="shared" ref="D12:M12" si="4">SUM(D13:D14)</f>
        <v>7554</v>
      </c>
      <c r="E12" s="29">
        <f t="shared" si="4"/>
        <v>0</v>
      </c>
      <c r="F12" s="29">
        <f t="shared" si="4"/>
        <v>0</v>
      </c>
      <c r="G12" s="29">
        <f t="shared" si="4"/>
        <v>0</v>
      </c>
      <c r="H12" s="29">
        <f t="shared" si="4"/>
        <v>0</v>
      </c>
      <c r="I12" s="29">
        <f t="shared" si="4"/>
        <v>0</v>
      </c>
      <c r="J12" s="29">
        <f t="shared" si="4"/>
        <v>0</v>
      </c>
      <c r="K12" s="29">
        <f t="shared" si="4"/>
        <v>0</v>
      </c>
      <c r="L12" s="29">
        <f t="shared" si="4"/>
        <v>0</v>
      </c>
      <c r="M12" s="29">
        <f t="shared" si="4"/>
        <v>0</v>
      </c>
      <c r="N12" s="29">
        <f t="shared" si="1"/>
        <v>7554</v>
      </c>
      <c r="O12" s="41">
        <f t="shared" si="2"/>
        <v>25.958762886597938</v>
      </c>
      <c r="P12" s="9"/>
    </row>
    <row r="13" spans="1:133">
      <c r="A13" s="12"/>
      <c r="B13" s="42">
        <v>572</v>
      </c>
      <c r="C13" s="19" t="s">
        <v>24</v>
      </c>
      <c r="D13" s="43">
        <v>4025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4025</v>
      </c>
      <c r="O13" s="44">
        <f t="shared" si="2"/>
        <v>13.831615120274915</v>
      </c>
      <c r="P13" s="9"/>
    </row>
    <row r="14" spans="1:133" ht="15.75" thickBot="1">
      <c r="A14" s="12"/>
      <c r="B14" s="42">
        <v>574</v>
      </c>
      <c r="C14" s="19" t="s">
        <v>40</v>
      </c>
      <c r="D14" s="43">
        <v>3529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3529</v>
      </c>
      <c r="O14" s="44">
        <f t="shared" si="2"/>
        <v>12.127147766323024</v>
      </c>
      <c r="P14" s="9"/>
    </row>
    <row r="15" spans="1:133" ht="16.5" thickBot="1">
      <c r="A15" s="13" t="s">
        <v>10</v>
      </c>
      <c r="B15" s="21"/>
      <c r="C15" s="20"/>
      <c r="D15" s="14">
        <f>SUM(D5,D10,D12)</f>
        <v>88147</v>
      </c>
      <c r="E15" s="14">
        <f t="shared" ref="E15:M15" si="5">SUM(E5,E10,E12)</f>
        <v>66475</v>
      </c>
      <c r="F15" s="14">
        <f t="shared" si="5"/>
        <v>0</v>
      </c>
      <c r="G15" s="14">
        <f t="shared" si="5"/>
        <v>0</v>
      </c>
      <c r="H15" s="14">
        <f t="shared" si="5"/>
        <v>0</v>
      </c>
      <c r="I15" s="14">
        <f t="shared" si="5"/>
        <v>0</v>
      </c>
      <c r="J15" s="14">
        <f t="shared" si="5"/>
        <v>0</v>
      </c>
      <c r="K15" s="14">
        <f t="shared" si="5"/>
        <v>0</v>
      </c>
      <c r="L15" s="14">
        <f t="shared" si="5"/>
        <v>0</v>
      </c>
      <c r="M15" s="14">
        <f t="shared" si="5"/>
        <v>0</v>
      </c>
      <c r="N15" s="14">
        <f t="shared" si="1"/>
        <v>154622</v>
      </c>
      <c r="O15" s="35">
        <f t="shared" si="2"/>
        <v>531.34707903780065</v>
      </c>
      <c r="P15" s="6"/>
      <c r="Q15" s="2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</row>
    <row r="16" spans="1:133">
      <c r="A16" s="15"/>
      <c r="B16" s="17"/>
      <c r="C16" s="17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8"/>
    </row>
    <row r="17" spans="1:15">
      <c r="A17" s="36"/>
      <c r="B17" s="37"/>
      <c r="C17" s="37"/>
      <c r="D17" s="38"/>
      <c r="E17" s="38"/>
      <c r="F17" s="38"/>
      <c r="G17" s="38"/>
      <c r="H17" s="38"/>
      <c r="I17" s="38"/>
      <c r="J17" s="38"/>
      <c r="K17" s="38"/>
      <c r="L17" s="90" t="s">
        <v>51</v>
      </c>
      <c r="M17" s="90"/>
      <c r="N17" s="90"/>
      <c r="O17" s="39">
        <v>291</v>
      </c>
    </row>
    <row r="18" spans="1:15">
      <c r="A18" s="91"/>
      <c r="B18" s="92"/>
      <c r="C18" s="92"/>
      <c r="D18" s="92"/>
      <c r="E18" s="92"/>
      <c r="F18" s="92"/>
      <c r="G18" s="92"/>
      <c r="H18" s="92"/>
      <c r="I18" s="92"/>
      <c r="J18" s="92"/>
      <c r="K18" s="92"/>
      <c r="L18" s="92"/>
      <c r="M18" s="92"/>
      <c r="N18" s="92"/>
      <c r="O18" s="93"/>
    </row>
    <row r="19" spans="1:15" ht="15.75" customHeight="1" thickBot="1">
      <c r="A19" s="94" t="s">
        <v>28</v>
      </c>
      <c r="B19" s="95"/>
      <c r="C19" s="95"/>
      <c r="D19" s="95"/>
      <c r="E19" s="95"/>
      <c r="F19" s="95"/>
      <c r="G19" s="95"/>
      <c r="H19" s="95"/>
      <c r="I19" s="95"/>
      <c r="J19" s="95"/>
      <c r="K19" s="95"/>
      <c r="L19" s="95"/>
      <c r="M19" s="95"/>
      <c r="N19" s="95"/>
      <c r="O19" s="96"/>
    </row>
  </sheetData>
  <mergeCells count="10">
    <mergeCell ref="L17:N17"/>
    <mergeCell ref="A18:O18"/>
    <mergeCell ref="A19:O1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18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97" t="s">
        <v>27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9"/>
      <c r="Q1" s="7"/>
      <c r="R1"/>
    </row>
    <row r="2" spans="1:134" ht="24" thickBot="1">
      <c r="A2" s="100" t="s">
        <v>67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2"/>
      <c r="Q2" s="7"/>
      <c r="R2"/>
    </row>
    <row r="3" spans="1:134" ht="18" customHeight="1">
      <c r="A3" s="103" t="s">
        <v>11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0"/>
      <c r="M3" s="111"/>
      <c r="N3" s="33"/>
      <c r="O3" s="34"/>
      <c r="P3" s="112" t="s">
        <v>69</v>
      </c>
      <c r="Q3" s="11"/>
      <c r="R3"/>
    </row>
    <row r="4" spans="1:134" ht="32.25" customHeight="1" thickBot="1">
      <c r="A4" s="106"/>
      <c r="B4" s="107"/>
      <c r="C4" s="108"/>
      <c r="D4" s="31" t="s">
        <v>0</v>
      </c>
      <c r="E4" s="31" t="s">
        <v>12</v>
      </c>
      <c r="F4" s="31" t="s">
        <v>13</v>
      </c>
      <c r="G4" s="31" t="s">
        <v>14</v>
      </c>
      <c r="H4" s="31" t="s">
        <v>1</v>
      </c>
      <c r="I4" s="31" t="s">
        <v>2</v>
      </c>
      <c r="J4" s="32" t="s">
        <v>15</v>
      </c>
      <c r="K4" s="32" t="s">
        <v>3</v>
      </c>
      <c r="L4" s="32" t="s">
        <v>4</v>
      </c>
      <c r="M4" s="32" t="s">
        <v>70</v>
      </c>
      <c r="N4" s="32" t="s">
        <v>5</v>
      </c>
      <c r="O4" s="32" t="s">
        <v>71</v>
      </c>
      <c r="P4" s="113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17</v>
      </c>
      <c r="B5" s="23"/>
      <c r="C5" s="23"/>
      <c r="D5" s="24">
        <f t="shared" ref="D5:N5" si="0">SUM(D6:D8)</f>
        <v>262831</v>
      </c>
      <c r="E5" s="24">
        <f t="shared" si="0"/>
        <v>15320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4">
        <f t="shared" si="0"/>
        <v>0</v>
      </c>
      <c r="O5" s="25">
        <f t="shared" ref="O5:O14" si="1">SUM(D5:N5)</f>
        <v>278151</v>
      </c>
      <c r="P5" s="30">
        <f t="shared" ref="P5:P14" si="2">(O5/P$16)</f>
        <v>1270.0958904109589</v>
      </c>
      <c r="Q5" s="6"/>
    </row>
    <row r="6" spans="1:134">
      <c r="A6" s="12"/>
      <c r="B6" s="42">
        <v>512</v>
      </c>
      <c r="C6" s="19" t="s">
        <v>18</v>
      </c>
      <c r="D6" s="43">
        <v>7200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 t="shared" si="1"/>
        <v>7200</v>
      </c>
      <c r="P6" s="44">
        <f t="shared" si="2"/>
        <v>32.876712328767127</v>
      </c>
      <c r="Q6" s="9"/>
    </row>
    <row r="7" spans="1:134">
      <c r="A7" s="12"/>
      <c r="B7" s="42">
        <v>517</v>
      </c>
      <c r="C7" s="19" t="s">
        <v>19</v>
      </c>
      <c r="D7" s="43">
        <v>38799</v>
      </c>
      <c r="E7" s="43">
        <v>15320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si="1"/>
        <v>54119</v>
      </c>
      <c r="P7" s="44">
        <f t="shared" si="2"/>
        <v>247.11872146118722</v>
      </c>
      <c r="Q7" s="9"/>
    </row>
    <row r="8" spans="1:134">
      <c r="A8" s="12"/>
      <c r="B8" s="42">
        <v>519</v>
      </c>
      <c r="C8" s="19" t="s">
        <v>20</v>
      </c>
      <c r="D8" s="43">
        <v>216832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f t="shared" si="1"/>
        <v>216832</v>
      </c>
      <c r="P8" s="44">
        <f t="shared" si="2"/>
        <v>990.10045662100458</v>
      </c>
      <c r="Q8" s="9"/>
    </row>
    <row r="9" spans="1:134" ht="15.75">
      <c r="A9" s="26" t="s">
        <v>21</v>
      </c>
      <c r="B9" s="27"/>
      <c r="C9" s="28"/>
      <c r="D9" s="29">
        <f t="shared" ref="D9:N9" si="3">SUM(D10:D11)</f>
        <v>14122</v>
      </c>
      <c r="E9" s="29">
        <f t="shared" si="3"/>
        <v>40873</v>
      </c>
      <c r="F9" s="29">
        <f t="shared" si="3"/>
        <v>0</v>
      </c>
      <c r="G9" s="29">
        <f t="shared" si="3"/>
        <v>0</v>
      </c>
      <c r="H9" s="29">
        <f t="shared" si="3"/>
        <v>0</v>
      </c>
      <c r="I9" s="29">
        <f t="shared" si="3"/>
        <v>0</v>
      </c>
      <c r="J9" s="29">
        <f t="shared" si="3"/>
        <v>0</v>
      </c>
      <c r="K9" s="29">
        <f t="shared" si="3"/>
        <v>0</v>
      </c>
      <c r="L9" s="29">
        <f t="shared" si="3"/>
        <v>0</v>
      </c>
      <c r="M9" s="29">
        <f t="shared" si="3"/>
        <v>0</v>
      </c>
      <c r="N9" s="29">
        <f t="shared" si="3"/>
        <v>0</v>
      </c>
      <c r="O9" s="40">
        <f t="shared" si="1"/>
        <v>54995</v>
      </c>
      <c r="P9" s="41">
        <f t="shared" si="2"/>
        <v>251.11872146118722</v>
      </c>
      <c r="Q9" s="10"/>
    </row>
    <row r="10" spans="1:134">
      <c r="A10" s="12"/>
      <c r="B10" s="42">
        <v>533</v>
      </c>
      <c r="C10" s="19" t="s">
        <v>22</v>
      </c>
      <c r="D10" s="43">
        <v>0</v>
      </c>
      <c r="E10" s="43">
        <v>40873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v>0</v>
      </c>
      <c r="O10" s="43">
        <f t="shared" si="1"/>
        <v>40873</v>
      </c>
      <c r="P10" s="44">
        <f t="shared" si="2"/>
        <v>186.63470319634703</v>
      </c>
      <c r="Q10" s="9"/>
    </row>
    <row r="11" spans="1:134">
      <c r="A11" s="12"/>
      <c r="B11" s="42">
        <v>539</v>
      </c>
      <c r="C11" s="19" t="s">
        <v>61</v>
      </c>
      <c r="D11" s="43">
        <v>14122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v>0</v>
      </c>
      <c r="O11" s="43">
        <f t="shared" si="1"/>
        <v>14122</v>
      </c>
      <c r="P11" s="44">
        <f t="shared" si="2"/>
        <v>64.484018264840188</v>
      </c>
      <c r="Q11" s="9"/>
    </row>
    <row r="12" spans="1:134" ht="15.75">
      <c r="A12" s="26" t="s">
        <v>23</v>
      </c>
      <c r="B12" s="27"/>
      <c r="C12" s="28"/>
      <c r="D12" s="29">
        <f t="shared" ref="D12:N12" si="4">SUM(D13:D13)</f>
        <v>8549</v>
      </c>
      <c r="E12" s="29">
        <f t="shared" si="4"/>
        <v>0</v>
      </c>
      <c r="F12" s="29">
        <f t="shared" si="4"/>
        <v>0</v>
      </c>
      <c r="G12" s="29">
        <f t="shared" si="4"/>
        <v>0</v>
      </c>
      <c r="H12" s="29">
        <f t="shared" si="4"/>
        <v>0</v>
      </c>
      <c r="I12" s="29">
        <f t="shared" si="4"/>
        <v>0</v>
      </c>
      <c r="J12" s="29">
        <f t="shared" si="4"/>
        <v>0</v>
      </c>
      <c r="K12" s="29">
        <f t="shared" si="4"/>
        <v>0</v>
      </c>
      <c r="L12" s="29">
        <f t="shared" si="4"/>
        <v>0</v>
      </c>
      <c r="M12" s="29">
        <f t="shared" si="4"/>
        <v>0</v>
      </c>
      <c r="N12" s="29">
        <f t="shared" si="4"/>
        <v>0</v>
      </c>
      <c r="O12" s="29">
        <f t="shared" si="1"/>
        <v>8549</v>
      </c>
      <c r="P12" s="41">
        <f t="shared" si="2"/>
        <v>39.036529680365298</v>
      </c>
      <c r="Q12" s="9"/>
    </row>
    <row r="13" spans="1:134" ht="15.75" thickBot="1">
      <c r="A13" s="12"/>
      <c r="B13" s="42">
        <v>572</v>
      </c>
      <c r="C13" s="19" t="s">
        <v>24</v>
      </c>
      <c r="D13" s="43">
        <v>8549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v>0</v>
      </c>
      <c r="O13" s="43">
        <f t="shared" si="1"/>
        <v>8549</v>
      </c>
      <c r="P13" s="44">
        <f t="shared" si="2"/>
        <v>39.036529680365298</v>
      </c>
      <c r="Q13" s="9"/>
    </row>
    <row r="14" spans="1:134" ht="16.5" thickBot="1">
      <c r="A14" s="13" t="s">
        <v>10</v>
      </c>
      <c r="B14" s="21"/>
      <c r="C14" s="20"/>
      <c r="D14" s="14">
        <f>SUM(D5,D9,D12)</f>
        <v>285502</v>
      </c>
      <c r="E14" s="14">
        <f t="shared" ref="E14:N14" si="5">SUM(E5,E9,E12)</f>
        <v>56193</v>
      </c>
      <c r="F14" s="14">
        <f t="shared" si="5"/>
        <v>0</v>
      </c>
      <c r="G14" s="14">
        <f t="shared" si="5"/>
        <v>0</v>
      </c>
      <c r="H14" s="14">
        <f t="shared" si="5"/>
        <v>0</v>
      </c>
      <c r="I14" s="14">
        <f t="shared" si="5"/>
        <v>0</v>
      </c>
      <c r="J14" s="14">
        <f t="shared" si="5"/>
        <v>0</v>
      </c>
      <c r="K14" s="14">
        <f t="shared" si="5"/>
        <v>0</v>
      </c>
      <c r="L14" s="14">
        <f t="shared" si="5"/>
        <v>0</v>
      </c>
      <c r="M14" s="14">
        <f t="shared" si="5"/>
        <v>0</v>
      </c>
      <c r="N14" s="14">
        <f t="shared" si="5"/>
        <v>0</v>
      </c>
      <c r="O14" s="14">
        <f t="shared" si="1"/>
        <v>341695</v>
      </c>
      <c r="P14" s="35">
        <f t="shared" si="2"/>
        <v>1560.2511415525114</v>
      </c>
      <c r="Q14" s="6"/>
      <c r="R14" s="2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  <c r="DP14" s="5"/>
    </row>
    <row r="15" spans="1:134">
      <c r="A15" s="15"/>
      <c r="B15" s="17"/>
      <c r="C15" s="17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8"/>
    </row>
    <row r="16" spans="1:134">
      <c r="A16" s="36"/>
      <c r="B16" s="37"/>
      <c r="C16" s="37"/>
      <c r="D16" s="38"/>
      <c r="E16" s="38"/>
      <c r="F16" s="38"/>
      <c r="G16" s="38"/>
      <c r="H16" s="38"/>
      <c r="I16" s="38"/>
      <c r="J16" s="38"/>
      <c r="K16" s="38"/>
      <c r="L16" s="38"/>
      <c r="M16" s="90" t="s">
        <v>68</v>
      </c>
      <c r="N16" s="90"/>
      <c r="O16" s="90"/>
      <c r="P16" s="39">
        <v>219</v>
      </c>
    </row>
    <row r="17" spans="1:16">
      <c r="A17" s="91"/>
      <c r="B17" s="92"/>
      <c r="C17" s="92"/>
      <c r="D17" s="92"/>
      <c r="E17" s="92"/>
      <c r="F17" s="92"/>
      <c r="G17" s="92"/>
      <c r="H17" s="92"/>
      <c r="I17" s="92"/>
      <c r="J17" s="92"/>
      <c r="K17" s="92"/>
      <c r="L17" s="92"/>
      <c r="M17" s="92"/>
      <c r="N17" s="92"/>
      <c r="O17" s="92"/>
      <c r="P17" s="93"/>
    </row>
    <row r="18" spans="1:16" ht="15.75" customHeight="1" thickBot="1">
      <c r="A18" s="94" t="s">
        <v>28</v>
      </c>
      <c r="B18" s="95"/>
      <c r="C18" s="95"/>
      <c r="D18" s="95"/>
      <c r="E18" s="95"/>
      <c r="F18" s="95"/>
      <c r="G18" s="95"/>
      <c r="H18" s="95"/>
      <c r="I18" s="95"/>
      <c r="J18" s="95"/>
      <c r="K18" s="95"/>
      <c r="L18" s="95"/>
      <c r="M18" s="95"/>
      <c r="N18" s="95"/>
      <c r="O18" s="95"/>
      <c r="P18" s="96"/>
    </row>
  </sheetData>
  <mergeCells count="10">
    <mergeCell ref="M16:O16"/>
    <mergeCell ref="A17:P17"/>
    <mergeCell ref="A18:P18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27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65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11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16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12</v>
      </c>
      <c r="F4" s="31" t="s">
        <v>13</v>
      </c>
      <c r="G4" s="31" t="s">
        <v>14</v>
      </c>
      <c r="H4" s="31" t="s">
        <v>1</v>
      </c>
      <c r="I4" s="31" t="s">
        <v>2</v>
      </c>
      <c r="J4" s="32" t="s">
        <v>15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17</v>
      </c>
      <c r="B5" s="23"/>
      <c r="C5" s="23"/>
      <c r="D5" s="24">
        <f t="shared" ref="D5:M5" si="0">SUM(D6:D8)</f>
        <v>473571</v>
      </c>
      <c r="E5" s="24">
        <f t="shared" si="0"/>
        <v>15520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4" si="1">SUM(D5:M5)</f>
        <v>489091</v>
      </c>
      <c r="O5" s="30">
        <f t="shared" ref="O5:O14" si="2">(N5/O$16)</f>
        <v>1785.0036496350365</v>
      </c>
      <c r="P5" s="6"/>
    </row>
    <row r="6" spans="1:133">
      <c r="A6" s="12"/>
      <c r="B6" s="42">
        <v>512</v>
      </c>
      <c r="C6" s="19" t="s">
        <v>18</v>
      </c>
      <c r="D6" s="43">
        <v>6040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6040</v>
      </c>
      <c r="O6" s="44">
        <f t="shared" si="2"/>
        <v>22.043795620437955</v>
      </c>
      <c r="P6" s="9"/>
    </row>
    <row r="7" spans="1:133">
      <c r="A7" s="12"/>
      <c r="B7" s="42">
        <v>517</v>
      </c>
      <c r="C7" s="19" t="s">
        <v>19</v>
      </c>
      <c r="D7" s="43">
        <v>415552</v>
      </c>
      <c r="E7" s="43">
        <v>15520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431072</v>
      </c>
      <c r="O7" s="44">
        <f t="shared" si="2"/>
        <v>1573.2554744525548</v>
      </c>
      <c r="P7" s="9"/>
    </row>
    <row r="8" spans="1:133">
      <c r="A8" s="12"/>
      <c r="B8" s="42">
        <v>519</v>
      </c>
      <c r="C8" s="19" t="s">
        <v>45</v>
      </c>
      <c r="D8" s="43">
        <v>51979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51979</v>
      </c>
      <c r="O8" s="44">
        <f t="shared" si="2"/>
        <v>189.70437956204378</v>
      </c>
      <c r="P8" s="9"/>
    </row>
    <row r="9" spans="1:133" ht="15.75">
      <c r="A9" s="26" t="s">
        <v>21</v>
      </c>
      <c r="B9" s="27"/>
      <c r="C9" s="28"/>
      <c r="D9" s="29">
        <f t="shared" ref="D9:M9" si="3">SUM(D10:D11)</f>
        <v>845983</v>
      </c>
      <c r="E9" s="29">
        <f t="shared" si="3"/>
        <v>40345</v>
      </c>
      <c r="F9" s="29">
        <f t="shared" si="3"/>
        <v>0</v>
      </c>
      <c r="G9" s="29">
        <f t="shared" si="3"/>
        <v>0</v>
      </c>
      <c r="H9" s="29">
        <f t="shared" si="3"/>
        <v>0</v>
      </c>
      <c r="I9" s="29">
        <f t="shared" si="3"/>
        <v>0</v>
      </c>
      <c r="J9" s="29">
        <f t="shared" si="3"/>
        <v>0</v>
      </c>
      <c r="K9" s="29">
        <f t="shared" si="3"/>
        <v>0</v>
      </c>
      <c r="L9" s="29">
        <f t="shared" si="3"/>
        <v>0</v>
      </c>
      <c r="M9" s="29">
        <f t="shared" si="3"/>
        <v>0</v>
      </c>
      <c r="N9" s="40">
        <f t="shared" si="1"/>
        <v>886328</v>
      </c>
      <c r="O9" s="41">
        <f t="shared" si="2"/>
        <v>3234.7737226277372</v>
      </c>
      <c r="P9" s="10"/>
    </row>
    <row r="10" spans="1:133">
      <c r="A10" s="12"/>
      <c r="B10" s="42">
        <v>533</v>
      </c>
      <c r="C10" s="19" t="s">
        <v>22</v>
      </c>
      <c r="D10" s="43">
        <v>0</v>
      </c>
      <c r="E10" s="43">
        <v>40345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40345</v>
      </c>
      <c r="O10" s="44">
        <f t="shared" si="2"/>
        <v>147.24452554744525</v>
      </c>
      <c r="P10" s="9"/>
    </row>
    <row r="11" spans="1:133">
      <c r="A11" s="12"/>
      <c r="B11" s="42">
        <v>539</v>
      </c>
      <c r="C11" s="19" t="s">
        <v>61</v>
      </c>
      <c r="D11" s="43">
        <v>845983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845983</v>
      </c>
      <c r="O11" s="44">
        <f t="shared" si="2"/>
        <v>3087.5291970802919</v>
      </c>
      <c r="P11" s="9"/>
    </row>
    <row r="12" spans="1:133" ht="15.75">
      <c r="A12" s="26" t="s">
        <v>23</v>
      </c>
      <c r="B12" s="27"/>
      <c r="C12" s="28"/>
      <c r="D12" s="29">
        <f t="shared" ref="D12:M12" si="4">SUM(D13:D13)</f>
        <v>7272</v>
      </c>
      <c r="E12" s="29">
        <f t="shared" si="4"/>
        <v>0</v>
      </c>
      <c r="F12" s="29">
        <f t="shared" si="4"/>
        <v>0</v>
      </c>
      <c r="G12" s="29">
        <f t="shared" si="4"/>
        <v>0</v>
      </c>
      <c r="H12" s="29">
        <f t="shared" si="4"/>
        <v>0</v>
      </c>
      <c r="I12" s="29">
        <f t="shared" si="4"/>
        <v>0</v>
      </c>
      <c r="J12" s="29">
        <f t="shared" si="4"/>
        <v>0</v>
      </c>
      <c r="K12" s="29">
        <f t="shared" si="4"/>
        <v>0</v>
      </c>
      <c r="L12" s="29">
        <f t="shared" si="4"/>
        <v>0</v>
      </c>
      <c r="M12" s="29">
        <f t="shared" si="4"/>
        <v>0</v>
      </c>
      <c r="N12" s="29">
        <f t="shared" si="1"/>
        <v>7272</v>
      </c>
      <c r="O12" s="41">
        <f t="shared" si="2"/>
        <v>26.540145985401459</v>
      </c>
      <c r="P12" s="9"/>
    </row>
    <row r="13" spans="1:133" ht="15.75" thickBot="1">
      <c r="A13" s="12"/>
      <c r="B13" s="42">
        <v>572</v>
      </c>
      <c r="C13" s="19" t="s">
        <v>46</v>
      </c>
      <c r="D13" s="43">
        <v>7272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7272</v>
      </c>
      <c r="O13" s="44">
        <f t="shared" si="2"/>
        <v>26.540145985401459</v>
      </c>
      <c r="P13" s="9"/>
    </row>
    <row r="14" spans="1:133" ht="16.5" thickBot="1">
      <c r="A14" s="13" t="s">
        <v>10</v>
      </c>
      <c r="B14" s="21"/>
      <c r="C14" s="20"/>
      <c r="D14" s="14">
        <f>SUM(D5,D9,D12)</f>
        <v>1326826</v>
      </c>
      <c r="E14" s="14">
        <f t="shared" ref="E14:M14" si="5">SUM(E5,E9,E12)</f>
        <v>55865</v>
      </c>
      <c r="F14" s="14">
        <f t="shared" si="5"/>
        <v>0</v>
      </c>
      <c r="G14" s="14">
        <f t="shared" si="5"/>
        <v>0</v>
      </c>
      <c r="H14" s="14">
        <f t="shared" si="5"/>
        <v>0</v>
      </c>
      <c r="I14" s="14">
        <f t="shared" si="5"/>
        <v>0</v>
      </c>
      <c r="J14" s="14">
        <f t="shared" si="5"/>
        <v>0</v>
      </c>
      <c r="K14" s="14">
        <f t="shared" si="5"/>
        <v>0</v>
      </c>
      <c r="L14" s="14">
        <f t="shared" si="5"/>
        <v>0</v>
      </c>
      <c r="M14" s="14">
        <f t="shared" si="5"/>
        <v>0</v>
      </c>
      <c r="N14" s="14">
        <f t="shared" si="1"/>
        <v>1382691</v>
      </c>
      <c r="O14" s="35">
        <f t="shared" si="2"/>
        <v>5046.3175182481755</v>
      </c>
      <c r="P14" s="6"/>
      <c r="Q14" s="2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</row>
    <row r="15" spans="1:133">
      <c r="A15" s="15"/>
      <c r="B15" s="17"/>
      <c r="C15" s="17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8"/>
    </row>
    <row r="16" spans="1:133">
      <c r="A16" s="36"/>
      <c r="B16" s="37"/>
      <c r="C16" s="37"/>
      <c r="D16" s="38"/>
      <c r="E16" s="38"/>
      <c r="F16" s="38"/>
      <c r="G16" s="38"/>
      <c r="H16" s="38"/>
      <c r="I16" s="38"/>
      <c r="J16" s="38"/>
      <c r="K16" s="38"/>
      <c r="L16" s="90" t="s">
        <v>66</v>
      </c>
      <c r="M16" s="90"/>
      <c r="N16" s="90"/>
      <c r="O16" s="39">
        <v>274</v>
      </c>
    </row>
    <row r="17" spans="1:15">
      <c r="A17" s="91"/>
      <c r="B17" s="92"/>
      <c r="C17" s="92"/>
      <c r="D17" s="92"/>
      <c r="E17" s="92"/>
      <c r="F17" s="92"/>
      <c r="G17" s="92"/>
      <c r="H17" s="92"/>
      <c r="I17" s="92"/>
      <c r="J17" s="92"/>
      <c r="K17" s="92"/>
      <c r="L17" s="92"/>
      <c r="M17" s="92"/>
      <c r="N17" s="92"/>
      <c r="O17" s="93"/>
    </row>
    <row r="18" spans="1:15" ht="15.75" customHeight="1" thickBot="1">
      <c r="A18" s="94" t="s">
        <v>28</v>
      </c>
      <c r="B18" s="95"/>
      <c r="C18" s="95"/>
      <c r="D18" s="95"/>
      <c r="E18" s="95"/>
      <c r="F18" s="95"/>
      <c r="G18" s="95"/>
      <c r="H18" s="95"/>
      <c r="I18" s="95"/>
      <c r="J18" s="95"/>
      <c r="K18" s="95"/>
      <c r="L18" s="95"/>
      <c r="M18" s="95"/>
      <c r="N18" s="95"/>
      <c r="O18" s="96"/>
    </row>
  </sheetData>
  <mergeCells count="10">
    <mergeCell ref="L16:N16"/>
    <mergeCell ref="A17:O17"/>
    <mergeCell ref="A18:O1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27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60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11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16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12</v>
      </c>
      <c r="F4" s="31" t="s">
        <v>13</v>
      </c>
      <c r="G4" s="31" t="s">
        <v>14</v>
      </c>
      <c r="H4" s="31" t="s">
        <v>1</v>
      </c>
      <c r="I4" s="31" t="s">
        <v>2</v>
      </c>
      <c r="J4" s="32" t="s">
        <v>15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17</v>
      </c>
      <c r="B5" s="23"/>
      <c r="C5" s="23"/>
      <c r="D5" s="24">
        <f t="shared" ref="D5:M5" si="0">SUM(D6:D8)</f>
        <v>67400</v>
      </c>
      <c r="E5" s="24">
        <f t="shared" si="0"/>
        <v>14680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6" si="1">SUM(D5:M5)</f>
        <v>82080</v>
      </c>
      <c r="O5" s="30">
        <f t="shared" ref="O5:O16" si="2">(N5/O$18)</f>
        <v>258.11320754716979</v>
      </c>
      <c r="P5" s="6"/>
    </row>
    <row r="6" spans="1:133">
      <c r="A6" s="12"/>
      <c r="B6" s="42">
        <v>512</v>
      </c>
      <c r="C6" s="19" t="s">
        <v>18</v>
      </c>
      <c r="D6" s="43">
        <v>6000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6000</v>
      </c>
      <c r="O6" s="44">
        <f t="shared" si="2"/>
        <v>18.867924528301888</v>
      </c>
      <c r="P6" s="9"/>
    </row>
    <row r="7" spans="1:133">
      <c r="A7" s="12"/>
      <c r="B7" s="42">
        <v>517</v>
      </c>
      <c r="C7" s="19" t="s">
        <v>19</v>
      </c>
      <c r="D7" s="43">
        <v>196</v>
      </c>
      <c r="E7" s="43">
        <v>14680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14876</v>
      </c>
      <c r="O7" s="44">
        <f t="shared" si="2"/>
        <v>46.779874213836479</v>
      </c>
      <c r="P7" s="9"/>
    </row>
    <row r="8" spans="1:133">
      <c r="A8" s="12"/>
      <c r="B8" s="42">
        <v>519</v>
      </c>
      <c r="C8" s="19" t="s">
        <v>45</v>
      </c>
      <c r="D8" s="43">
        <v>61204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61204</v>
      </c>
      <c r="O8" s="44">
        <f t="shared" si="2"/>
        <v>192.46540880503144</v>
      </c>
      <c r="P8" s="9"/>
    </row>
    <row r="9" spans="1:133" ht="15.75">
      <c r="A9" s="26" t="s">
        <v>21</v>
      </c>
      <c r="B9" s="27"/>
      <c r="C9" s="28"/>
      <c r="D9" s="29">
        <f t="shared" ref="D9:M9" si="3">SUM(D10:D11)</f>
        <v>286612</v>
      </c>
      <c r="E9" s="29">
        <f t="shared" si="3"/>
        <v>34297</v>
      </c>
      <c r="F9" s="29">
        <f t="shared" si="3"/>
        <v>0</v>
      </c>
      <c r="G9" s="29">
        <f t="shared" si="3"/>
        <v>0</v>
      </c>
      <c r="H9" s="29">
        <f t="shared" si="3"/>
        <v>0</v>
      </c>
      <c r="I9" s="29">
        <f t="shared" si="3"/>
        <v>0</v>
      </c>
      <c r="J9" s="29">
        <f t="shared" si="3"/>
        <v>0</v>
      </c>
      <c r="K9" s="29">
        <f t="shared" si="3"/>
        <v>0</v>
      </c>
      <c r="L9" s="29">
        <f t="shared" si="3"/>
        <v>0</v>
      </c>
      <c r="M9" s="29">
        <f t="shared" si="3"/>
        <v>0</v>
      </c>
      <c r="N9" s="40">
        <f t="shared" si="1"/>
        <v>320909</v>
      </c>
      <c r="O9" s="41">
        <f t="shared" si="2"/>
        <v>1009.1477987421383</v>
      </c>
      <c r="P9" s="10"/>
    </row>
    <row r="10" spans="1:133">
      <c r="A10" s="12"/>
      <c r="B10" s="42">
        <v>533</v>
      </c>
      <c r="C10" s="19" t="s">
        <v>22</v>
      </c>
      <c r="D10" s="43">
        <v>0</v>
      </c>
      <c r="E10" s="43">
        <v>34297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34297</v>
      </c>
      <c r="O10" s="44">
        <f t="shared" si="2"/>
        <v>107.85220125786164</v>
      </c>
      <c r="P10" s="9"/>
    </row>
    <row r="11" spans="1:133">
      <c r="A11" s="12"/>
      <c r="B11" s="42">
        <v>539</v>
      </c>
      <c r="C11" s="19" t="s">
        <v>61</v>
      </c>
      <c r="D11" s="43">
        <v>286612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286612</v>
      </c>
      <c r="O11" s="44">
        <f t="shared" si="2"/>
        <v>901.29559748427675</v>
      </c>
      <c r="P11" s="9"/>
    </row>
    <row r="12" spans="1:133" ht="15.75">
      <c r="A12" s="26" t="s">
        <v>62</v>
      </c>
      <c r="B12" s="27"/>
      <c r="C12" s="28"/>
      <c r="D12" s="29">
        <f t="shared" ref="D12:M12" si="4">SUM(D13:D13)</f>
        <v>35148</v>
      </c>
      <c r="E12" s="29">
        <f t="shared" si="4"/>
        <v>0</v>
      </c>
      <c r="F12" s="29">
        <f t="shared" si="4"/>
        <v>0</v>
      </c>
      <c r="G12" s="29">
        <f t="shared" si="4"/>
        <v>0</v>
      </c>
      <c r="H12" s="29">
        <f t="shared" si="4"/>
        <v>0</v>
      </c>
      <c r="I12" s="29">
        <f t="shared" si="4"/>
        <v>0</v>
      </c>
      <c r="J12" s="29">
        <f t="shared" si="4"/>
        <v>0</v>
      </c>
      <c r="K12" s="29">
        <f t="shared" si="4"/>
        <v>0</v>
      </c>
      <c r="L12" s="29">
        <f t="shared" si="4"/>
        <v>0</v>
      </c>
      <c r="M12" s="29">
        <f t="shared" si="4"/>
        <v>0</v>
      </c>
      <c r="N12" s="29">
        <f t="shared" si="1"/>
        <v>35148</v>
      </c>
      <c r="O12" s="41">
        <f t="shared" si="2"/>
        <v>110.52830188679245</v>
      </c>
      <c r="P12" s="10"/>
    </row>
    <row r="13" spans="1:133">
      <c r="A13" s="12"/>
      <c r="B13" s="42">
        <v>569</v>
      </c>
      <c r="C13" s="19" t="s">
        <v>63</v>
      </c>
      <c r="D13" s="43">
        <v>35148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35148</v>
      </c>
      <c r="O13" s="44">
        <f t="shared" si="2"/>
        <v>110.52830188679245</v>
      </c>
      <c r="P13" s="9"/>
    </row>
    <row r="14" spans="1:133" ht="15.75">
      <c r="A14" s="26" t="s">
        <v>23</v>
      </c>
      <c r="B14" s="27"/>
      <c r="C14" s="28"/>
      <c r="D14" s="29">
        <f t="shared" ref="D14:M14" si="5">SUM(D15:D15)</f>
        <v>13391</v>
      </c>
      <c r="E14" s="29">
        <f t="shared" si="5"/>
        <v>0</v>
      </c>
      <c r="F14" s="29">
        <f t="shared" si="5"/>
        <v>0</v>
      </c>
      <c r="G14" s="29">
        <f t="shared" si="5"/>
        <v>0</v>
      </c>
      <c r="H14" s="29">
        <f t="shared" si="5"/>
        <v>0</v>
      </c>
      <c r="I14" s="29">
        <f t="shared" si="5"/>
        <v>0</v>
      </c>
      <c r="J14" s="29">
        <f t="shared" si="5"/>
        <v>0</v>
      </c>
      <c r="K14" s="29">
        <f t="shared" si="5"/>
        <v>0</v>
      </c>
      <c r="L14" s="29">
        <f t="shared" si="5"/>
        <v>0</v>
      </c>
      <c r="M14" s="29">
        <f t="shared" si="5"/>
        <v>0</v>
      </c>
      <c r="N14" s="29">
        <f t="shared" si="1"/>
        <v>13391</v>
      </c>
      <c r="O14" s="41">
        <f t="shared" si="2"/>
        <v>42.110062893081761</v>
      </c>
      <c r="P14" s="9"/>
    </row>
    <row r="15" spans="1:133" ht="15.75" thickBot="1">
      <c r="A15" s="12"/>
      <c r="B15" s="42">
        <v>572</v>
      </c>
      <c r="C15" s="19" t="s">
        <v>46</v>
      </c>
      <c r="D15" s="43">
        <v>13391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13391</v>
      </c>
      <c r="O15" s="44">
        <f t="shared" si="2"/>
        <v>42.110062893081761</v>
      </c>
      <c r="P15" s="9"/>
    </row>
    <row r="16" spans="1:133" ht="16.5" thickBot="1">
      <c r="A16" s="13" t="s">
        <v>10</v>
      </c>
      <c r="B16" s="21"/>
      <c r="C16" s="20"/>
      <c r="D16" s="14">
        <f>SUM(D5,D9,D12,D14)</f>
        <v>402551</v>
      </c>
      <c r="E16" s="14">
        <f t="shared" ref="E16:M16" si="6">SUM(E5,E9,E12,E14)</f>
        <v>48977</v>
      </c>
      <c r="F16" s="14">
        <f t="shared" si="6"/>
        <v>0</v>
      </c>
      <c r="G16" s="14">
        <f t="shared" si="6"/>
        <v>0</v>
      </c>
      <c r="H16" s="14">
        <f t="shared" si="6"/>
        <v>0</v>
      </c>
      <c r="I16" s="14">
        <f t="shared" si="6"/>
        <v>0</v>
      </c>
      <c r="J16" s="14">
        <f t="shared" si="6"/>
        <v>0</v>
      </c>
      <c r="K16" s="14">
        <f t="shared" si="6"/>
        <v>0</v>
      </c>
      <c r="L16" s="14">
        <f t="shared" si="6"/>
        <v>0</v>
      </c>
      <c r="M16" s="14">
        <f t="shared" si="6"/>
        <v>0</v>
      </c>
      <c r="N16" s="14">
        <f t="shared" si="1"/>
        <v>451528</v>
      </c>
      <c r="O16" s="35">
        <f t="shared" si="2"/>
        <v>1419.8993710691823</v>
      </c>
      <c r="P16" s="6"/>
      <c r="Q16" s="2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</row>
    <row r="17" spans="1:15">
      <c r="A17" s="15"/>
      <c r="B17" s="17"/>
      <c r="C17" s="17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8"/>
    </row>
    <row r="18" spans="1:15">
      <c r="A18" s="36"/>
      <c r="B18" s="37"/>
      <c r="C18" s="37"/>
      <c r="D18" s="38"/>
      <c r="E18" s="38"/>
      <c r="F18" s="38"/>
      <c r="G18" s="38"/>
      <c r="H18" s="38"/>
      <c r="I18" s="38"/>
      <c r="J18" s="38"/>
      <c r="K18" s="38"/>
      <c r="L18" s="90" t="s">
        <v>64</v>
      </c>
      <c r="M18" s="90"/>
      <c r="N18" s="90"/>
      <c r="O18" s="39">
        <v>318</v>
      </c>
    </row>
    <row r="19" spans="1:15">
      <c r="A19" s="91"/>
      <c r="B19" s="92"/>
      <c r="C19" s="92"/>
      <c r="D19" s="92"/>
      <c r="E19" s="92"/>
      <c r="F19" s="92"/>
      <c r="G19" s="92"/>
      <c r="H19" s="92"/>
      <c r="I19" s="92"/>
      <c r="J19" s="92"/>
      <c r="K19" s="92"/>
      <c r="L19" s="92"/>
      <c r="M19" s="92"/>
      <c r="N19" s="92"/>
      <c r="O19" s="93"/>
    </row>
    <row r="20" spans="1:15" ht="15.75" customHeight="1" thickBot="1">
      <c r="A20" s="94" t="s">
        <v>28</v>
      </c>
      <c r="B20" s="95"/>
      <c r="C20" s="95"/>
      <c r="D20" s="95"/>
      <c r="E20" s="95"/>
      <c r="F20" s="95"/>
      <c r="G20" s="95"/>
      <c r="H20" s="95"/>
      <c r="I20" s="95"/>
      <c r="J20" s="95"/>
      <c r="K20" s="95"/>
      <c r="L20" s="95"/>
      <c r="M20" s="95"/>
      <c r="N20" s="95"/>
      <c r="O20" s="96"/>
    </row>
  </sheetData>
  <mergeCells count="10">
    <mergeCell ref="L18:N18"/>
    <mergeCell ref="A19:O19"/>
    <mergeCell ref="A20:O2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12:N13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27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58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11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16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12</v>
      </c>
      <c r="F4" s="31" t="s">
        <v>13</v>
      </c>
      <c r="G4" s="31" t="s">
        <v>14</v>
      </c>
      <c r="H4" s="31" t="s">
        <v>1</v>
      </c>
      <c r="I4" s="31" t="s">
        <v>2</v>
      </c>
      <c r="J4" s="32" t="s">
        <v>15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17</v>
      </c>
      <c r="B5" s="23"/>
      <c r="C5" s="23"/>
      <c r="D5" s="24">
        <f t="shared" ref="D5:M5" si="0">SUM(D6:D8)</f>
        <v>85374</v>
      </c>
      <c r="E5" s="24">
        <f t="shared" si="0"/>
        <v>14840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3" si="1">SUM(D5:M5)</f>
        <v>100214</v>
      </c>
      <c r="O5" s="30">
        <f t="shared" ref="O5:O13" si="2">(N5/O$15)</f>
        <v>414.10743801652893</v>
      </c>
      <c r="P5" s="6"/>
    </row>
    <row r="6" spans="1:133">
      <c r="A6" s="12"/>
      <c r="B6" s="42">
        <v>512</v>
      </c>
      <c r="C6" s="19" t="s">
        <v>18</v>
      </c>
      <c r="D6" s="43">
        <v>3833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3833</v>
      </c>
      <c r="O6" s="44">
        <f t="shared" si="2"/>
        <v>15.838842975206612</v>
      </c>
      <c r="P6" s="9"/>
    </row>
    <row r="7" spans="1:133">
      <c r="A7" s="12"/>
      <c r="B7" s="42">
        <v>517</v>
      </c>
      <c r="C7" s="19" t="s">
        <v>19</v>
      </c>
      <c r="D7" s="43">
        <v>0</v>
      </c>
      <c r="E7" s="43">
        <v>14840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14840</v>
      </c>
      <c r="O7" s="44">
        <f t="shared" si="2"/>
        <v>61.32231404958678</v>
      </c>
      <c r="P7" s="9"/>
    </row>
    <row r="8" spans="1:133">
      <c r="A8" s="12"/>
      <c r="B8" s="42">
        <v>519</v>
      </c>
      <c r="C8" s="19" t="s">
        <v>45</v>
      </c>
      <c r="D8" s="43">
        <v>81541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81541</v>
      </c>
      <c r="O8" s="44">
        <f t="shared" si="2"/>
        <v>336.94628099173553</v>
      </c>
      <c r="P8" s="9"/>
    </row>
    <row r="9" spans="1:133" ht="15.75">
      <c r="A9" s="26" t="s">
        <v>21</v>
      </c>
      <c r="B9" s="27"/>
      <c r="C9" s="28"/>
      <c r="D9" s="29">
        <f t="shared" ref="D9:M9" si="3">SUM(D10:D10)</f>
        <v>0</v>
      </c>
      <c r="E9" s="29">
        <f t="shared" si="3"/>
        <v>30360</v>
      </c>
      <c r="F9" s="29">
        <f t="shared" si="3"/>
        <v>0</v>
      </c>
      <c r="G9" s="29">
        <f t="shared" si="3"/>
        <v>0</v>
      </c>
      <c r="H9" s="29">
        <f t="shared" si="3"/>
        <v>0</v>
      </c>
      <c r="I9" s="29">
        <f t="shared" si="3"/>
        <v>0</v>
      </c>
      <c r="J9" s="29">
        <f t="shared" si="3"/>
        <v>0</v>
      </c>
      <c r="K9" s="29">
        <f t="shared" si="3"/>
        <v>0</v>
      </c>
      <c r="L9" s="29">
        <f t="shared" si="3"/>
        <v>0</v>
      </c>
      <c r="M9" s="29">
        <f t="shared" si="3"/>
        <v>0</v>
      </c>
      <c r="N9" s="40">
        <f t="shared" si="1"/>
        <v>30360</v>
      </c>
      <c r="O9" s="41">
        <f t="shared" si="2"/>
        <v>125.45454545454545</v>
      </c>
      <c r="P9" s="10"/>
    </row>
    <row r="10" spans="1:133">
      <c r="A10" s="12"/>
      <c r="B10" s="42">
        <v>533</v>
      </c>
      <c r="C10" s="19" t="s">
        <v>22</v>
      </c>
      <c r="D10" s="43">
        <v>0</v>
      </c>
      <c r="E10" s="43">
        <v>30360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30360</v>
      </c>
      <c r="O10" s="44">
        <f t="shared" si="2"/>
        <v>125.45454545454545</v>
      </c>
      <c r="P10" s="9"/>
    </row>
    <row r="11" spans="1:133" ht="15.75">
      <c r="A11" s="26" t="s">
        <v>23</v>
      </c>
      <c r="B11" s="27"/>
      <c r="C11" s="28"/>
      <c r="D11" s="29">
        <f t="shared" ref="D11:M11" si="4">SUM(D12:D12)</f>
        <v>8463</v>
      </c>
      <c r="E11" s="29">
        <f t="shared" si="4"/>
        <v>0</v>
      </c>
      <c r="F11" s="29">
        <f t="shared" si="4"/>
        <v>0</v>
      </c>
      <c r="G11" s="29">
        <f t="shared" si="4"/>
        <v>0</v>
      </c>
      <c r="H11" s="29">
        <f t="shared" si="4"/>
        <v>0</v>
      </c>
      <c r="I11" s="29">
        <f t="shared" si="4"/>
        <v>0</v>
      </c>
      <c r="J11" s="29">
        <f t="shared" si="4"/>
        <v>0</v>
      </c>
      <c r="K11" s="29">
        <f t="shared" si="4"/>
        <v>0</v>
      </c>
      <c r="L11" s="29">
        <f t="shared" si="4"/>
        <v>0</v>
      </c>
      <c r="M11" s="29">
        <f t="shared" si="4"/>
        <v>0</v>
      </c>
      <c r="N11" s="29">
        <f t="shared" si="1"/>
        <v>8463</v>
      </c>
      <c r="O11" s="41">
        <f t="shared" si="2"/>
        <v>34.971074380165291</v>
      </c>
      <c r="P11" s="9"/>
    </row>
    <row r="12" spans="1:133" ht="15.75" thickBot="1">
      <c r="A12" s="12"/>
      <c r="B12" s="42">
        <v>572</v>
      </c>
      <c r="C12" s="19" t="s">
        <v>46</v>
      </c>
      <c r="D12" s="43">
        <v>8463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8463</v>
      </c>
      <c r="O12" s="44">
        <f t="shared" si="2"/>
        <v>34.971074380165291</v>
      </c>
      <c r="P12" s="9"/>
    </row>
    <row r="13" spans="1:133" ht="16.5" thickBot="1">
      <c r="A13" s="13" t="s">
        <v>10</v>
      </c>
      <c r="B13" s="21"/>
      <c r="C13" s="20"/>
      <c r="D13" s="14">
        <f>SUM(D5,D9,D11)</f>
        <v>93837</v>
      </c>
      <c r="E13" s="14">
        <f t="shared" ref="E13:M13" si="5">SUM(E5,E9,E11)</f>
        <v>45200</v>
      </c>
      <c r="F13" s="14">
        <f t="shared" si="5"/>
        <v>0</v>
      </c>
      <c r="G13" s="14">
        <f t="shared" si="5"/>
        <v>0</v>
      </c>
      <c r="H13" s="14">
        <f t="shared" si="5"/>
        <v>0</v>
      </c>
      <c r="I13" s="14">
        <f t="shared" si="5"/>
        <v>0</v>
      </c>
      <c r="J13" s="14">
        <f t="shared" si="5"/>
        <v>0</v>
      </c>
      <c r="K13" s="14">
        <f t="shared" si="5"/>
        <v>0</v>
      </c>
      <c r="L13" s="14">
        <f t="shared" si="5"/>
        <v>0</v>
      </c>
      <c r="M13" s="14">
        <f t="shared" si="5"/>
        <v>0</v>
      </c>
      <c r="N13" s="14">
        <f t="shared" si="1"/>
        <v>139037</v>
      </c>
      <c r="O13" s="35">
        <f t="shared" si="2"/>
        <v>574.53305785123962</v>
      </c>
      <c r="P13" s="6"/>
      <c r="Q13" s="2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</row>
    <row r="14" spans="1:133">
      <c r="A14" s="15"/>
      <c r="B14" s="17"/>
      <c r="C14" s="17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8"/>
    </row>
    <row r="15" spans="1:133">
      <c r="A15" s="36"/>
      <c r="B15" s="37"/>
      <c r="C15" s="37"/>
      <c r="D15" s="38"/>
      <c r="E15" s="38"/>
      <c r="F15" s="38"/>
      <c r="G15" s="38"/>
      <c r="H15" s="38"/>
      <c r="I15" s="38"/>
      <c r="J15" s="38"/>
      <c r="K15" s="38"/>
      <c r="L15" s="90" t="s">
        <v>59</v>
      </c>
      <c r="M15" s="90"/>
      <c r="N15" s="90"/>
      <c r="O15" s="39">
        <v>242</v>
      </c>
    </row>
    <row r="16" spans="1:133">
      <c r="A16" s="91"/>
      <c r="B16" s="92"/>
      <c r="C16" s="92"/>
      <c r="D16" s="92"/>
      <c r="E16" s="92"/>
      <c r="F16" s="92"/>
      <c r="G16" s="92"/>
      <c r="H16" s="92"/>
      <c r="I16" s="92"/>
      <c r="J16" s="92"/>
      <c r="K16" s="92"/>
      <c r="L16" s="92"/>
      <c r="M16" s="92"/>
      <c r="N16" s="92"/>
      <c r="O16" s="93"/>
    </row>
    <row r="17" spans="1:15" ht="15.75" customHeight="1" thickBot="1">
      <c r="A17" s="94" t="s">
        <v>28</v>
      </c>
      <c r="B17" s="95"/>
      <c r="C17" s="95"/>
      <c r="D17" s="95"/>
      <c r="E17" s="95"/>
      <c r="F17" s="95"/>
      <c r="G17" s="95"/>
      <c r="H17" s="95"/>
      <c r="I17" s="95"/>
      <c r="J17" s="95"/>
      <c r="K17" s="95"/>
      <c r="L17" s="95"/>
      <c r="M17" s="95"/>
      <c r="N17" s="95"/>
      <c r="O17" s="96"/>
    </row>
  </sheetData>
  <mergeCells count="10">
    <mergeCell ref="L15:N15"/>
    <mergeCell ref="A16:O16"/>
    <mergeCell ref="A17:O1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27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56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11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16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12</v>
      </c>
      <c r="F4" s="31" t="s">
        <v>13</v>
      </c>
      <c r="G4" s="31" t="s">
        <v>14</v>
      </c>
      <c r="H4" s="31" t="s">
        <v>1</v>
      </c>
      <c r="I4" s="31" t="s">
        <v>2</v>
      </c>
      <c r="J4" s="32" t="s">
        <v>15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17</v>
      </c>
      <c r="B5" s="23"/>
      <c r="C5" s="23"/>
      <c r="D5" s="24">
        <f t="shared" ref="D5:M5" si="0">SUM(D6:D8)</f>
        <v>61150</v>
      </c>
      <c r="E5" s="24">
        <f t="shared" si="0"/>
        <v>15000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3" si="1">SUM(D5:M5)</f>
        <v>76150</v>
      </c>
      <c r="O5" s="30">
        <f t="shared" ref="O5:O13" si="2">(N5/O$15)</f>
        <v>317.29166666666669</v>
      </c>
      <c r="P5" s="6"/>
    </row>
    <row r="6" spans="1:133">
      <c r="A6" s="12"/>
      <c r="B6" s="42">
        <v>512</v>
      </c>
      <c r="C6" s="19" t="s">
        <v>18</v>
      </c>
      <c r="D6" s="43">
        <v>3817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3817</v>
      </c>
      <c r="O6" s="44">
        <f t="shared" si="2"/>
        <v>15.904166666666667</v>
      </c>
      <c r="P6" s="9"/>
    </row>
    <row r="7" spans="1:133">
      <c r="A7" s="12"/>
      <c r="B7" s="42">
        <v>517</v>
      </c>
      <c r="C7" s="19" t="s">
        <v>19</v>
      </c>
      <c r="D7" s="43">
        <v>0</v>
      </c>
      <c r="E7" s="43">
        <v>15000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15000</v>
      </c>
      <c r="O7" s="44">
        <f t="shared" si="2"/>
        <v>62.5</v>
      </c>
      <c r="P7" s="9"/>
    </row>
    <row r="8" spans="1:133">
      <c r="A8" s="12"/>
      <c r="B8" s="42">
        <v>519</v>
      </c>
      <c r="C8" s="19" t="s">
        <v>45</v>
      </c>
      <c r="D8" s="43">
        <v>57333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57333</v>
      </c>
      <c r="O8" s="44">
        <f t="shared" si="2"/>
        <v>238.88749999999999</v>
      </c>
      <c r="P8" s="9"/>
    </row>
    <row r="9" spans="1:133" ht="15.75">
      <c r="A9" s="26" t="s">
        <v>21</v>
      </c>
      <c r="B9" s="27"/>
      <c r="C9" s="28"/>
      <c r="D9" s="29">
        <f t="shared" ref="D9:M9" si="3">SUM(D10:D10)</f>
        <v>0</v>
      </c>
      <c r="E9" s="29">
        <f t="shared" si="3"/>
        <v>32961</v>
      </c>
      <c r="F9" s="29">
        <f t="shared" si="3"/>
        <v>0</v>
      </c>
      <c r="G9" s="29">
        <f t="shared" si="3"/>
        <v>0</v>
      </c>
      <c r="H9" s="29">
        <f t="shared" si="3"/>
        <v>0</v>
      </c>
      <c r="I9" s="29">
        <f t="shared" si="3"/>
        <v>0</v>
      </c>
      <c r="J9" s="29">
        <f t="shared" si="3"/>
        <v>0</v>
      </c>
      <c r="K9" s="29">
        <f t="shared" si="3"/>
        <v>0</v>
      </c>
      <c r="L9" s="29">
        <f t="shared" si="3"/>
        <v>0</v>
      </c>
      <c r="M9" s="29">
        <f t="shared" si="3"/>
        <v>0</v>
      </c>
      <c r="N9" s="40">
        <f t="shared" si="1"/>
        <v>32961</v>
      </c>
      <c r="O9" s="41">
        <f t="shared" si="2"/>
        <v>137.33750000000001</v>
      </c>
      <c r="P9" s="10"/>
    </row>
    <row r="10" spans="1:133">
      <c r="A10" s="12"/>
      <c r="B10" s="42">
        <v>533</v>
      </c>
      <c r="C10" s="19" t="s">
        <v>22</v>
      </c>
      <c r="D10" s="43">
        <v>0</v>
      </c>
      <c r="E10" s="43">
        <v>32961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32961</v>
      </c>
      <c r="O10" s="44">
        <f t="shared" si="2"/>
        <v>137.33750000000001</v>
      </c>
      <c r="P10" s="9"/>
    </row>
    <row r="11" spans="1:133" ht="15.75">
      <c r="A11" s="26" t="s">
        <v>23</v>
      </c>
      <c r="B11" s="27"/>
      <c r="C11" s="28"/>
      <c r="D11" s="29">
        <f t="shared" ref="D11:M11" si="4">SUM(D12:D12)</f>
        <v>9420</v>
      </c>
      <c r="E11" s="29">
        <f t="shared" si="4"/>
        <v>0</v>
      </c>
      <c r="F11" s="29">
        <f t="shared" si="4"/>
        <v>0</v>
      </c>
      <c r="G11" s="29">
        <f t="shared" si="4"/>
        <v>0</v>
      </c>
      <c r="H11" s="29">
        <f t="shared" si="4"/>
        <v>0</v>
      </c>
      <c r="I11" s="29">
        <f t="shared" si="4"/>
        <v>0</v>
      </c>
      <c r="J11" s="29">
        <f t="shared" si="4"/>
        <v>0</v>
      </c>
      <c r="K11" s="29">
        <f t="shared" si="4"/>
        <v>0</v>
      </c>
      <c r="L11" s="29">
        <f t="shared" si="4"/>
        <v>0</v>
      </c>
      <c r="M11" s="29">
        <f t="shared" si="4"/>
        <v>0</v>
      </c>
      <c r="N11" s="29">
        <f t="shared" si="1"/>
        <v>9420</v>
      </c>
      <c r="O11" s="41">
        <f t="shared" si="2"/>
        <v>39.25</v>
      </c>
      <c r="P11" s="9"/>
    </row>
    <row r="12" spans="1:133" ht="15.75" thickBot="1">
      <c r="A12" s="12"/>
      <c r="B12" s="42">
        <v>572</v>
      </c>
      <c r="C12" s="19" t="s">
        <v>46</v>
      </c>
      <c r="D12" s="43">
        <v>9420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9420</v>
      </c>
      <c r="O12" s="44">
        <f t="shared" si="2"/>
        <v>39.25</v>
      </c>
      <c r="P12" s="9"/>
    </row>
    <row r="13" spans="1:133" ht="16.5" thickBot="1">
      <c r="A13" s="13" t="s">
        <v>10</v>
      </c>
      <c r="B13" s="21"/>
      <c r="C13" s="20"/>
      <c r="D13" s="14">
        <f>SUM(D5,D9,D11)</f>
        <v>70570</v>
      </c>
      <c r="E13" s="14">
        <f t="shared" ref="E13:M13" si="5">SUM(E5,E9,E11)</f>
        <v>47961</v>
      </c>
      <c r="F13" s="14">
        <f t="shared" si="5"/>
        <v>0</v>
      </c>
      <c r="G13" s="14">
        <f t="shared" si="5"/>
        <v>0</v>
      </c>
      <c r="H13" s="14">
        <f t="shared" si="5"/>
        <v>0</v>
      </c>
      <c r="I13" s="14">
        <f t="shared" si="5"/>
        <v>0</v>
      </c>
      <c r="J13" s="14">
        <f t="shared" si="5"/>
        <v>0</v>
      </c>
      <c r="K13" s="14">
        <f t="shared" si="5"/>
        <v>0</v>
      </c>
      <c r="L13" s="14">
        <f t="shared" si="5"/>
        <v>0</v>
      </c>
      <c r="M13" s="14">
        <f t="shared" si="5"/>
        <v>0</v>
      </c>
      <c r="N13" s="14">
        <f t="shared" si="1"/>
        <v>118531</v>
      </c>
      <c r="O13" s="35">
        <f t="shared" si="2"/>
        <v>493.87916666666666</v>
      </c>
      <c r="P13" s="6"/>
      <c r="Q13" s="2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</row>
    <row r="14" spans="1:133">
      <c r="A14" s="15"/>
      <c r="B14" s="17"/>
      <c r="C14" s="17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8"/>
    </row>
    <row r="15" spans="1:133">
      <c r="A15" s="36"/>
      <c r="B15" s="37"/>
      <c r="C15" s="37"/>
      <c r="D15" s="38"/>
      <c r="E15" s="38"/>
      <c r="F15" s="38"/>
      <c r="G15" s="38"/>
      <c r="H15" s="38"/>
      <c r="I15" s="38"/>
      <c r="J15" s="38"/>
      <c r="K15" s="38"/>
      <c r="L15" s="90" t="s">
        <v>57</v>
      </c>
      <c r="M15" s="90"/>
      <c r="N15" s="90"/>
      <c r="O15" s="39">
        <v>240</v>
      </c>
    </row>
    <row r="16" spans="1:133">
      <c r="A16" s="91"/>
      <c r="B16" s="92"/>
      <c r="C16" s="92"/>
      <c r="D16" s="92"/>
      <c r="E16" s="92"/>
      <c r="F16" s="92"/>
      <c r="G16" s="92"/>
      <c r="H16" s="92"/>
      <c r="I16" s="92"/>
      <c r="J16" s="92"/>
      <c r="K16" s="92"/>
      <c r="L16" s="92"/>
      <c r="M16" s="92"/>
      <c r="N16" s="92"/>
      <c r="O16" s="93"/>
    </row>
    <row r="17" spans="1:15" ht="15.75" customHeight="1" thickBot="1">
      <c r="A17" s="94" t="s">
        <v>28</v>
      </c>
      <c r="B17" s="95"/>
      <c r="C17" s="95"/>
      <c r="D17" s="95"/>
      <c r="E17" s="95"/>
      <c r="F17" s="95"/>
      <c r="G17" s="95"/>
      <c r="H17" s="95"/>
      <c r="I17" s="95"/>
      <c r="J17" s="95"/>
      <c r="K17" s="95"/>
      <c r="L17" s="95"/>
      <c r="M17" s="95"/>
      <c r="N17" s="95"/>
      <c r="O17" s="96"/>
    </row>
  </sheetData>
  <mergeCells count="10">
    <mergeCell ref="L15:N15"/>
    <mergeCell ref="A16:O16"/>
    <mergeCell ref="A17:O1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27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54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11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16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12</v>
      </c>
      <c r="F4" s="31" t="s">
        <v>13</v>
      </c>
      <c r="G4" s="31" t="s">
        <v>14</v>
      </c>
      <c r="H4" s="31" t="s">
        <v>1</v>
      </c>
      <c r="I4" s="31" t="s">
        <v>2</v>
      </c>
      <c r="J4" s="32" t="s">
        <v>15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17</v>
      </c>
      <c r="B5" s="23"/>
      <c r="C5" s="23"/>
      <c r="D5" s="24">
        <f t="shared" ref="D5:M5" si="0">SUM(D6:D8)</f>
        <v>68867</v>
      </c>
      <c r="E5" s="24">
        <f t="shared" si="0"/>
        <v>15160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3" si="1">SUM(D5:M5)</f>
        <v>84027</v>
      </c>
      <c r="O5" s="30">
        <f t="shared" ref="O5:O13" si="2">(N5/O$15)</f>
        <v>366.93013100436679</v>
      </c>
      <c r="P5" s="6"/>
    </row>
    <row r="6" spans="1:133">
      <c r="A6" s="12"/>
      <c r="B6" s="42">
        <v>512</v>
      </c>
      <c r="C6" s="19" t="s">
        <v>18</v>
      </c>
      <c r="D6" s="43">
        <v>2597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2597</v>
      </c>
      <c r="O6" s="44">
        <f t="shared" si="2"/>
        <v>11.34061135371179</v>
      </c>
      <c r="P6" s="9"/>
    </row>
    <row r="7" spans="1:133">
      <c r="A7" s="12"/>
      <c r="B7" s="42">
        <v>517</v>
      </c>
      <c r="C7" s="19" t="s">
        <v>19</v>
      </c>
      <c r="D7" s="43">
        <v>0</v>
      </c>
      <c r="E7" s="43">
        <v>15160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15160</v>
      </c>
      <c r="O7" s="44">
        <f t="shared" si="2"/>
        <v>66.200873362445421</v>
      </c>
      <c r="P7" s="9"/>
    </row>
    <row r="8" spans="1:133">
      <c r="A8" s="12"/>
      <c r="B8" s="42">
        <v>519</v>
      </c>
      <c r="C8" s="19" t="s">
        <v>45</v>
      </c>
      <c r="D8" s="43">
        <v>66270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66270</v>
      </c>
      <c r="O8" s="44">
        <f t="shared" si="2"/>
        <v>289.3886462882096</v>
      </c>
      <c r="P8" s="9"/>
    </row>
    <row r="9" spans="1:133" ht="15.75">
      <c r="A9" s="26" t="s">
        <v>21</v>
      </c>
      <c r="B9" s="27"/>
      <c r="C9" s="28"/>
      <c r="D9" s="29">
        <f t="shared" ref="D9:M9" si="3">SUM(D10:D10)</f>
        <v>0</v>
      </c>
      <c r="E9" s="29">
        <f t="shared" si="3"/>
        <v>26492</v>
      </c>
      <c r="F9" s="29">
        <f t="shared" si="3"/>
        <v>0</v>
      </c>
      <c r="G9" s="29">
        <f t="shared" si="3"/>
        <v>0</v>
      </c>
      <c r="H9" s="29">
        <f t="shared" si="3"/>
        <v>0</v>
      </c>
      <c r="I9" s="29">
        <f t="shared" si="3"/>
        <v>0</v>
      </c>
      <c r="J9" s="29">
        <f t="shared" si="3"/>
        <v>0</v>
      </c>
      <c r="K9" s="29">
        <f t="shared" si="3"/>
        <v>0</v>
      </c>
      <c r="L9" s="29">
        <f t="shared" si="3"/>
        <v>0</v>
      </c>
      <c r="M9" s="29">
        <f t="shared" si="3"/>
        <v>0</v>
      </c>
      <c r="N9" s="40">
        <f t="shared" si="1"/>
        <v>26492</v>
      </c>
      <c r="O9" s="41">
        <f t="shared" si="2"/>
        <v>115.68558951965065</v>
      </c>
      <c r="P9" s="10"/>
    </row>
    <row r="10" spans="1:133">
      <c r="A10" s="12"/>
      <c r="B10" s="42">
        <v>533</v>
      </c>
      <c r="C10" s="19" t="s">
        <v>22</v>
      </c>
      <c r="D10" s="43">
        <v>0</v>
      </c>
      <c r="E10" s="43">
        <v>26492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26492</v>
      </c>
      <c r="O10" s="44">
        <f t="shared" si="2"/>
        <v>115.68558951965065</v>
      </c>
      <c r="P10" s="9"/>
    </row>
    <row r="11" spans="1:133" ht="15.75">
      <c r="A11" s="26" t="s">
        <v>23</v>
      </c>
      <c r="B11" s="27"/>
      <c r="C11" s="28"/>
      <c r="D11" s="29">
        <f t="shared" ref="D11:M11" si="4">SUM(D12:D12)</f>
        <v>9058</v>
      </c>
      <c r="E11" s="29">
        <f t="shared" si="4"/>
        <v>0</v>
      </c>
      <c r="F11" s="29">
        <f t="shared" si="4"/>
        <v>0</v>
      </c>
      <c r="G11" s="29">
        <f t="shared" si="4"/>
        <v>0</v>
      </c>
      <c r="H11" s="29">
        <f t="shared" si="4"/>
        <v>0</v>
      </c>
      <c r="I11" s="29">
        <f t="shared" si="4"/>
        <v>0</v>
      </c>
      <c r="J11" s="29">
        <f t="shared" si="4"/>
        <v>0</v>
      </c>
      <c r="K11" s="29">
        <f t="shared" si="4"/>
        <v>0</v>
      </c>
      <c r="L11" s="29">
        <f t="shared" si="4"/>
        <v>0</v>
      </c>
      <c r="M11" s="29">
        <f t="shared" si="4"/>
        <v>0</v>
      </c>
      <c r="N11" s="29">
        <f t="shared" si="1"/>
        <v>9058</v>
      </c>
      <c r="O11" s="41">
        <f t="shared" si="2"/>
        <v>39.554585152838428</v>
      </c>
      <c r="P11" s="9"/>
    </row>
    <row r="12" spans="1:133" ht="15.75" thickBot="1">
      <c r="A12" s="12"/>
      <c r="B12" s="42">
        <v>572</v>
      </c>
      <c r="C12" s="19" t="s">
        <v>46</v>
      </c>
      <c r="D12" s="43">
        <v>9058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9058</v>
      </c>
      <c r="O12" s="44">
        <f t="shared" si="2"/>
        <v>39.554585152838428</v>
      </c>
      <c r="P12" s="9"/>
    </row>
    <row r="13" spans="1:133" ht="16.5" thickBot="1">
      <c r="A13" s="13" t="s">
        <v>10</v>
      </c>
      <c r="B13" s="21"/>
      <c r="C13" s="20"/>
      <c r="D13" s="14">
        <f>SUM(D5,D9,D11)</f>
        <v>77925</v>
      </c>
      <c r="E13" s="14">
        <f t="shared" ref="E13:M13" si="5">SUM(E5,E9,E11)</f>
        <v>41652</v>
      </c>
      <c r="F13" s="14">
        <f t="shared" si="5"/>
        <v>0</v>
      </c>
      <c r="G13" s="14">
        <f t="shared" si="5"/>
        <v>0</v>
      </c>
      <c r="H13" s="14">
        <f t="shared" si="5"/>
        <v>0</v>
      </c>
      <c r="I13" s="14">
        <f t="shared" si="5"/>
        <v>0</v>
      </c>
      <c r="J13" s="14">
        <f t="shared" si="5"/>
        <v>0</v>
      </c>
      <c r="K13" s="14">
        <f t="shared" si="5"/>
        <v>0</v>
      </c>
      <c r="L13" s="14">
        <f t="shared" si="5"/>
        <v>0</v>
      </c>
      <c r="M13" s="14">
        <f t="shared" si="5"/>
        <v>0</v>
      </c>
      <c r="N13" s="14">
        <f t="shared" si="1"/>
        <v>119577</v>
      </c>
      <c r="O13" s="35">
        <f t="shared" si="2"/>
        <v>522.17030567685595</v>
      </c>
      <c r="P13" s="6"/>
      <c r="Q13" s="2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</row>
    <row r="14" spans="1:133">
      <c r="A14" s="15"/>
      <c r="B14" s="17"/>
      <c r="C14" s="17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8"/>
    </row>
    <row r="15" spans="1:133">
      <c r="A15" s="36"/>
      <c r="B15" s="37"/>
      <c r="C15" s="37"/>
      <c r="D15" s="38"/>
      <c r="E15" s="38"/>
      <c r="F15" s="38"/>
      <c r="G15" s="38"/>
      <c r="H15" s="38"/>
      <c r="I15" s="38"/>
      <c r="J15" s="38"/>
      <c r="K15" s="38"/>
      <c r="L15" s="90" t="s">
        <v>55</v>
      </c>
      <c r="M15" s="90"/>
      <c r="N15" s="90"/>
      <c r="O15" s="39">
        <v>229</v>
      </c>
    </row>
    <row r="16" spans="1:133">
      <c r="A16" s="91"/>
      <c r="B16" s="92"/>
      <c r="C16" s="92"/>
      <c r="D16" s="92"/>
      <c r="E16" s="92"/>
      <c r="F16" s="92"/>
      <c r="G16" s="92"/>
      <c r="H16" s="92"/>
      <c r="I16" s="92"/>
      <c r="J16" s="92"/>
      <c r="K16" s="92"/>
      <c r="L16" s="92"/>
      <c r="M16" s="92"/>
      <c r="N16" s="92"/>
      <c r="O16" s="93"/>
    </row>
    <row r="17" spans="1:15" ht="15.75" customHeight="1" thickBot="1">
      <c r="A17" s="94" t="s">
        <v>28</v>
      </c>
      <c r="B17" s="95"/>
      <c r="C17" s="95"/>
      <c r="D17" s="95"/>
      <c r="E17" s="95"/>
      <c r="F17" s="95"/>
      <c r="G17" s="95"/>
      <c r="H17" s="95"/>
      <c r="I17" s="95"/>
      <c r="J17" s="95"/>
      <c r="K17" s="95"/>
      <c r="L17" s="95"/>
      <c r="M17" s="95"/>
      <c r="N17" s="95"/>
      <c r="O17" s="96"/>
    </row>
  </sheetData>
  <mergeCells count="10">
    <mergeCell ref="L15:N15"/>
    <mergeCell ref="A16:O16"/>
    <mergeCell ref="A17:O1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27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52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11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16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12</v>
      </c>
      <c r="F4" s="31" t="s">
        <v>13</v>
      </c>
      <c r="G4" s="31" t="s">
        <v>14</v>
      </c>
      <c r="H4" s="31" t="s">
        <v>1</v>
      </c>
      <c r="I4" s="31" t="s">
        <v>2</v>
      </c>
      <c r="J4" s="32" t="s">
        <v>15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17</v>
      </c>
      <c r="B5" s="23"/>
      <c r="C5" s="23"/>
      <c r="D5" s="24">
        <f t="shared" ref="D5:M5" si="0">SUM(D6:D8)</f>
        <v>62129</v>
      </c>
      <c r="E5" s="24">
        <f t="shared" si="0"/>
        <v>15320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3" si="1">SUM(D5:M5)</f>
        <v>77449</v>
      </c>
      <c r="O5" s="30">
        <f t="shared" ref="O5:O13" si="2">(N5/O$15)</f>
        <v>339.68859649122805</v>
      </c>
      <c r="P5" s="6"/>
    </row>
    <row r="6" spans="1:133">
      <c r="A6" s="12"/>
      <c r="B6" s="42">
        <v>512</v>
      </c>
      <c r="C6" s="19" t="s">
        <v>18</v>
      </c>
      <c r="D6" s="43">
        <v>3841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3841</v>
      </c>
      <c r="O6" s="44">
        <f t="shared" si="2"/>
        <v>16.846491228070175</v>
      </c>
      <c r="P6" s="9"/>
    </row>
    <row r="7" spans="1:133">
      <c r="A7" s="12"/>
      <c r="B7" s="42">
        <v>517</v>
      </c>
      <c r="C7" s="19" t="s">
        <v>19</v>
      </c>
      <c r="D7" s="43">
        <v>0</v>
      </c>
      <c r="E7" s="43">
        <v>15320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15320</v>
      </c>
      <c r="O7" s="44">
        <f t="shared" si="2"/>
        <v>67.192982456140356</v>
      </c>
      <c r="P7" s="9"/>
    </row>
    <row r="8" spans="1:133">
      <c r="A8" s="12"/>
      <c r="B8" s="42">
        <v>519</v>
      </c>
      <c r="C8" s="19" t="s">
        <v>45</v>
      </c>
      <c r="D8" s="43">
        <v>58288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58288</v>
      </c>
      <c r="O8" s="44">
        <f t="shared" si="2"/>
        <v>255.64912280701753</v>
      </c>
      <c r="P8" s="9"/>
    </row>
    <row r="9" spans="1:133" ht="15.75">
      <c r="A9" s="26" t="s">
        <v>21</v>
      </c>
      <c r="B9" s="27"/>
      <c r="C9" s="28"/>
      <c r="D9" s="29">
        <f t="shared" ref="D9:M9" si="3">SUM(D10:D10)</f>
        <v>0</v>
      </c>
      <c r="E9" s="29">
        <f t="shared" si="3"/>
        <v>26401</v>
      </c>
      <c r="F9" s="29">
        <f t="shared" si="3"/>
        <v>0</v>
      </c>
      <c r="G9" s="29">
        <f t="shared" si="3"/>
        <v>0</v>
      </c>
      <c r="H9" s="29">
        <f t="shared" si="3"/>
        <v>0</v>
      </c>
      <c r="I9" s="29">
        <f t="shared" si="3"/>
        <v>0</v>
      </c>
      <c r="J9" s="29">
        <f t="shared" si="3"/>
        <v>0</v>
      </c>
      <c r="K9" s="29">
        <f t="shared" si="3"/>
        <v>0</v>
      </c>
      <c r="L9" s="29">
        <f t="shared" si="3"/>
        <v>0</v>
      </c>
      <c r="M9" s="29">
        <f t="shared" si="3"/>
        <v>0</v>
      </c>
      <c r="N9" s="40">
        <f t="shared" si="1"/>
        <v>26401</v>
      </c>
      <c r="O9" s="41">
        <f t="shared" si="2"/>
        <v>115.79385964912281</v>
      </c>
      <c r="P9" s="10"/>
    </row>
    <row r="10" spans="1:133">
      <c r="A10" s="12"/>
      <c r="B10" s="42">
        <v>533</v>
      </c>
      <c r="C10" s="19" t="s">
        <v>22</v>
      </c>
      <c r="D10" s="43">
        <v>0</v>
      </c>
      <c r="E10" s="43">
        <v>26401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26401</v>
      </c>
      <c r="O10" s="44">
        <f t="shared" si="2"/>
        <v>115.79385964912281</v>
      </c>
      <c r="P10" s="9"/>
    </row>
    <row r="11" spans="1:133" ht="15.75">
      <c r="A11" s="26" t="s">
        <v>23</v>
      </c>
      <c r="B11" s="27"/>
      <c r="C11" s="28"/>
      <c r="D11" s="29">
        <f t="shared" ref="D11:M11" si="4">SUM(D12:D12)</f>
        <v>8310</v>
      </c>
      <c r="E11" s="29">
        <f t="shared" si="4"/>
        <v>0</v>
      </c>
      <c r="F11" s="29">
        <f t="shared" si="4"/>
        <v>0</v>
      </c>
      <c r="G11" s="29">
        <f t="shared" si="4"/>
        <v>0</v>
      </c>
      <c r="H11" s="29">
        <f t="shared" si="4"/>
        <v>0</v>
      </c>
      <c r="I11" s="29">
        <f t="shared" si="4"/>
        <v>0</v>
      </c>
      <c r="J11" s="29">
        <f t="shared" si="4"/>
        <v>0</v>
      </c>
      <c r="K11" s="29">
        <f t="shared" si="4"/>
        <v>0</v>
      </c>
      <c r="L11" s="29">
        <f t="shared" si="4"/>
        <v>0</v>
      </c>
      <c r="M11" s="29">
        <f t="shared" si="4"/>
        <v>0</v>
      </c>
      <c r="N11" s="29">
        <f t="shared" si="1"/>
        <v>8310</v>
      </c>
      <c r="O11" s="41">
        <f t="shared" si="2"/>
        <v>36.44736842105263</v>
      </c>
      <c r="P11" s="9"/>
    </row>
    <row r="12" spans="1:133" ht="15.75" thickBot="1">
      <c r="A12" s="12"/>
      <c r="B12" s="42">
        <v>572</v>
      </c>
      <c r="C12" s="19" t="s">
        <v>46</v>
      </c>
      <c r="D12" s="43">
        <v>8310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8310</v>
      </c>
      <c r="O12" s="44">
        <f t="shared" si="2"/>
        <v>36.44736842105263</v>
      </c>
      <c r="P12" s="9"/>
    </row>
    <row r="13" spans="1:133" ht="16.5" thickBot="1">
      <c r="A13" s="13" t="s">
        <v>10</v>
      </c>
      <c r="B13" s="21"/>
      <c r="C13" s="20"/>
      <c r="D13" s="14">
        <f>SUM(D5,D9,D11)</f>
        <v>70439</v>
      </c>
      <c r="E13" s="14">
        <f t="shared" ref="E13:M13" si="5">SUM(E5,E9,E11)</f>
        <v>41721</v>
      </c>
      <c r="F13" s="14">
        <f t="shared" si="5"/>
        <v>0</v>
      </c>
      <c r="G13" s="14">
        <f t="shared" si="5"/>
        <v>0</v>
      </c>
      <c r="H13" s="14">
        <f t="shared" si="5"/>
        <v>0</v>
      </c>
      <c r="I13" s="14">
        <f t="shared" si="5"/>
        <v>0</v>
      </c>
      <c r="J13" s="14">
        <f t="shared" si="5"/>
        <v>0</v>
      </c>
      <c r="K13" s="14">
        <f t="shared" si="5"/>
        <v>0</v>
      </c>
      <c r="L13" s="14">
        <f t="shared" si="5"/>
        <v>0</v>
      </c>
      <c r="M13" s="14">
        <f t="shared" si="5"/>
        <v>0</v>
      </c>
      <c r="N13" s="14">
        <f t="shared" si="1"/>
        <v>112160</v>
      </c>
      <c r="O13" s="35">
        <f t="shared" si="2"/>
        <v>491.92982456140351</v>
      </c>
      <c r="P13" s="6"/>
      <c r="Q13" s="2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</row>
    <row r="14" spans="1:133">
      <c r="A14" s="15"/>
      <c r="B14" s="17"/>
      <c r="C14" s="17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8"/>
    </row>
    <row r="15" spans="1:133">
      <c r="A15" s="36"/>
      <c r="B15" s="37"/>
      <c r="C15" s="37"/>
      <c r="D15" s="38"/>
      <c r="E15" s="38"/>
      <c r="F15" s="38"/>
      <c r="G15" s="38"/>
      <c r="H15" s="38"/>
      <c r="I15" s="38"/>
      <c r="J15" s="38"/>
      <c r="K15" s="38"/>
      <c r="L15" s="90" t="s">
        <v>53</v>
      </c>
      <c r="M15" s="90"/>
      <c r="N15" s="90"/>
      <c r="O15" s="39">
        <v>228</v>
      </c>
    </row>
    <row r="16" spans="1:133">
      <c r="A16" s="91"/>
      <c r="B16" s="92"/>
      <c r="C16" s="92"/>
      <c r="D16" s="92"/>
      <c r="E16" s="92"/>
      <c r="F16" s="92"/>
      <c r="G16" s="92"/>
      <c r="H16" s="92"/>
      <c r="I16" s="92"/>
      <c r="J16" s="92"/>
      <c r="K16" s="92"/>
      <c r="L16" s="92"/>
      <c r="M16" s="92"/>
      <c r="N16" s="92"/>
      <c r="O16" s="93"/>
    </row>
    <row r="17" spans="1:15" ht="15.75" customHeight="1" thickBot="1">
      <c r="A17" s="94" t="s">
        <v>28</v>
      </c>
      <c r="B17" s="95"/>
      <c r="C17" s="95"/>
      <c r="D17" s="95"/>
      <c r="E17" s="95"/>
      <c r="F17" s="95"/>
      <c r="G17" s="95"/>
      <c r="H17" s="95"/>
      <c r="I17" s="95"/>
      <c r="J17" s="95"/>
      <c r="K17" s="95"/>
      <c r="L17" s="95"/>
      <c r="M17" s="95"/>
      <c r="N17" s="95"/>
      <c r="O17" s="96"/>
    </row>
  </sheetData>
  <mergeCells count="10">
    <mergeCell ref="L15:N15"/>
    <mergeCell ref="A16:O16"/>
    <mergeCell ref="A17:O1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9"/>
  <sheetViews>
    <sheetView workbookViewId="0">
      <selection sqref="A1:O1"/>
    </sheetView>
  </sheetViews>
  <sheetFormatPr defaultColWidth="9.77734375" defaultRowHeight="15"/>
  <cols>
    <col min="1" max="1" width="1.77734375" style="60" customWidth="1"/>
    <col min="2" max="2" width="6.77734375" style="60" customWidth="1"/>
    <col min="3" max="3" width="55.77734375" style="60" customWidth="1"/>
    <col min="4" max="5" width="16.77734375" style="89" customWidth="1"/>
    <col min="6" max="7" width="15.77734375" style="89" customWidth="1"/>
    <col min="8" max="8" width="13.77734375" style="89" customWidth="1"/>
    <col min="9" max="10" width="15.77734375" style="89" customWidth="1"/>
    <col min="11" max="13" width="13.77734375" style="89" customWidth="1"/>
    <col min="14" max="14" width="16.77734375" style="89" customWidth="1"/>
    <col min="15" max="15" width="13.77734375" style="60" customWidth="1"/>
    <col min="16" max="16" width="9.77734375" style="60" customWidth="1"/>
    <col min="17" max="17" width="9.77734375" style="60"/>
    <col min="18" max="16384" width="9.77734375" style="46"/>
  </cols>
  <sheetData>
    <row r="1" spans="1:133" ht="27.75">
      <c r="A1" s="121" t="s">
        <v>27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45"/>
      <c r="Q1" s="46"/>
    </row>
    <row r="2" spans="1:133" ht="24" thickBot="1">
      <c r="A2" s="124" t="s">
        <v>44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45"/>
      <c r="Q2" s="46"/>
    </row>
    <row r="3" spans="1:133" ht="18" customHeight="1">
      <c r="A3" s="127" t="s">
        <v>11</v>
      </c>
      <c r="B3" s="128"/>
      <c r="C3" s="129"/>
      <c r="D3" s="133" t="s">
        <v>6</v>
      </c>
      <c r="E3" s="134"/>
      <c r="F3" s="134"/>
      <c r="G3" s="134"/>
      <c r="H3" s="135"/>
      <c r="I3" s="133" t="s">
        <v>7</v>
      </c>
      <c r="J3" s="135"/>
      <c r="K3" s="133" t="s">
        <v>9</v>
      </c>
      <c r="L3" s="135"/>
      <c r="M3" s="47"/>
      <c r="N3" s="48"/>
      <c r="O3" s="136" t="s">
        <v>16</v>
      </c>
      <c r="P3" s="49"/>
      <c r="Q3" s="46"/>
    </row>
    <row r="4" spans="1:133" ht="32.25" customHeight="1" thickBot="1">
      <c r="A4" s="130"/>
      <c r="B4" s="131"/>
      <c r="C4" s="132"/>
      <c r="D4" s="50" t="s">
        <v>0</v>
      </c>
      <c r="E4" s="50" t="s">
        <v>12</v>
      </c>
      <c r="F4" s="50" t="s">
        <v>13</v>
      </c>
      <c r="G4" s="50" t="s">
        <v>14</v>
      </c>
      <c r="H4" s="50" t="s">
        <v>1</v>
      </c>
      <c r="I4" s="50" t="s">
        <v>2</v>
      </c>
      <c r="J4" s="51" t="s">
        <v>15</v>
      </c>
      <c r="K4" s="51" t="s">
        <v>3</v>
      </c>
      <c r="L4" s="51" t="s">
        <v>4</v>
      </c>
      <c r="M4" s="51" t="s">
        <v>5</v>
      </c>
      <c r="N4" s="51" t="s">
        <v>8</v>
      </c>
      <c r="O4" s="137"/>
      <c r="P4" s="52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3"/>
      <c r="BK4" s="53"/>
      <c r="BL4" s="53"/>
      <c r="BM4" s="53"/>
      <c r="BN4" s="53"/>
      <c r="BO4" s="53"/>
      <c r="BP4" s="53"/>
      <c r="BQ4" s="53"/>
      <c r="BR4" s="53"/>
      <c r="BS4" s="53"/>
      <c r="BT4" s="53"/>
      <c r="BU4" s="53"/>
      <c r="BV4" s="53"/>
      <c r="BW4" s="53"/>
      <c r="BX4" s="53"/>
      <c r="BY4" s="53"/>
      <c r="BZ4" s="53"/>
      <c r="CA4" s="53"/>
      <c r="CB4" s="53"/>
      <c r="CC4" s="53"/>
      <c r="CD4" s="53"/>
      <c r="CE4" s="53"/>
      <c r="CF4" s="53"/>
      <c r="CG4" s="53"/>
      <c r="CH4" s="53"/>
      <c r="CI4" s="53"/>
      <c r="CJ4" s="53"/>
      <c r="CK4" s="53"/>
      <c r="CL4" s="53"/>
      <c r="CM4" s="53"/>
      <c r="CN4" s="53"/>
      <c r="CO4" s="53"/>
      <c r="CP4" s="53"/>
      <c r="CQ4" s="53"/>
      <c r="CR4" s="53"/>
      <c r="CS4" s="53"/>
      <c r="CT4" s="53"/>
      <c r="CU4" s="53"/>
      <c r="CV4" s="53"/>
      <c r="CW4" s="53"/>
      <c r="CX4" s="53"/>
      <c r="CY4" s="53"/>
      <c r="CZ4" s="53"/>
      <c r="DA4" s="53"/>
      <c r="DB4" s="53"/>
      <c r="DC4" s="53"/>
      <c r="DD4" s="53"/>
      <c r="DE4" s="53"/>
      <c r="DF4" s="53"/>
      <c r="DG4" s="53"/>
      <c r="DH4" s="53"/>
      <c r="DI4" s="53"/>
      <c r="DJ4" s="53"/>
      <c r="DK4" s="53"/>
      <c r="DL4" s="53"/>
      <c r="DM4" s="53"/>
      <c r="DN4" s="53"/>
      <c r="DO4" s="53"/>
      <c r="DP4" s="53"/>
      <c r="DQ4" s="53"/>
      <c r="DR4" s="53"/>
      <c r="DS4" s="53"/>
      <c r="DT4" s="53"/>
      <c r="DU4" s="53"/>
      <c r="DV4" s="53"/>
      <c r="DW4" s="53"/>
      <c r="DX4" s="53"/>
      <c r="DY4" s="53"/>
      <c r="DZ4" s="53"/>
      <c r="EA4" s="53"/>
      <c r="EB4" s="53"/>
      <c r="EC4" s="53"/>
    </row>
    <row r="5" spans="1:133" ht="15.75">
      <c r="A5" s="54" t="s">
        <v>17</v>
      </c>
      <c r="B5" s="55"/>
      <c r="C5" s="55"/>
      <c r="D5" s="56">
        <f t="shared" ref="D5:M5" si="0">SUM(D6:D8)</f>
        <v>55151</v>
      </c>
      <c r="E5" s="56">
        <f t="shared" si="0"/>
        <v>15480</v>
      </c>
      <c r="F5" s="56">
        <f t="shared" si="0"/>
        <v>0</v>
      </c>
      <c r="G5" s="56">
        <f t="shared" si="0"/>
        <v>0</v>
      </c>
      <c r="H5" s="56">
        <f t="shared" si="0"/>
        <v>0</v>
      </c>
      <c r="I5" s="56">
        <f t="shared" si="0"/>
        <v>0</v>
      </c>
      <c r="J5" s="56">
        <f t="shared" si="0"/>
        <v>0</v>
      </c>
      <c r="K5" s="56">
        <f t="shared" si="0"/>
        <v>0</v>
      </c>
      <c r="L5" s="56">
        <f t="shared" si="0"/>
        <v>0</v>
      </c>
      <c r="M5" s="56">
        <f t="shared" si="0"/>
        <v>0</v>
      </c>
      <c r="N5" s="57">
        <f t="shared" ref="N5:N15" si="1">SUM(D5:M5)</f>
        <v>70631</v>
      </c>
      <c r="O5" s="58">
        <f t="shared" ref="O5:O15" si="2">(N5/O$17)</f>
        <v>279.17391304347825</v>
      </c>
      <c r="P5" s="59"/>
    </row>
    <row r="6" spans="1:133">
      <c r="A6" s="61"/>
      <c r="B6" s="62">
        <v>512</v>
      </c>
      <c r="C6" s="63" t="s">
        <v>18</v>
      </c>
      <c r="D6" s="64">
        <v>1620</v>
      </c>
      <c r="E6" s="64">
        <v>0</v>
      </c>
      <c r="F6" s="64">
        <v>0</v>
      </c>
      <c r="G6" s="64">
        <v>0</v>
      </c>
      <c r="H6" s="64">
        <v>0</v>
      </c>
      <c r="I6" s="64">
        <v>0</v>
      </c>
      <c r="J6" s="64">
        <v>0</v>
      </c>
      <c r="K6" s="64">
        <v>0</v>
      </c>
      <c r="L6" s="64">
        <v>0</v>
      </c>
      <c r="M6" s="64">
        <v>0</v>
      </c>
      <c r="N6" s="64">
        <f t="shared" si="1"/>
        <v>1620</v>
      </c>
      <c r="O6" s="65">
        <f t="shared" si="2"/>
        <v>6.4031620553359687</v>
      </c>
      <c r="P6" s="66"/>
    </row>
    <row r="7" spans="1:133">
      <c r="A7" s="61"/>
      <c r="B7" s="62">
        <v>517</v>
      </c>
      <c r="C7" s="63" t="s">
        <v>19</v>
      </c>
      <c r="D7" s="64">
        <v>0</v>
      </c>
      <c r="E7" s="64">
        <v>15480</v>
      </c>
      <c r="F7" s="64">
        <v>0</v>
      </c>
      <c r="G7" s="64">
        <v>0</v>
      </c>
      <c r="H7" s="64">
        <v>0</v>
      </c>
      <c r="I7" s="64">
        <v>0</v>
      </c>
      <c r="J7" s="64">
        <v>0</v>
      </c>
      <c r="K7" s="64">
        <v>0</v>
      </c>
      <c r="L7" s="64">
        <v>0</v>
      </c>
      <c r="M7" s="64">
        <v>0</v>
      </c>
      <c r="N7" s="64">
        <f t="shared" si="1"/>
        <v>15480</v>
      </c>
      <c r="O7" s="65">
        <f t="shared" si="2"/>
        <v>61.185770750988141</v>
      </c>
      <c r="P7" s="66"/>
    </row>
    <row r="8" spans="1:133">
      <c r="A8" s="61"/>
      <c r="B8" s="62">
        <v>519</v>
      </c>
      <c r="C8" s="63" t="s">
        <v>45</v>
      </c>
      <c r="D8" s="64">
        <v>53531</v>
      </c>
      <c r="E8" s="64">
        <v>0</v>
      </c>
      <c r="F8" s="64">
        <v>0</v>
      </c>
      <c r="G8" s="64">
        <v>0</v>
      </c>
      <c r="H8" s="64">
        <v>0</v>
      </c>
      <c r="I8" s="64">
        <v>0</v>
      </c>
      <c r="J8" s="64">
        <v>0</v>
      </c>
      <c r="K8" s="64">
        <v>0</v>
      </c>
      <c r="L8" s="64">
        <v>0</v>
      </c>
      <c r="M8" s="64">
        <v>0</v>
      </c>
      <c r="N8" s="64">
        <f t="shared" si="1"/>
        <v>53531</v>
      </c>
      <c r="O8" s="65">
        <f t="shared" si="2"/>
        <v>211.58498023715416</v>
      </c>
      <c r="P8" s="66"/>
    </row>
    <row r="9" spans="1:133" ht="15.75">
      <c r="A9" s="67" t="s">
        <v>21</v>
      </c>
      <c r="B9" s="68"/>
      <c r="C9" s="69"/>
      <c r="D9" s="70">
        <f t="shared" ref="D9:M9" si="3">SUM(D10:D10)</f>
        <v>24099</v>
      </c>
      <c r="E9" s="70">
        <f t="shared" si="3"/>
        <v>33099</v>
      </c>
      <c r="F9" s="70">
        <f t="shared" si="3"/>
        <v>0</v>
      </c>
      <c r="G9" s="70">
        <f t="shared" si="3"/>
        <v>0</v>
      </c>
      <c r="H9" s="70">
        <f t="shared" si="3"/>
        <v>0</v>
      </c>
      <c r="I9" s="70">
        <f t="shared" si="3"/>
        <v>0</v>
      </c>
      <c r="J9" s="70">
        <f t="shared" si="3"/>
        <v>0</v>
      </c>
      <c r="K9" s="70">
        <f t="shared" si="3"/>
        <v>0</v>
      </c>
      <c r="L9" s="70">
        <f t="shared" si="3"/>
        <v>0</v>
      </c>
      <c r="M9" s="70">
        <f t="shared" si="3"/>
        <v>0</v>
      </c>
      <c r="N9" s="71">
        <f t="shared" si="1"/>
        <v>57198</v>
      </c>
      <c r="O9" s="72">
        <f t="shared" si="2"/>
        <v>226.07905138339922</v>
      </c>
      <c r="P9" s="73"/>
    </row>
    <row r="10" spans="1:133">
      <c r="A10" s="61"/>
      <c r="B10" s="62">
        <v>533</v>
      </c>
      <c r="C10" s="63" t="s">
        <v>22</v>
      </c>
      <c r="D10" s="64">
        <v>24099</v>
      </c>
      <c r="E10" s="64">
        <v>33099</v>
      </c>
      <c r="F10" s="64">
        <v>0</v>
      </c>
      <c r="G10" s="64">
        <v>0</v>
      </c>
      <c r="H10" s="64">
        <v>0</v>
      </c>
      <c r="I10" s="64">
        <v>0</v>
      </c>
      <c r="J10" s="64">
        <v>0</v>
      </c>
      <c r="K10" s="64">
        <v>0</v>
      </c>
      <c r="L10" s="64">
        <v>0</v>
      </c>
      <c r="M10" s="64">
        <v>0</v>
      </c>
      <c r="N10" s="64">
        <f t="shared" si="1"/>
        <v>57198</v>
      </c>
      <c r="O10" s="65">
        <f t="shared" si="2"/>
        <v>226.07905138339922</v>
      </c>
      <c r="P10" s="66"/>
    </row>
    <row r="11" spans="1:133" ht="15.75">
      <c r="A11" s="67" t="s">
        <v>23</v>
      </c>
      <c r="B11" s="68"/>
      <c r="C11" s="69"/>
      <c r="D11" s="70">
        <f t="shared" ref="D11:M11" si="4">SUM(D12:D12)</f>
        <v>9258</v>
      </c>
      <c r="E11" s="70">
        <f t="shared" si="4"/>
        <v>0</v>
      </c>
      <c r="F11" s="70">
        <f t="shared" si="4"/>
        <v>0</v>
      </c>
      <c r="G11" s="70">
        <f t="shared" si="4"/>
        <v>0</v>
      </c>
      <c r="H11" s="70">
        <f t="shared" si="4"/>
        <v>0</v>
      </c>
      <c r="I11" s="70">
        <f t="shared" si="4"/>
        <v>0</v>
      </c>
      <c r="J11" s="70">
        <f t="shared" si="4"/>
        <v>0</v>
      </c>
      <c r="K11" s="70">
        <f t="shared" si="4"/>
        <v>0</v>
      </c>
      <c r="L11" s="70">
        <f t="shared" si="4"/>
        <v>0</v>
      </c>
      <c r="M11" s="70">
        <f t="shared" si="4"/>
        <v>0</v>
      </c>
      <c r="N11" s="70">
        <f t="shared" si="1"/>
        <v>9258</v>
      </c>
      <c r="O11" s="72">
        <f t="shared" si="2"/>
        <v>36.59288537549407</v>
      </c>
      <c r="P11" s="66"/>
    </row>
    <row r="12" spans="1:133">
      <c r="A12" s="61"/>
      <c r="B12" s="62">
        <v>572</v>
      </c>
      <c r="C12" s="63" t="s">
        <v>46</v>
      </c>
      <c r="D12" s="64">
        <v>9258</v>
      </c>
      <c r="E12" s="64">
        <v>0</v>
      </c>
      <c r="F12" s="64">
        <v>0</v>
      </c>
      <c r="G12" s="64">
        <v>0</v>
      </c>
      <c r="H12" s="64">
        <v>0</v>
      </c>
      <c r="I12" s="64">
        <v>0</v>
      </c>
      <c r="J12" s="64">
        <v>0</v>
      </c>
      <c r="K12" s="64">
        <v>0</v>
      </c>
      <c r="L12" s="64">
        <v>0</v>
      </c>
      <c r="M12" s="64">
        <v>0</v>
      </c>
      <c r="N12" s="64">
        <f t="shared" si="1"/>
        <v>9258</v>
      </c>
      <c r="O12" s="65">
        <f t="shared" si="2"/>
        <v>36.59288537549407</v>
      </c>
      <c r="P12" s="66"/>
    </row>
    <row r="13" spans="1:133" ht="15.75">
      <c r="A13" s="67" t="s">
        <v>47</v>
      </c>
      <c r="B13" s="68"/>
      <c r="C13" s="69"/>
      <c r="D13" s="70">
        <f t="shared" ref="D13:M13" si="5">SUM(D14:D14)</f>
        <v>1917</v>
      </c>
      <c r="E13" s="70">
        <f t="shared" si="5"/>
        <v>0</v>
      </c>
      <c r="F13" s="70">
        <f t="shared" si="5"/>
        <v>0</v>
      </c>
      <c r="G13" s="70">
        <f t="shared" si="5"/>
        <v>0</v>
      </c>
      <c r="H13" s="70">
        <f t="shared" si="5"/>
        <v>0</v>
      </c>
      <c r="I13" s="70">
        <f t="shared" si="5"/>
        <v>0</v>
      </c>
      <c r="J13" s="70">
        <f t="shared" si="5"/>
        <v>0</v>
      </c>
      <c r="K13" s="70">
        <f t="shared" si="5"/>
        <v>0</v>
      </c>
      <c r="L13" s="70">
        <f t="shared" si="5"/>
        <v>0</v>
      </c>
      <c r="M13" s="70">
        <f t="shared" si="5"/>
        <v>0</v>
      </c>
      <c r="N13" s="70">
        <f t="shared" si="1"/>
        <v>1917</v>
      </c>
      <c r="O13" s="72">
        <f t="shared" si="2"/>
        <v>7.5770750988142295</v>
      </c>
      <c r="P13" s="66"/>
    </row>
    <row r="14" spans="1:133" ht="15.75" thickBot="1">
      <c r="A14" s="61"/>
      <c r="B14" s="62">
        <v>581</v>
      </c>
      <c r="C14" s="63" t="s">
        <v>48</v>
      </c>
      <c r="D14" s="64">
        <v>1917</v>
      </c>
      <c r="E14" s="64">
        <v>0</v>
      </c>
      <c r="F14" s="64">
        <v>0</v>
      </c>
      <c r="G14" s="64">
        <v>0</v>
      </c>
      <c r="H14" s="64">
        <v>0</v>
      </c>
      <c r="I14" s="64">
        <v>0</v>
      </c>
      <c r="J14" s="64">
        <v>0</v>
      </c>
      <c r="K14" s="64">
        <v>0</v>
      </c>
      <c r="L14" s="64">
        <v>0</v>
      </c>
      <c r="M14" s="64">
        <v>0</v>
      </c>
      <c r="N14" s="64">
        <f t="shared" si="1"/>
        <v>1917</v>
      </c>
      <c r="O14" s="65">
        <f t="shared" si="2"/>
        <v>7.5770750988142295</v>
      </c>
      <c r="P14" s="66"/>
    </row>
    <row r="15" spans="1:133" ht="16.5" thickBot="1">
      <c r="A15" s="74" t="s">
        <v>10</v>
      </c>
      <c r="B15" s="75"/>
      <c r="C15" s="76"/>
      <c r="D15" s="77">
        <f>SUM(D5,D9,D11,D13)</f>
        <v>90425</v>
      </c>
      <c r="E15" s="77">
        <f t="shared" ref="E15:M15" si="6">SUM(E5,E9,E11,E13)</f>
        <v>48579</v>
      </c>
      <c r="F15" s="77">
        <f t="shared" si="6"/>
        <v>0</v>
      </c>
      <c r="G15" s="77">
        <f t="shared" si="6"/>
        <v>0</v>
      </c>
      <c r="H15" s="77">
        <f t="shared" si="6"/>
        <v>0</v>
      </c>
      <c r="I15" s="77">
        <f t="shared" si="6"/>
        <v>0</v>
      </c>
      <c r="J15" s="77">
        <f t="shared" si="6"/>
        <v>0</v>
      </c>
      <c r="K15" s="77">
        <f t="shared" si="6"/>
        <v>0</v>
      </c>
      <c r="L15" s="77">
        <f t="shared" si="6"/>
        <v>0</v>
      </c>
      <c r="M15" s="77">
        <f t="shared" si="6"/>
        <v>0</v>
      </c>
      <c r="N15" s="77">
        <f t="shared" si="1"/>
        <v>139004</v>
      </c>
      <c r="O15" s="78">
        <f t="shared" si="2"/>
        <v>549.42292490118575</v>
      </c>
      <c r="P15" s="59"/>
      <c r="Q15" s="79"/>
      <c r="R15" s="80"/>
      <c r="S15" s="80"/>
      <c r="T15" s="80"/>
      <c r="U15" s="80"/>
      <c r="V15" s="80"/>
      <c r="W15" s="80"/>
      <c r="X15" s="80"/>
      <c r="Y15" s="80"/>
      <c r="Z15" s="80"/>
      <c r="AA15" s="80"/>
      <c r="AB15" s="80"/>
      <c r="AC15" s="80"/>
      <c r="AD15" s="80"/>
      <c r="AE15" s="80"/>
      <c r="AF15" s="80"/>
      <c r="AG15" s="80"/>
      <c r="AH15" s="80"/>
      <c r="AI15" s="80"/>
      <c r="AJ15" s="80"/>
      <c r="AK15" s="80"/>
      <c r="AL15" s="80"/>
      <c r="AM15" s="80"/>
      <c r="AN15" s="80"/>
      <c r="AO15" s="80"/>
      <c r="AP15" s="80"/>
      <c r="AQ15" s="80"/>
      <c r="AR15" s="80"/>
      <c r="AS15" s="80"/>
      <c r="AT15" s="80"/>
      <c r="AU15" s="80"/>
      <c r="AV15" s="80"/>
      <c r="AW15" s="80"/>
      <c r="AX15" s="80"/>
      <c r="AY15" s="80"/>
      <c r="AZ15" s="80"/>
      <c r="BA15" s="80"/>
      <c r="BB15" s="80"/>
      <c r="BC15" s="80"/>
      <c r="BD15" s="80"/>
      <c r="BE15" s="80"/>
      <c r="BF15" s="80"/>
      <c r="BG15" s="80"/>
      <c r="BH15" s="80"/>
      <c r="BI15" s="80"/>
      <c r="BJ15" s="80"/>
      <c r="BK15" s="80"/>
      <c r="BL15" s="80"/>
      <c r="BM15" s="80"/>
      <c r="BN15" s="80"/>
      <c r="BO15" s="80"/>
      <c r="BP15" s="80"/>
      <c r="BQ15" s="80"/>
      <c r="BR15" s="80"/>
      <c r="BS15" s="80"/>
      <c r="BT15" s="80"/>
      <c r="BU15" s="80"/>
      <c r="BV15" s="80"/>
      <c r="BW15" s="80"/>
      <c r="BX15" s="80"/>
      <c r="BY15" s="80"/>
      <c r="BZ15" s="80"/>
      <c r="CA15" s="80"/>
      <c r="CB15" s="80"/>
      <c r="CC15" s="80"/>
      <c r="CD15" s="80"/>
      <c r="CE15" s="80"/>
      <c r="CF15" s="80"/>
      <c r="CG15" s="80"/>
      <c r="CH15" s="80"/>
      <c r="CI15" s="80"/>
      <c r="CJ15" s="80"/>
      <c r="CK15" s="80"/>
      <c r="CL15" s="80"/>
      <c r="CM15" s="80"/>
      <c r="CN15" s="80"/>
      <c r="CO15" s="80"/>
      <c r="CP15" s="80"/>
      <c r="CQ15" s="80"/>
      <c r="CR15" s="80"/>
      <c r="CS15" s="80"/>
      <c r="CT15" s="80"/>
      <c r="CU15" s="80"/>
      <c r="CV15" s="80"/>
      <c r="CW15" s="80"/>
      <c r="CX15" s="80"/>
      <c r="CY15" s="80"/>
      <c r="CZ15" s="80"/>
      <c r="DA15" s="80"/>
      <c r="DB15" s="80"/>
      <c r="DC15" s="80"/>
      <c r="DD15" s="80"/>
      <c r="DE15" s="80"/>
      <c r="DF15" s="80"/>
      <c r="DG15" s="80"/>
      <c r="DH15" s="80"/>
      <c r="DI15" s="80"/>
      <c r="DJ15" s="80"/>
      <c r="DK15" s="80"/>
      <c r="DL15" s="80"/>
      <c r="DM15" s="80"/>
      <c r="DN15" s="80"/>
      <c r="DO15" s="80"/>
    </row>
    <row r="16" spans="1:133">
      <c r="A16" s="81"/>
      <c r="B16" s="82"/>
      <c r="C16" s="82"/>
      <c r="D16" s="83"/>
      <c r="E16" s="83"/>
      <c r="F16" s="83"/>
      <c r="G16" s="83"/>
      <c r="H16" s="83"/>
      <c r="I16" s="83"/>
      <c r="J16" s="83"/>
      <c r="K16" s="83"/>
      <c r="L16" s="83"/>
      <c r="M16" s="83"/>
      <c r="N16" s="83"/>
      <c r="O16" s="84"/>
    </row>
    <row r="17" spans="1:15">
      <c r="A17" s="85"/>
      <c r="B17" s="86"/>
      <c r="C17" s="86"/>
      <c r="D17" s="87"/>
      <c r="E17" s="87"/>
      <c r="F17" s="87"/>
      <c r="G17" s="87"/>
      <c r="H17" s="87"/>
      <c r="I17" s="87"/>
      <c r="J17" s="87"/>
      <c r="K17" s="87"/>
      <c r="L17" s="114" t="s">
        <v>49</v>
      </c>
      <c r="M17" s="114"/>
      <c r="N17" s="114"/>
      <c r="O17" s="88">
        <v>253</v>
      </c>
    </row>
    <row r="18" spans="1:15">
      <c r="A18" s="115"/>
      <c r="B18" s="116"/>
      <c r="C18" s="116"/>
      <c r="D18" s="116"/>
      <c r="E18" s="116"/>
      <c r="F18" s="116"/>
      <c r="G18" s="116"/>
      <c r="H18" s="116"/>
      <c r="I18" s="116"/>
      <c r="J18" s="116"/>
      <c r="K18" s="116"/>
      <c r="L18" s="116"/>
      <c r="M18" s="116"/>
      <c r="N18" s="116"/>
      <c r="O18" s="117"/>
    </row>
    <row r="19" spans="1:15" ht="15.75" customHeight="1" thickBot="1">
      <c r="A19" s="118" t="s">
        <v>28</v>
      </c>
      <c r="B19" s="119"/>
      <c r="C19" s="119"/>
      <c r="D19" s="119"/>
      <c r="E19" s="119"/>
      <c r="F19" s="119"/>
      <c r="G19" s="119"/>
      <c r="H19" s="119"/>
      <c r="I19" s="119"/>
      <c r="J19" s="119"/>
      <c r="K19" s="119"/>
      <c r="L19" s="119"/>
      <c r="M19" s="119"/>
      <c r="N19" s="119"/>
      <c r="O19" s="120"/>
    </row>
  </sheetData>
  <mergeCells count="10">
    <mergeCell ref="L17:N17"/>
    <mergeCell ref="A18:O18"/>
    <mergeCell ref="A19:O1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32</vt:i4>
      </vt:variant>
    </vt:vector>
  </HeadingPairs>
  <TitlesOfParts>
    <vt:vector size="48" baseType="lpstr"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2023-12-04T22:57:23Z</cp:lastPrinted>
  <dcterms:created xsi:type="dcterms:W3CDTF">2000-08-31T21:26:31Z</dcterms:created>
  <dcterms:modified xsi:type="dcterms:W3CDTF">2023-12-04T22:57:26Z</dcterms:modified>
</cp:coreProperties>
</file>