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57" r:id="rId1"/>
    <sheet name="2022" sheetId="56" r:id="rId2"/>
    <sheet name="2021" sheetId="55" r:id="rId3"/>
    <sheet name="2020" sheetId="53" r:id="rId4"/>
    <sheet name="2019" sheetId="52" r:id="rId5"/>
    <sheet name="2018" sheetId="51" r:id="rId6"/>
    <sheet name="2017" sheetId="50" r:id="rId7"/>
    <sheet name="2016" sheetId="46" r:id="rId8"/>
    <sheet name="2015" sheetId="44" r:id="rId9"/>
    <sheet name="2014" sheetId="43" r:id="rId10"/>
    <sheet name="2013" sheetId="42" r:id="rId11"/>
    <sheet name="2012" sheetId="39" r:id="rId12"/>
    <sheet name="2011" sheetId="35" r:id="rId13"/>
    <sheet name="2010" sheetId="34" r:id="rId14"/>
    <sheet name="2009" sheetId="33" r:id="rId15"/>
    <sheet name="2008" sheetId="38" r:id="rId16"/>
    <sheet name="2007" sheetId="41" r:id="rId17"/>
    <sheet name="2006" sheetId="48" r:id="rId18"/>
  </sheets>
  <definedNames>
    <definedName name="_xlnm.Print_Area" localSheetId="17">'2006'!$A$1:$O$117</definedName>
    <definedName name="_xlnm.Print_Area" localSheetId="16">'2007'!$A$1:$O$115</definedName>
    <definedName name="_xlnm.Print_Area" localSheetId="15">'2008'!$A$1:$O$115</definedName>
    <definedName name="_xlnm.Print_Area" localSheetId="14">'2009'!$A$1:$O$119</definedName>
    <definedName name="_xlnm.Print_Area" localSheetId="13">'2010'!$A$1:$O$116</definedName>
    <definedName name="_xlnm.Print_Area" localSheetId="12">'2011'!$A$1:$O$124</definedName>
    <definedName name="_xlnm.Print_Area" localSheetId="11">'2012'!$A$1:$O$125</definedName>
    <definedName name="_xlnm.Print_Area" localSheetId="10">'2013'!$A$1:$O$131</definedName>
    <definedName name="_xlnm.Print_Area" localSheetId="9">'2014'!$A$1:$O$132</definedName>
    <definedName name="_xlnm.Print_Area" localSheetId="8">'2015'!$A$1:$O$133</definedName>
    <definedName name="_xlnm.Print_Area" localSheetId="7">'2016'!$A$1:$O$133</definedName>
    <definedName name="_xlnm.Print_Area" localSheetId="6">'2017'!$A$1:$O$128</definedName>
    <definedName name="_xlnm.Print_Area" localSheetId="5">'2018'!$A$1:$O$129</definedName>
    <definedName name="_xlnm.Print_Area" localSheetId="4">'2019'!$A$1:$O$130</definedName>
    <definedName name="_xlnm.Print_Area" localSheetId="3">'2020'!$A$1:$O$106</definedName>
    <definedName name="_xlnm.Print_Area" localSheetId="2">'2021'!$A$1:$P$126</definedName>
    <definedName name="_xlnm.Print_Area" localSheetId="1">'2022'!$A$1:$P$143</definedName>
    <definedName name="_xlnm.Print_Area" localSheetId="0">'2023'!$A$1:$P$143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8" i="57" l="1"/>
  <c r="P138" i="57" s="1"/>
  <c r="O137" i="57"/>
  <c r="P137" i="57" s="1"/>
  <c r="O136" i="57"/>
  <c r="P136" i="57" s="1"/>
  <c r="O135" i="57"/>
  <c r="P135" i="57" s="1"/>
  <c r="O134" i="57"/>
  <c r="P134" i="57" s="1"/>
  <c r="O133" i="57"/>
  <c r="P133" i="57" s="1"/>
  <c r="O132" i="57"/>
  <c r="P132" i="57" s="1"/>
  <c r="O131" i="57"/>
  <c r="P131" i="57" s="1"/>
  <c r="O130" i="57"/>
  <c r="P130" i="57" s="1"/>
  <c r="O129" i="57"/>
  <c r="P129" i="57" s="1"/>
  <c r="O128" i="57"/>
  <c r="P128" i="57" s="1"/>
  <c r="N127" i="57"/>
  <c r="M127" i="57"/>
  <c r="L127" i="57"/>
  <c r="K127" i="57"/>
  <c r="J127" i="57"/>
  <c r="I127" i="57"/>
  <c r="H127" i="57"/>
  <c r="G127" i="57"/>
  <c r="F127" i="57"/>
  <c r="E127" i="57"/>
  <c r="D127" i="57"/>
  <c r="O126" i="57"/>
  <c r="P126" i="57" s="1"/>
  <c r="O125" i="57"/>
  <c r="P125" i="57" s="1"/>
  <c r="O124" i="57"/>
  <c r="P124" i="57" s="1"/>
  <c r="O123" i="57"/>
  <c r="P123" i="57" s="1"/>
  <c r="O122" i="57"/>
  <c r="P122" i="57" s="1"/>
  <c r="O121" i="57"/>
  <c r="P121" i="57" s="1"/>
  <c r="O120" i="57"/>
  <c r="P120" i="57" s="1"/>
  <c r="O119" i="57"/>
  <c r="P119" i="57" s="1"/>
  <c r="O118" i="57"/>
  <c r="P118" i="57" s="1"/>
  <c r="O117" i="57"/>
  <c r="P117" i="57" s="1"/>
  <c r="O116" i="57"/>
  <c r="P116" i="57" s="1"/>
  <c r="N115" i="57"/>
  <c r="M115" i="57"/>
  <c r="L115" i="57"/>
  <c r="K115" i="57"/>
  <c r="J115" i="57"/>
  <c r="I115" i="57"/>
  <c r="H115" i="57"/>
  <c r="G115" i="57"/>
  <c r="F115" i="57"/>
  <c r="E115" i="57"/>
  <c r="D115" i="57"/>
  <c r="O114" i="57"/>
  <c r="P114" i="57" s="1"/>
  <c r="O113" i="57"/>
  <c r="P113" i="57" s="1"/>
  <c r="O112" i="57"/>
  <c r="P112" i="57" s="1"/>
  <c r="O111" i="57"/>
  <c r="P111" i="57" s="1"/>
  <c r="O110" i="57"/>
  <c r="P110" i="57" s="1"/>
  <c r="O109" i="57"/>
  <c r="P109" i="57" s="1"/>
  <c r="N108" i="57"/>
  <c r="M108" i="57"/>
  <c r="L108" i="57"/>
  <c r="K108" i="57"/>
  <c r="J108" i="57"/>
  <c r="I108" i="57"/>
  <c r="H108" i="57"/>
  <c r="G108" i="57"/>
  <c r="F108" i="57"/>
  <c r="E108" i="57"/>
  <c r="D108" i="57"/>
  <c r="O107" i="57"/>
  <c r="P107" i="57" s="1"/>
  <c r="O106" i="57"/>
  <c r="P106" i="57" s="1"/>
  <c r="O105" i="57"/>
  <c r="P105" i="57" s="1"/>
  <c r="O104" i="57"/>
  <c r="P104" i="57" s="1"/>
  <c r="O103" i="57"/>
  <c r="P103" i="57" s="1"/>
  <c r="O102" i="57"/>
  <c r="P102" i="57" s="1"/>
  <c r="O101" i="57"/>
  <c r="P101" i="57" s="1"/>
  <c r="O100" i="57"/>
  <c r="P100" i="57" s="1"/>
  <c r="O99" i="57"/>
  <c r="P99" i="57" s="1"/>
  <c r="O98" i="57"/>
  <c r="P98" i="57" s="1"/>
  <c r="O97" i="57"/>
  <c r="P97" i="57" s="1"/>
  <c r="O96" i="57"/>
  <c r="P96" i="57" s="1"/>
  <c r="O95" i="57"/>
  <c r="P95" i="57" s="1"/>
  <c r="O94" i="57"/>
  <c r="P94" i="57" s="1"/>
  <c r="O93" i="57"/>
  <c r="P93" i="57" s="1"/>
  <c r="O92" i="57"/>
  <c r="P92" i="57" s="1"/>
  <c r="O91" i="57"/>
  <c r="P91" i="57" s="1"/>
  <c r="O90" i="57"/>
  <c r="P90" i="57" s="1"/>
  <c r="O89" i="57"/>
  <c r="P89" i="57" s="1"/>
  <c r="O88" i="57"/>
  <c r="P88" i="57" s="1"/>
  <c r="O87" i="57"/>
  <c r="P87" i="57" s="1"/>
  <c r="O86" i="57"/>
  <c r="P86" i="57" s="1"/>
  <c r="O85" i="57"/>
  <c r="P85" i="57" s="1"/>
  <c r="O84" i="57"/>
  <c r="P84" i="57" s="1"/>
  <c r="O83" i="57"/>
  <c r="P83" i="57" s="1"/>
  <c r="O82" i="57"/>
  <c r="P82" i="57" s="1"/>
  <c r="O81" i="57"/>
  <c r="P81" i="57" s="1"/>
  <c r="O80" i="57"/>
  <c r="P80" i="57" s="1"/>
  <c r="O79" i="57"/>
  <c r="P79" i="57" s="1"/>
  <c r="O78" i="57"/>
  <c r="P78" i="57" s="1"/>
  <c r="O77" i="57"/>
  <c r="P77" i="57" s="1"/>
  <c r="O76" i="57"/>
  <c r="P76" i="57" s="1"/>
  <c r="O75" i="57"/>
  <c r="P75" i="57" s="1"/>
  <c r="O74" i="57"/>
  <c r="P74" i="57" s="1"/>
  <c r="O73" i="57"/>
  <c r="P73" i="57" s="1"/>
  <c r="O72" i="57"/>
  <c r="P72" i="57" s="1"/>
  <c r="O71" i="57"/>
  <c r="P71" i="57" s="1"/>
  <c r="N70" i="57"/>
  <c r="M70" i="57"/>
  <c r="L70" i="57"/>
  <c r="K70" i="57"/>
  <c r="J70" i="57"/>
  <c r="I70" i="57"/>
  <c r="H70" i="57"/>
  <c r="G70" i="57"/>
  <c r="F70" i="57"/>
  <c r="E70" i="57"/>
  <c r="D70" i="57"/>
  <c r="O69" i="57"/>
  <c r="P69" i="57" s="1"/>
  <c r="O68" i="57"/>
  <c r="P68" i="57" s="1"/>
  <c r="O67" i="57"/>
  <c r="P67" i="57" s="1"/>
  <c r="O66" i="57"/>
  <c r="P66" i="57" s="1"/>
  <c r="O65" i="57"/>
  <c r="P65" i="57" s="1"/>
  <c r="O64" i="57"/>
  <c r="P64" i="57" s="1"/>
  <c r="O63" i="57"/>
  <c r="P63" i="57" s="1"/>
  <c r="O62" i="57"/>
  <c r="P62" i="57" s="1"/>
  <c r="O61" i="57"/>
  <c r="P61" i="57" s="1"/>
  <c r="O60" i="57"/>
  <c r="P60" i="57" s="1"/>
  <c r="O59" i="57"/>
  <c r="P59" i="57" s="1"/>
  <c r="O58" i="57"/>
  <c r="P58" i="57" s="1"/>
  <c r="O57" i="57"/>
  <c r="P57" i="57" s="1"/>
  <c r="O56" i="57"/>
  <c r="P56" i="57" s="1"/>
  <c r="O55" i="57"/>
  <c r="P55" i="57" s="1"/>
  <c r="O54" i="57"/>
  <c r="P54" i="57" s="1"/>
  <c r="O53" i="57"/>
  <c r="P53" i="57" s="1"/>
  <c r="O52" i="57"/>
  <c r="P52" i="57" s="1"/>
  <c r="O51" i="57"/>
  <c r="P51" i="57" s="1"/>
  <c r="O50" i="57"/>
  <c r="P50" i="57" s="1"/>
  <c r="O49" i="57"/>
  <c r="P49" i="57" s="1"/>
  <c r="O48" i="57"/>
  <c r="P48" i="57" s="1"/>
  <c r="O47" i="57"/>
  <c r="P47" i="57" s="1"/>
  <c r="O46" i="57"/>
  <c r="P46" i="57" s="1"/>
  <c r="O45" i="57"/>
  <c r="P45" i="57" s="1"/>
  <c r="O44" i="57"/>
  <c r="P44" i="57" s="1"/>
  <c r="O43" i="57"/>
  <c r="P43" i="57" s="1"/>
  <c r="O42" i="57"/>
  <c r="P42" i="57" s="1"/>
  <c r="O41" i="57"/>
  <c r="P41" i="57" s="1"/>
  <c r="O40" i="57"/>
  <c r="P40" i="57" s="1"/>
  <c r="O39" i="57"/>
  <c r="P39" i="57" s="1"/>
  <c r="O38" i="57"/>
  <c r="P38" i="57" s="1"/>
  <c r="O37" i="57"/>
  <c r="P37" i="57" s="1"/>
  <c r="O36" i="57"/>
  <c r="P36" i="57" s="1"/>
  <c r="O35" i="57"/>
  <c r="P35" i="57" s="1"/>
  <c r="N34" i="57"/>
  <c r="M34" i="57"/>
  <c r="L34" i="57"/>
  <c r="K34" i="57"/>
  <c r="J34" i="57"/>
  <c r="I34" i="57"/>
  <c r="H34" i="57"/>
  <c r="G34" i="57"/>
  <c r="F34" i="57"/>
  <c r="E34" i="57"/>
  <c r="D34" i="57"/>
  <c r="O33" i="57"/>
  <c r="P33" i="57" s="1"/>
  <c r="O32" i="57"/>
  <c r="P32" i="57" s="1"/>
  <c r="O31" i="57"/>
  <c r="P31" i="57" s="1"/>
  <c r="O30" i="57"/>
  <c r="P30" i="57" s="1"/>
  <c r="O29" i="57"/>
  <c r="P29" i="57" s="1"/>
  <c r="O28" i="57"/>
  <c r="P28" i="57" s="1"/>
  <c r="O27" i="57"/>
  <c r="P27" i="57" s="1"/>
  <c r="O26" i="57"/>
  <c r="P26" i="57" s="1"/>
  <c r="O25" i="57"/>
  <c r="P25" i="57" s="1"/>
  <c r="O24" i="57"/>
  <c r="P24" i="57" s="1"/>
  <c r="O23" i="57"/>
  <c r="P23" i="57" s="1"/>
  <c r="O22" i="57"/>
  <c r="P22" i="57" s="1"/>
  <c r="N21" i="57"/>
  <c r="M21" i="57"/>
  <c r="L21" i="57"/>
  <c r="K21" i="57"/>
  <c r="J21" i="57"/>
  <c r="I21" i="57"/>
  <c r="H21" i="57"/>
  <c r="G21" i="57"/>
  <c r="F21" i="57"/>
  <c r="E21" i="57"/>
  <c r="D21" i="57"/>
  <c r="O20" i="57"/>
  <c r="P20" i="57" s="1"/>
  <c r="O19" i="57"/>
  <c r="P19" i="57" s="1"/>
  <c r="O18" i="57"/>
  <c r="P18" i="57" s="1"/>
  <c r="O17" i="57"/>
  <c r="P17" i="57" s="1"/>
  <c r="O16" i="57"/>
  <c r="P16" i="57" s="1"/>
  <c r="O15" i="57"/>
  <c r="P15" i="57" s="1"/>
  <c r="O14" i="57"/>
  <c r="P14" i="57" s="1"/>
  <c r="O13" i="57"/>
  <c r="P13" i="57" s="1"/>
  <c r="O12" i="57"/>
  <c r="P12" i="57" s="1"/>
  <c r="O11" i="57"/>
  <c r="P11" i="57" s="1"/>
  <c r="O10" i="57"/>
  <c r="P10" i="57" s="1"/>
  <c r="O9" i="57"/>
  <c r="P9" i="57" s="1"/>
  <c r="O8" i="57"/>
  <c r="P8" i="57" s="1"/>
  <c r="O7" i="57"/>
  <c r="P7" i="57" s="1"/>
  <c r="O6" i="57"/>
  <c r="P6" i="57" s="1"/>
  <c r="N5" i="57"/>
  <c r="M5" i="57"/>
  <c r="L5" i="57"/>
  <c r="K5" i="57"/>
  <c r="J5" i="57"/>
  <c r="I5" i="57"/>
  <c r="H5" i="57"/>
  <c r="G5" i="57"/>
  <c r="F5" i="57"/>
  <c r="E5" i="57"/>
  <c r="D5" i="57"/>
  <c r="O127" i="57" l="1"/>
  <c r="P127" i="57" s="1"/>
  <c r="O115" i="57"/>
  <c r="P115" i="57" s="1"/>
  <c r="O108" i="57"/>
  <c r="P108" i="57" s="1"/>
  <c r="O70" i="57"/>
  <c r="P70" i="57" s="1"/>
  <c r="O34" i="57"/>
  <c r="P34" i="57" s="1"/>
  <c r="G139" i="57"/>
  <c r="D139" i="57"/>
  <c r="E139" i="57"/>
  <c r="L139" i="57"/>
  <c r="H139" i="57"/>
  <c r="J139" i="57"/>
  <c r="O21" i="57"/>
  <c r="P21" i="57" s="1"/>
  <c r="M139" i="57"/>
  <c r="N139" i="57"/>
  <c r="F139" i="57"/>
  <c r="K139" i="57"/>
  <c r="I139" i="57"/>
  <c r="O5" i="57"/>
  <c r="P5" i="57" s="1"/>
  <c r="O138" i="56"/>
  <c r="P138" i="56" s="1"/>
  <c r="O137" i="56"/>
  <c r="P137" i="56" s="1"/>
  <c r="O136" i="56"/>
  <c r="P136" i="56" s="1"/>
  <c r="O135" i="56"/>
  <c r="P135" i="56" s="1"/>
  <c r="O134" i="56"/>
  <c r="P134" i="56" s="1"/>
  <c r="O133" i="56"/>
  <c r="P133" i="56" s="1"/>
  <c r="O132" i="56"/>
  <c r="P132" i="56" s="1"/>
  <c r="O131" i="56"/>
  <c r="P131" i="56" s="1"/>
  <c r="O130" i="56"/>
  <c r="P130" i="56" s="1"/>
  <c r="O129" i="56"/>
  <c r="P129" i="56" s="1"/>
  <c r="O128" i="56"/>
  <c r="P128" i="56" s="1"/>
  <c r="N127" i="56"/>
  <c r="M127" i="56"/>
  <c r="L127" i="56"/>
  <c r="K127" i="56"/>
  <c r="J127" i="56"/>
  <c r="I127" i="56"/>
  <c r="H127" i="56"/>
  <c r="G127" i="56"/>
  <c r="F127" i="56"/>
  <c r="E127" i="56"/>
  <c r="D127" i="56"/>
  <c r="O126" i="56"/>
  <c r="P126" i="56" s="1"/>
  <c r="O125" i="56"/>
  <c r="P125" i="56" s="1"/>
  <c r="O124" i="56"/>
  <c r="P124" i="56" s="1"/>
  <c r="O123" i="56"/>
  <c r="P123" i="56" s="1"/>
  <c r="O122" i="56"/>
  <c r="P122" i="56" s="1"/>
  <c r="O121" i="56"/>
  <c r="P121" i="56" s="1"/>
  <c r="O120" i="56"/>
  <c r="P120" i="56" s="1"/>
  <c r="O119" i="56"/>
  <c r="P119" i="56" s="1"/>
  <c r="O118" i="56"/>
  <c r="P118" i="56" s="1"/>
  <c r="O117" i="56"/>
  <c r="P117" i="56" s="1"/>
  <c r="O116" i="56"/>
  <c r="P116" i="56" s="1"/>
  <c r="N115" i="56"/>
  <c r="M115" i="56"/>
  <c r="L115" i="56"/>
  <c r="K115" i="56"/>
  <c r="J115" i="56"/>
  <c r="I115" i="56"/>
  <c r="H115" i="56"/>
  <c r="G115" i="56"/>
  <c r="F115" i="56"/>
  <c r="E115" i="56"/>
  <c r="D115" i="56"/>
  <c r="O114" i="56"/>
  <c r="P114" i="56" s="1"/>
  <c r="O113" i="56"/>
  <c r="P113" i="56" s="1"/>
  <c r="O112" i="56"/>
  <c r="P112" i="56" s="1"/>
  <c r="O111" i="56"/>
  <c r="P111" i="56" s="1"/>
  <c r="O110" i="56"/>
  <c r="P110" i="56" s="1"/>
  <c r="O109" i="56"/>
  <c r="P109" i="56" s="1"/>
  <c r="N108" i="56"/>
  <c r="M108" i="56"/>
  <c r="L108" i="56"/>
  <c r="K108" i="56"/>
  <c r="J108" i="56"/>
  <c r="I108" i="56"/>
  <c r="H108" i="56"/>
  <c r="G108" i="56"/>
  <c r="F108" i="56"/>
  <c r="E108" i="56"/>
  <c r="D108" i="56"/>
  <c r="O107" i="56"/>
  <c r="P107" i="56" s="1"/>
  <c r="O106" i="56"/>
  <c r="P106" i="56" s="1"/>
  <c r="O105" i="56"/>
  <c r="P105" i="56" s="1"/>
  <c r="O104" i="56"/>
  <c r="P104" i="56" s="1"/>
  <c r="O103" i="56"/>
  <c r="P103" i="56" s="1"/>
  <c r="O102" i="56"/>
  <c r="P102" i="56" s="1"/>
  <c r="O101" i="56"/>
  <c r="P101" i="56" s="1"/>
  <c r="O100" i="56"/>
  <c r="P100" i="56" s="1"/>
  <c r="O99" i="56"/>
  <c r="P99" i="56" s="1"/>
  <c r="O98" i="56"/>
  <c r="P98" i="56" s="1"/>
  <c r="O97" i="56"/>
  <c r="P97" i="56" s="1"/>
  <c r="O96" i="56"/>
  <c r="P96" i="56" s="1"/>
  <c r="O95" i="56"/>
  <c r="P95" i="56" s="1"/>
  <c r="O94" i="56"/>
  <c r="P94" i="56" s="1"/>
  <c r="O93" i="56"/>
  <c r="P93" i="56" s="1"/>
  <c r="O92" i="56"/>
  <c r="P92" i="56" s="1"/>
  <c r="O91" i="56"/>
  <c r="P91" i="56" s="1"/>
  <c r="O90" i="56"/>
  <c r="P90" i="56" s="1"/>
  <c r="O89" i="56"/>
  <c r="P89" i="56" s="1"/>
  <c r="O88" i="56"/>
  <c r="P88" i="56" s="1"/>
  <c r="O87" i="56"/>
  <c r="P87" i="56" s="1"/>
  <c r="O86" i="56"/>
  <c r="P86" i="56" s="1"/>
  <c r="O85" i="56"/>
  <c r="P85" i="56" s="1"/>
  <c r="O84" i="56"/>
  <c r="P84" i="56" s="1"/>
  <c r="O83" i="56"/>
  <c r="P83" i="56" s="1"/>
  <c r="O82" i="56"/>
  <c r="P82" i="56" s="1"/>
  <c r="O81" i="56"/>
  <c r="P81" i="56" s="1"/>
  <c r="O80" i="56"/>
  <c r="P80" i="56" s="1"/>
  <c r="O79" i="56"/>
  <c r="P79" i="56" s="1"/>
  <c r="O78" i="56"/>
  <c r="P78" i="56" s="1"/>
  <c r="O77" i="56"/>
  <c r="P77" i="56" s="1"/>
  <c r="O76" i="56"/>
  <c r="P76" i="56" s="1"/>
  <c r="O75" i="56"/>
  <c r="P75" i="56" s="1"/>
  <c r="O74" i="56"/>
  <c r="P74" i="56" s="1"/>
  <c r="O73" i="56"/>
  <c r="P73" i="56" s="1"/>
  <c r="O72" i="56"/>
  <c r="P72" i="56" s="1"/>
  <c r="O71" i="56"/>
  <c r="P71" i="56" s="1"/>
  <c r="N70" i="56"/>
  <c r="M70" i="56"/>
  <c r="L70" i="56"/>
  <c r="K70" i="56"/>
  <c r="J70" i="56"/>
  <c r="I70" i="56"/>
  <c r="H70" i="56"/>
  <c r="G70" i="56"/>
  <c r="F70" i="56"/>
  <c r="E70" i="56"/>
  <c r="D70" i="56"/>
  <c r="O69" i="56"/>
  <c r="P69" i="56" s="1"/>
  <c r="O68" i="56"/>
  <c r="P68" i="56" s="1"/>
  <c r="O67" i="56"/>
  <c r="P67" i="56" s="1"/>
  <c r="O66" i="56"/>
  <c r="P66" i="56" s="1"/>
  <c r="O65" i="56"/>
  <c r="P65" i="56" s="1"/>
  <c r="O64" i="56"/>
  <c r="P64" i="56" s="1"/>
  <c r="O63" i="56"/>
  <c r="P63" i="56" s="1"/>
  <c r="O62" i="56"/>
  <c r="P62" i="56" s="1"/>
  <c r="O61" i="56"/>
  <c r="P61" i="56" s="1"/>
  <c r="O60" i="56"/>
  <c r="P60" i="56" s="1"/>
  <c r="O59" i="56"/>
  <c r="P59" i="56" s="1"/>
  <c r="O58" i="56"/>
  <c r="P58" i="56" s="1"/>
  <c r="O57" i="56"/>
  <c r="P57" i="56" s="1"/>
  <c r="O56" i="56"/>
  <c r="P56" i="56" s="1"/>
  <c r="O55" i="56"/>
  <c r="P55" i="56" s="1"/>
  <c r="O54" i="56"/>
  <c r="P54" i="56" s="1"/>
  <c r="O53" i="56"/>
  <c r="P53" i="56" s="1"/>
  <c r="O52" i="56"/>
  <c r="P52" i="56" s="1"/>
  <c r="O51" i="56"/>
  <c r="P51" i="56" s="1"/>
  <c r="O50" i="56"/>
  <c r="P50" i="56" s="1"/>
  <c r="O49" i="56"/>
  <c r="P49" i="56" s="1"/>
  <c r="O48" i="56"/>
  <c r="P48" i="56" s="1"/>
  <c r="O47" i="56"/>
  <c r="P47" i="56" s="1"/>
  <c r="O46" i="56"/>
  <c r="P46" i="56" s="1"/>
  <c r="O45" i="56"/>
  <c r="P45" i="56" s="1"/>
  <c r="O44" i="56"/>
  <c r="P44" i="56" s="1"/>
  <c r="O43" i="56"/>
  <c r="P43" i="56" s="1"/>
  <c r="O42" i="56"/>
  <c r="P42" i="56" s="1"/>
  <c r="O41" i="56"/>
  <c r="P41" i="56" s="1"/>
  <c r="O40" i="56"/>
  <c r="P40" i="56" s="1"/>
  <c r="O39" i="56"/>
  <c r="P39" i="56" s="1"/>
  <c r="O38" i="56"/>
  <c r="P38" i="56" s="1"/>
  <c r="O37" i="56"/>
  <c r="P37" i="56" s="1"/>
  <c r="O36" i="56"/>
  <c r="P36" i="56" s="1"/>
  <c r="O35" i="56"/>
  <c r="P35" i="56" s="1"/>
  <c r="N34" i="56"/>
  <c r="M34" i="56"/>
  <c r="L34" i="56"/>
  <c r="K34" i="56"/>
  <c r="J34" i="56"/>
  <c r="I34" i="56"/>
  <c r="H34" i="56"/>
  <c r="G34" i="56"/>
  <c r="F34" i="56"/>
  <c r="E34" i="56"/>
  <c r="D34" i="56"/>
  <c r="O33" i="56"/>
  <c r="P33" i="56" s="1"/>
  <c r="O32" i="56"/>
  <c r="P32" i="56" s="1"/>
  <c r="O31" i="56"/>
  <c r="P31" i="56" s="1"/>
  <c r="O30" i="56"/>
  <c r="P30" i="56" s="1"/>
  <c r="O29" i="56"/>
  <c r="P29" i="56" s="1"/>
  <c r="O28" i="56"/>
  <c r="P28" i="56" s="1"/>
  <c r="O27" i="56"/>
  <c r="P27" i="56" s="1"/>
  <c r="O26" i="56"/>
  <c r="P26" i="56" s="1"/>
  <c r="O25" i="56"/>
  <c r="P25" i="56" s="1"/>
  <c r="O24" i="56"/>
  <c r="P24" i="56" s="1"/>
  <c r="O23" i="56"/>
  <c r="P23" i="56" s="1"/>
  <c r="O22" i="56"/>
  <c r="P22" i="56" s="1"/>
  <c r="N21" i="56"/>
  <c r="M21" i="56"/>
  <c r="L21" i="56"/>
  <c r="K21" i="56"/>
  <c r="J21" i="56"/>
  <c r="I21" i="56"/>
  <c r="H21" i="56"/>
  <c r="G21" i="56"/>
  <c r="F21" i="56"/>
  <c r="E21" i="56"/>
  <c r="D21" i="56"/>
  <c r="O20" i="56"/>
  <c r="P20" i="56" s="1"/>
  <c r="O19" i="56"/>
  <c r="P19" i="56" s="1"/>
  <c r="O18" i="56"/>
  <c r="P18" i="56" s="1"/>
  <c r="O17" i="56"/>
  <c r="P17" i="56" s="1"/>
  <c r="O16" i="56"/>
  <c r="P16" i="56" s="1"/>
  <c r="O15" i="56"/>
  <c r="P15" i="56" s="1"/>
  <c r="O14" i="56"/>
  <c r="P14" i="56" s="1"/>
  <c r="O13" i="56"/>
  <c r="P13" i="56" s="1"/>
  <c r="O12" i="56"/>
  <c r="P12" i="56" s="1"/>
  <c r="O11" i="56"/>
  <c r="P11" i="56" s="1"/>
  <c r="O10" i="56"/>
  <c r="P10" i="56" s="1"/>
  <c r="O9" i="56"/>
  <c r="P9" i="56" s="1"/>
  <c r="O8" i="56"/>
  <c r="P8" i="56" s="1"/>
  <c r="O7" i="56"/>
  <c r="P7" i="56" s="1"/>
  <c r="O6" i="56"/>
  <c r="P6" i="56" s="1"/>
  <c r="N5" i="56"/>
  <c r="M5" i="56"/>
  <c r="L5" i="56"/>
  <c r="K5" i="56"/>
  <c r="J5" i="56"/>
  <c r="I5" i="56"/>
  <c r="H5" i="56"/>
  <c r="G5" i="56"/>
  <c r="F5" i="56"/>
  <c r="E5" i="56"/>
  <c r="D5" i="56"/>
  <c r="O139" i="57" l="1"/>
  <c r="P139" i="57" s="1"/>
  <c r="O127" i="56"/>
  <c r="P127" i="56" s="1"/>
  <c r="O115" i="56"/>
  <c r="P115" i="56" s="1"/>
  <c r="O108" i="56"/>
  <c r="P108" i="56" s="1"/>
  <c r="O70" i="56"/>
  <c r="P70" i="56" s="1"/>
  <c r="G139" i="56"/>
  <c r="D139" i="56"/>
  <c r="L139" i="56"/>
  <c r="O34" i="56"/>
  <c r="P34" i="56" s="1"/>
  <c r="F139" i="56"/>
  <c r="J139" i="56"/>
  <c r="O21" i="56"/>
  <c r="P21" i="56" s="1"/>
  <c r="N139" i="56"/>
  <c r="K139" i="56"/>
  <c r="M139" i="56"/>
  <c r="H139" i="56"/>
  <c r="I139" i="56"/>
  <c r="E139" i="56"/>
  <c r="O5" i="56"/>
  <c r="P5" i="56" s="1"/>
  <c r="N22" i="53"/>
  <c r="O22" i="53" s="1"/>
  <c r="O121" i="55"/>
  <c r="P121" i="55"/>
  <c r="O120" i="55"/>
  <c r="P120" i="55"/>
  <c r="O119" i="55"/>
  <c r="P119" i="55" s="1"/>
  <c r="O118" i="55"/>
  <c r="P118" i="55"/>
  <c r="O117" i="55"/>
  <c r="P117" i="55" s="1"/>
  <c r="O116" i="55"/>
  <c r="P116" i="55" s="1"/>
  <c r="O115" i="55"/>
  <c r="P115" i="55"/>
  <c r="N114" i="55"/>
  <c r="M114" i="55"/>
  <c r="L114" i="55"/>
  <c r="K114" i="55"/>
  <c r="J114" i="55"/>
  <c r="I114" i="55"/>
  <c r="H114" i="55"/>
  <c r="G114" i="55"/>
  <c r="F114" i="55"/>
  <c r="E114" i="55"/>
  <c r="D114" i="55"/>
  <c r="O113" i="55"/>
  <c r="P113" i="55"/>
  <c r="O112" i="55"/>
  <c r="P112" i="55" s="1"/>
  <c r="O111" i="55"/>
  <c r="P111" i="55"/>
  <c r="O110" i="55"/>
  <c r="P110" i="55"/>
  <c r="O109" i="55"/>
  <c r="P109" i="55" s="1"/>
  <c r="O108" i="55"/>
  <c r="P108" i="55"/>
  <c r="O107" i="55"/>
  <c r="P107" i="55"/>
  <c r="O106" i="55"/>
  <c r="P106" i="55" s="1"/>
  <c r="O105" i="55"/>
  <c r="P105" i="55"/>
  <c r="O104" i="55"/>
  <c r="P104" i="55"/>
  <c r="N103" i="55"/>
  <c r="M103" i="55"/>
  <c r="L103" i="55"/>
  <c r="K103" i="55"/>
  <c r="J103" i="55"/>
  <c r="I103" i="55"/>
  <c r="H103" i="55"/>
  <c r="G103" i="55"/>
  <c r="F103" i="55"/>
  <c r="E103" i="55"/>
  <c r="D103" i="55"/>
  <c r="O102" i="55"/>
  <c r="P102" i="55"/>
  <c r="O101" i="55"/>
  <c r="P101" i="55" s="1"/>
  <c r="O100" i="55"/>
  <c r="P100" i="55" s="1"/>
  <c r="O99" i="55"/>
  <c r="P99" i="55"/>
  <c r="O98" i="55"/>
  <c r="P98" i="55"/>
  <c r="N97" i="55"/>
  <c r="M97" i="55"/>
  <c r="L97" i="55"/>
  <c r="K97" i="55"/>
  <c r="J97" i="55"/>
  <c r="I97" i="55"/>
  <c r="H97" i="55"/>
  <c r="G97" i="55"/>
  <c r="F97" i="55"/>
  <c r="E97" i="55"/>
  <c r="D97" i="55"/>
  <c r="O97" i="55" s="1"/>
  <c r="P97" i="55" s="1"/>
  <c r="O96" i="55"/>
  <c r="P96" i="55" s="1"/>
  <c r="O95" i="55"/>
  <c r="P95" i="55"/>
  <c r="O94" i="55"/>
  <c r="P94" i="55"/>
  <c r="O93" i="55"/>
  <c r="P93" i="55" s="1"/>
  <c r="O92" i="55"/>
  <c r="P92" i="55"/>
  <c r="O91" i="55"/>
  <c r="P91" i="55" s="1"/>
  <c r="O90" i="55"/>
  <c r="P90" i="55" s="1"/>
  <c r="O89" i="55"/>
  <c r="P89" i="55"/>
  <c r="O88" i="55"/>
  <c r="P88" i="55"/>
  <c r="O87" i="55"/>
  <c r="P87" i="55" s="1"/>
  <c r="O86" i="55"/>
  <c r="P86" i="55"/>
  <c r="O85" i="55"/>
  <c r="P85" i="55"/>
  <c r="O84" i="55"/>
  <c r="P84" i="55" s="1"/>
  <c r="O83" i="55"/>
  <c r="P83" i="55"/>
  <c r="O82" i="55"/>
  <c r="P82" i="55"/>
  <c r="O81" i="55"/>
  <c r="P81" i="55" s="1"/>
  <c r="O80" i="55"/>
  <c r="P80" i="55"/>
  <c r="O79" i="55"/>
  <c r="P79" i="55"/>
  <c r="O78" i="55"/>
  <c r="P78" i="55" s="1"/>
  <c r="O77" i="55"/>
  <c r="P77" i="55"/>
  <c r="O76" i="55"/>
  <c r="P76" i="55"/>
  <c r="O75" i="55"/>
  <c r="P75" i="55" s="1"/>
  <c r="O74" i="55"/>
  <c r="P74" i="55"/>
  <c r="O73" i="55"/>
  <c r="P73" i="55" s="1"/>
  <c r="O72" i="55"/>
  <c r="P72" i="55" s="1"/>
  <c r="O71" i="55"/>
  <c r="P71" i="55"/>
  <c r="O70" i="55"/>
  <c r="P70" i="55"/>
  <c r="O69" i="55"/>
  <c r="P69" i="55" s="1"/>
  <c r="O68" i="55"/>
  <c r="P68" i="55"/>
  <c r="O67" i="55"/>
  <c r="P67" i="55"/>
  <c r="O66" i="55"/>
  <c r="P66" i="55" s="1"/>
  <c r="O65" i="55"/>
  <c r="P65" i="55"/>
  <c r="O64" i="55"/>
  <c r="P64" i="55"/>
  <c r="O63" i="55"/>
  <c r="P63" i="55" s="1"/>
  <c r="N62" i="55"/>
  <c r="M62" i="55"/>
  <c r="L62" i="55"/>
  <c r="K62" i="55"/>
  <c r="J62" i="55"/>
  <c r="I62" i="55"/>
  <c r="H62" i="55"/>
  <c r="G62" i="55"/>
  <c r="F62" i="55"/>
  <c r="E62" i="55"/>
  <c r="D62" i="55"/>
  <c r="O61" i="55"/>
  <c r="P61" i="55"/>
  <c r="O60" i="55"/>
  <c r="P60" i="55" s="1"/>
  <c r="O59" i="55"/>
  <c r="P59" i="55"/>
  <c r="O58" i="55"/>
  <c r="P58" i="55" s="1"/>
  <c r="O57" i="55"/>
  <c r="P57" i="55" s="1"/>
  <c r="O56" i="55"/>
  <c r="P56" i="55"/>
  <c r="O55" i="55"/>
  <c r="P55" i="55"/>
  <c r="O54" i="55"/>
  <c r="P54" i="55" s="1"/>
  <c r="O53" i="55"/>
  <c r="P53" i="55"/>
  <c r="O52" i="55"/>
  <c r="P52" i="55" s="1"/>
  <c r="O51" i="55"/>
  <c r="P51" i="55" s="1"/>
  <c r="O50" i="55"/>
  <c r="P50" i="55"/>
  <c r="O49" i="55"/>
  <c r="P49" i="55"/>
  <c r="O48" i="55"/>
  <c r="P48" i="55" s="1"/>
  <c r="O47" i="55"/>
  <c r="P47" i="55"/>
  <c r="O46" i="55"/>
  <c r="P46" i="55" s="1"/>
  <c r="O45" i="55"/>
  <c r="P45" i="55" s="1"/>
  <c r="O44" i="55"/>
  <c r="P44" i="55"/>
  <c r="O43" i="55"/>
  <c r="P43" i="55"/>
  <c r="O42" i="55"/>
  <c r="P42" i="55" s="1"/>
  <c r="O41" i="55"/>
  <c r="P41" i="55"/>
  <c r="O40" i="55"/>
  <c r="P40" i="55" s="1"/>
  <c r="O39" i="55"/>
  <c r="P39" i="55" s="1"/>
  <c r="O38" i="55"/>
  <c r="P38" i="55"/>
  <c r="O37" i="55"/>
  <c r="P37" i="55"/>
  <c r="O36" i="55"/>
  <c r="P36" i="55" s="1"/>
  <c r="O35" i="55"/>
  <c r="P35" i="55"/>
  <c r="O34" i="55"/>
  <c r="P34" i="55" s="1"/>
  <c r="O33" i="55"/>
  <c r="P33" i="55" s="1"/>
  <c r="N32" i="55"/>
  <c r="M32" i="55"/>
  <c r="L32" i="55"/>
  <c r="K32" i="55"/>
  <c r="J32" i="55"/>
  <c r="I32" i="55"/>
  <c r="H32" i="55"/>
  <c r="G32" i="55"/>
  <c r="F32" i="55"/>
  <c r="O32" i="55" s="1"/>
  <c r="P32" i="55" s="1"/>
  <c r="E32" i="55"/>
  <c r="D32" i="55"/>
  <c r="O31" i="55"/>
  <c r="P31" i="55"/>
  <c r="O30" i="55"/>
  <c r="P30" i="55"/>
  <c r="O29" i="55"/>
  <c r="P29" i="55" s="1"/>
  <c r="O28" i="55"/>
  <c r="P28" i="55"/>
  <c r="O27" i="55"/>
  <c r="P27" i="55"/>
  <c r="O26" i="55"/>
  <c r="P26" i="55" s="1"/>
  <c r="O25" i="55"/>
  <c r="P25" i="55"/>
  <c r="O24" i="55"/>
  <c r="P24" i="55"/>
  <c r="O23" i="55"/>
  <c r="P23" i="55" s="1"/>
  <c r="O22" i="55"/>
  <c r="P22" i="55"/>
  <c r="N21" i="55"/>
  <c r="M21" i="55"/>
  <c r="L21" i="55"/>
  <c r="K21" i="55"/>
  <c r="J21" i="55"/>
  <c r="I21" i="55"/>
  <c r="I122" i="55"/>
  <c r="H21" i="55"/>
  <c r="G21" i="55"/>
  <c r="G122" i="55" s="1"/>
  <c r="F21" i="55"/>
  <c r="E21" i="55"/>
  <c r="D21" i="55"/>
  <c r="O20" i="55"/>
  <c r="P20" i="55"/>
  <c r="O19" i="55"/>
  <c r="P19" i="55" s="1"/>
  <c r="O18" i="55"/>
  <c r="P18" i="55"/>
  <c r="O17" i="55"/>
  <c r="P17" i="55" s="1"/>
  <c r="O16" i="55"/>
  <c r="P16" i="55" s="1"/>
  <c r="O15" i="55"/>
  <c r="P15" i="55"/>
  <c r="O14" i="55"/>
  <c r="P14" i="55"/>
  <c r="O13" i="55"/>
  <c r="P13" i="55" s="1"/>
  <c r="O12" i="55"/>
  <c r="P12" i="55"/>
  <c r="O11" i="55"/>
  <c r="P11" i="55" s="1"/>
  <c r="O10" i="55"/>
  <c r="P10" i="55" s="1"/>
  <c r="O9" i="55"/>
  <c r="P9" i="55"/>
  <c r="O8" i="55"/>
  <c r="P8" i="55"/>
  <c r="O7" i="55"/>
  <c r="P7" i="55" s="1"/>
  <c r="O6" i="55"/>
  <c r="P6" i="55"/>
  <c r="N5" i="55"/>
  <c r="N122" i="55"/>
  <c r="M5" i="55"/>
  <c r="L5" i="55"/>
  <c r="K5" i="55"/>
  <c r="J5" i="55"/>
  <c r="I5" i="55"/>
  <c r="H5" i="55"/>
  <c r="G5" i="55"/>
  <c r="F5" i="55"/>
  <c r="E5" i="55"/>
  <c r="D5" i="55"/>
  <c r="N101" i="53"/>
  <c r="O101" i="53"/>
  <c r="N100" i="53"/>
  <c r="O100" i="53" s="1"/>
  <c r="N99" i="53"/>
  <c r="O99" i="53"/>
  <c r="N98" i="53"/>
  <c r="O98" i="53"/>
  <c r="M97" i="53"/>
  <c r="L97" i="53"/>
  <c r="K97" i="53"/>
  <c r="J97" i="53"/>
  <c r="I97" i="53"/>
  <c r="H97" i="53"/>
  <c r="G97" i="53"/>
  <c r="F97" i="53"/>
  <c r="E97" i="53"/>
  <c r="D97" i="53"/>
  <c r="N97" i="53" s="1"/>
  <c r="O97" i="53" s="1"/>
  <c r="N96" i="53"/>
  <c r="O96" i="53" s="1"/>
  <c r="N95" i="53"/>
  <c r="O95" i="53"/>
  <c r="N94" i="53"/>
  <c r="O94" i="53"/>
  <c r="N93" i="53"/>
  <c r="O93" i="53" s="1"/>
  <c r="N92" i="53"/>
  <c r="O92" i="53"/>
  <c r="N91" i="53"/>
  <c r="O91" i="53"/>
  <c r="N90" i="53"/>
  <c r="O90" i="53" s="1"/>
  <c r="N89" i="53"/>
  <c r="O89" i="53"/>
  <c r="N88" i="53"/>
  <c r="O88" i="53"/>
  <c r="M87" i="53"/>
  <c r="L87" i="53"/>
  <c r="K87" i="53"/>
  <c r="J87" i="53"/>
  <c r="I87" i="53"/>
  <c r="H87" i="53"/>
  <c r="G87" i="53"/>
  <c r="F87" i="53"/>
  <c r="E87" i="53"/>
  <c r="D87" i="53"/>
  <c r="N86" i="53"/>
  <c r="O86" i="53"/>
  <c r="N85" i="53"/>
  <c r="O85" i="53" s="1"/>
  <c r="N84" i="53"/>
  <c r="O84" i="53"/>
  <c r="N83" i="53"/>
  <c r="O83" i="53"/>
  <c r="N82" i="53"/>
  <c r="O82" i="53" s="1"/>
  <c r="M81" i="53"/>
  <c r="L81" i="53"/>
  <c r="K81" i="53"/>
  <c r="J81" i="53"/>
  <c r="I81" i="53"/>
  <c r="H81" i="53"/>
  <c r="G81" i="53"/>
  <c r="F81" i="53"/>
  <c r="E81" i="53"/>
  <c r="D81" i="53"/>
  <c r="N80" i="53"/>
  <c r="O80" i="53"/>
  <c r="N79" i="53"/>
  <c r="O79" i="53" s="1"/>
  <c r="N78" i="53"/>
  <c r="O78" i="53" s="1"/>
  <c r="N77" i="53"/>
  <c r="O77" i="53"/>
  <c r="N76" i="53"/>
  <c r="O76" i="53"/>
  <c r="N75" i="53"/>
  <c r="O75" i="53" s="1"/>
  <c r="N74" i="53"/>
  <c r="O74" i="53"/>
  <c r="N73" i="53"/>
  <c r="O73" i="53"/>
  <c r="N72" i="53"/>
  <c r="O72" i="53" s="1"/>
  <c r="N71" i="53"/>
  <c r="O71" i="53"/>
  <c r="N70" i="53"/>
  <c r="O70" i="53"/>
  <c r="N69" i="53"/>
  <c r="O69" i="53" s="1"/>
  <c r="N68" i="53"/>
  <c r="O68" i="53"/>
  <c r="N67" i="53"/>
  <c r="O67" i="53" s="1"/>
  <c r="N66" i="53"/>
  <c r="O66" i="53" s="1"/>
  <c r="N65" i="53"/>
  <c r="O65" i="53"/>
  <c r="N64" i="53"/>
  <c r="O64" i="53"/>
  <c r="N63" i="53"/>
  <c r="O63" i="53" s="1"/>
  <c r="N62" i="53"/>
  <c r="O62" i="53"/>
  <c r="N61" i="53"/>
  <c r="O61" i="53"/>
  <c r="N60" i="53"/>
  <c r="O60" i="53" s="1"/>
  <c r="N59" i="53"/>
  <c r="O59" i="53"/>
  <c r="N58" i="53"/>
  <c r="O58" i="53"/>
  <c r="N57" i="53"/>
  <c r="O57" i="53" s="1"/>
  <c r="N56" i="53"/>
  <c r="O56" i="53"/>
  <c r="N55" i="53"/>
  <c r="O55" i="53"/>
  <c r="N54" i="53"/>
  <c r="O54" i="53" s="1"/>
  <c r="N53" i="53"/>
  <c r="O53" i="53"/>
  <c r="N52" i="53"/>
  <c r="O52" i="53"/>
  <c r="N51" i="53"/>
  <c r="O51" i="53" s="1"/>
  <c r="N50" i="53"/>
  <c r="O50" i="53"/>
  <c r="M49" i="53"/>
  <c r="L49" i="53"/>
  <c r="K49" i="53"/>
  <c r="J49" i="53"/>
  <c r="I49" i="53"/>
  <c r="H49" i="53"/>
  <c r="G49" i="53"/>
  <c r="F49" i="53"/>
  <c r="E49" i="53"/>
  <c r="D49" i="53"/>
  <c r="N48" i="53"/>
  <c r="O48" i="53" s="1"/>
  <c r="N47" i="53"/>
  <c r="O47" i="53"/>
  <c r="N46" i="53"/>
  <c r="O46" i="53" s="1"/>
  <c r="N45" i="53"/>
  <c r="O45" i="53" s="1"/>
  <c r="N44" i="53"/>
  <c r="O44" i="53"/>
  <c r="N43" i="53"/>
  <c r="O43" i="53"/>
  <c r="N42" i="53"/>
  <c r="O42" i="53" s="1"/>
  <c r="N41" i="53"/>
  <c r="O41" i="53"/>
  <c r="N40" i="53"/>
  <c r="O40" i="53" s="1"/>
  <c r="N39" i="53"/>
  <c r="O39" i="53" s="1"/>
  <c r="N38" i="53"/>
  <c r="O38" i="53"/>
  <c r="N37" i="53"/>
  <c r="O37" i="53"/>
  <c r="N36" i="53"/>
  <c r="O36" i="53" s="1"/>
  <c r="N35" i="53"/>
  <c r="O35" i="53"/>
  <c r="N34" i="53"/>
  <c r="O34" i="53" s="1"/>
  <c r="N33" i="53"/>
  <c r="O33" i="53" s="1"/>
  <c r="N32" i="53"/>
  <c r="O32" i="53"/>
  <c r="N31" i="53"/>
  <c r="O31" i="53"/>
  <c r="N30" i="53"/>
  <c r="O30" i="53" s="1"/>
  <c r="N29" i="53"/>
  <c r="O29" i="53"/>
  <c r="N28" i="53"/>
  <c r="O28" i="53" s="1"/>
  <c r="N27" i="53"/>
  <c r="O27" i="53" s="1"/>
  <c r="N26" i="53"/>
  <c r="O26" i="53"/>
  <c r="M25" i="53"/>
  <c r="L25" i="53"/>
  <c r="K25" i="53"/>
  <c r="J25" i="53"/>
  <c r="I25" i="53"/>
  <c r="H25" i="53"/>
  <c r="G25" i="53"/>
  <c r="F25" i="53"/>
  <c r="E25" i="53"/>
  <c r="D25" i="53"/>
  <c r="N24" i="53"/>
  <c r="O24" i="53"/>
  <c r="N23" i="53"/>
  <c r="O23" i="53" s="1"/>
  <c r="N21" i="53"/>
  <c r="O21" i="53"/>
  <c r="N20" i="53"/>
  <c r="O20" i="53" s="1"/>
  <c r="M19" i="53"/>
  <c r="M102" i="53" s="1"/>
  <c r="L19" i="53"/>
  <c r="K19" i="53"/>
  <c r="J19" i="53"/>
  <c r="I19" i="53"/>
  <c r="I102" i="53"/>
  <c r="H19" i="53"/>
  <c r="G19" i="53"/>
  <c r="F19" i="53"/>
  <c r="E19" i="53"/>
  <c r="D19" i="53"/>
  <c r="N18" i="53"/>
  <c r="O18" i="53" s="1"/>
  <c r="N17" i="53"/>
  <c r="O17" i="53"/>
  <c r="N16" i="53"/>
  <c r="O16" i="53"/>
  <c r="N15" i="53"/>
  <c r="O15" i="53" s="1"/>
  <c r="N14" i="53"/>
  <c r="O14" i="53"/>
  <c r="N13" i="53"/>
  <c r="O13" i="53" s="1"/>
  <c r="N12" i="53"/>
  <c r="O12" i="53" s="1"/>
  <c r="N11" i="53"/>
  <c r="O11" i="53"/>
  <c r="N10" i="53"/>
  <c r="O10" i="53"/>
  <c r="N9" i="53"/>
  <c r="O9" i="53" s="1"/>
  <c r="N8" i="53"/>
  <c r="O8" i="53"/>
  <c r="N7" i="53"/>
  <c r="O7" i="53" s="1"/>
  <c r="N6" i="53"/>
  <c r="O6" i="53" s="1"/>
  <c r="M5" i="53"/>
  <c r="L5" i="53"/>
  <c r="K5" i="53"/>
  <c r="J5" i="53"/>
  <c r="J102" i="53" s="1"/>
  <c r="I5" i="53"/>
  <c r="H5" i="53"/>
  <c r="G5" i="53"/>
  <c r="F5" i="53"/>
  <c r="E5" i="53"/>
  <c r="D5" i="53"/>
  <c r="N125" i="52"/>
  <c r="O125" i="52"/>
  <c r="N124" i="52"/>
  <c r="O124" i="52" s="1"/>
  <c r="N123" i="52"/>
  <c r="O123" i="52" s="1"/>
  <c r="N122" i="52"/>
  <c r="O122" i="52"/>
  <c r="N121" i="52"/>
  <c r="O121" i="52"/>
  <c r="N120" i="52"/>
  <c r="O120" i="52" s="1"/>
  <c r="M119" i="52"/>
  <c r="L119" i="52"/>
  <c r="K119" i="52"/>
  <c r="J119" i="52"/>
  <c r="I119" i="52"/>
  <c r="H119" i="52"/>
  <c r="G119" i="52"/>
  <c r="F119" i="52"/>
  <c r="E119" i="52"/>
  <c r="D119" i="52"/>
  <c r="N118" i="52"/>
  <c r="O118" i="52" s="1"/>
  <c r="N117" i="52"/>
  <c r="O117" i="52"/>
  <c r="N116" i="52"/>
  <c r="O116" i="52" s="1"/>
  <c r="N115" i="52"/>
  <c r="O115" i="52" s="1"/>
  <c r="N114" i="52"/>
  <c r="O114" i="52"/>
  <c r="N113" i="52"/>
  <c r="O113" i="52"/>
  <c r="N112" i="52"/>
  <c r="O112" i="52" s="1"/>
  <c r="N111" i="52"/>
  <c r="O111" i="52"/>
  <c r="N110" i="52"/>
  <c r="O110" i="52"/>
  <c r="N109" i="52"/>
  <c r="O109" i="52" s="1"/>
  <c r="N108" i="52"/>
  <c r="O108" i="52"/>
  <c r="M107" i="52"/>
  <c r="L107" i="52"/>
  <c r="K107" i="52"/>
  <c r="J107" i="52"/>
  <c r="I107" i="52"/>
  <c r="H107" i="52"/>
  <c r="G107" i="52"/>
  <c r="F107" i="52"/>
  <c r="E107" i="52"/>
  <c r="D107" i="52"/>
  <c r="N106" i="52"/>
  <c r="O106" i="52"/>
  <c r="N105" i="52"/>
  <c r="O105" i="52"/>
  <c r="N104" i="52"/>
  <c r="O104" i="52" s="1"/>
  <c r="N103" i="52"/>
  <c r="O103" i="52"/>
  <c r="N102" i="52"/>
  <c r="O102" i="52"/>
  <c r="N101" i="52"/>
  <c r="O101" i="52" s="1"/>
  <c r="M100" i="52"/>
  <c r="L100" i="52"/>
  <c r="K100" i="52"/>
  <c r="J100" i="52"/>
  <c r="I100" i="52"/>
  <c r="H100" i="52"/>
  <c r="G100" i="52"/>
  <c r="F100" i="52"/>
  <c r="E100" i="52"/>
  <c r="D100" i="52"/>
  <c r="N99" i="52"/>
  <c r="O99" i="52" s="1"/>
  <c r="N98" i="52"/>
  <c r="O98" i="52"/>
  <c r="N97" i="52"/>
  <c r="O97" i="52"/>
  <c r="N96" i="52"/>
  <c r="O96" i="52" s="1"/>
  <c r="N95" i="52"/>
  <c r="O95" i="52"/>
  <c r="N94" i="52"/>
  <c r="O94" i="52"/>
  <c r="N93" i="52"/>
  <c r="O93" i="52" s="1"/>
  <c r="N92" i="52"/>
  <c r="O92" i="52"/>
  <c r="N91" i="52"/>
  <c r="O91" i="52"/>
  <c r="N90" i="52"/>
  <c r="O90" i="52" s="1"/>
  <c r="N89" i="52"/>
  <c r="O89" i="52"/>
  <c r="N88" i="52"/>
  <c r="O88" i="52" s="1"/>
  <c r="N87" i="52"/>
  <c r="O87" i="52" s="1"/>
  <c r="N86" i="52"/>
  <c r="O86" i="52"/>
  <c r="N85" i="52"/>
  <c r="O85" i="52"/>
  <c r="N84" i="52"/>
  <c r="O84" i="52" s="1"/>
  <c r="N83" i="52"/>
  <c r="O83" i="52"/>
  <c r="N82" i="52"/>
  <c r="O82" i="52"/>
  <c r="N81" i="52"/>
  <c r="O81" i="52" s="1"/>
  <c r="N80" i="52"/>
  <c r="O80" i="52"/>
  <c r="N79" i="52"/>
  <c r="O79" i="52"/>
  <c r="N78" i="52"/>
  <c r="O78" i="52" s="1"/>
  <c r="N77" i="52"/>
  <c r="O77" i="52"/>
  <c r="N76" i="52"/>
  <c r="O76" i="52"/>
  <c r="N75" i="52"/>
  <c r="O75" i="52" s="1"/>
  <c r="N74" i="52"/>
  <c r="O74" i="52"/>
  <c r="N73" i="52"/>
  <c r="O73" i="52"/>
  <c r="N72" i="52"/>
  <c r="O72" i="52" s="1"/>
  <c r="N71" i="52"/>
  <c r="O71" i="52"/>
  <c r="N70" i="52"/>
  <c r="O70" i="52" s="1"/>
  <c r="N69" i="52"/>
  <c r="O69" i="52" s="1"/>
  <c r="N68" i="52"/>
  <c r="O68" i="52"/>
  <c r="N67" i="52"/>
  <c r="O67" i="52"/>
  <c r="N66" i="52"/>
  <c r="O66" i="52" s="1"/>
  <c r="N65" i="52"/>
  <c r="O65" i="52"/>
  <c r="N64" i="52"/>
  <c r="O64" i="52" s="1"/>
  <c r="N63" i="52"/>
  <c r="O63" i="52" s="1"/>
  <c r="N62" i="52"/>
  <c r="O62" i="52"/>
  <c r="N61" i="52"/>
  <c r="O61" i="52"/>
  <c r="M60" i="52"/>
  <c r="L60" i="52"/>
  <c r="K60" i="52"/>
  <c r="J60" i="52"/>
  <c r="I60" i="52"/>
  <c r="H60" i="52"/>
  <c r="G60" i="52"/>
  <c r="F60" i="52"/>
  <c r="E60" i="52"/>
  <c r="D60" i="52"/>
  <c r="N59" i="52"/>
  <c r="O59" i="52"/>
  <c r="N58" i="52"/>
  <c r="O58" i="52" s="1"/>
  <c r="N57" i="52"/>
  <c r="O57" i="52"/>
  <c r="N56" i="52"/>
  <c r="O56" i="52"/>
  <c r="N55" i="52"/>
  <c r="O55" i="52" s="1"/>
  <c r="N54" i="52"/>
  <c r="O54" i="52"/>
  <c r="N53" i="52"/>
  <c r="O53" i="52"/>
  <c r="N52" i="52"/>
  <c r="O52" i="52" s="1"/>
  <c r="N51" i="52"/>
  <c r="O51" i="52"/>
  <c r="N50" i="52"/>
  <c r="O50" i="52" s="1"/>
  <c r="N49" i="52"/>
  <c r="O49" i="52" s="1"/>
  <c r="N48" i="52"/>
  <c r="O48" i="52"/>
  <c r="N47" i="52"/>
  <c r="O47" i="52"/>
  <c r="N46" i="52"/>
  <c r="O46" i="52" s="1"/>
  <c r="N45" i="52"/>
  <c r="O45" i="52"/>
  <c r="N44" i="52"/>
  <c r="O44" i="52"/>
  <c r="N43" i="52"/>
  <c r="O43" i="52" s="1"/>
  <c r="N42" i="52"/>
  <c r="O42" i="52"/>
  <c r="N41" i="52"/>
  <c r="O41" i="52"/>
  <c r="N40" i="52"/>
  <c r="O40" i="52" s="1"/>
  <c r="N39" i="52"/>
  <c r="O39" i="52"/>
  <c r="N38" i="52"/>
  <c r="O38" i="52"/>
  <c r="N37" i="52"/>
  <c r="O37" i="52" s="1"/>
  <c r="N36" i="52"/>
  <c r="O36" i="52"/>
  <c r="N35" i="52"/>
  <c r="O35" i="52"/>
  <c r="N34" i="52"/>
  <c r="O34" i="52" s="1"/>
  <c r="N33" i="52"/>
  <c r="O33" i="52"/>
  <c r="N32" i="52"/>
  <c r="O32" i="52" s="1"/>
  <c r="M31" i="52"/>
  <c r="L31" i="52"/>
  <c r="K31" i="52"/>
  <c r="J31" i="52"/>
  <c r="I31" i="52"/>
  <c r="H31" i="52"/>
  <c r="G31" i="52"/>
  <c r="F31" i="52"/>
  <c r="E31" i="52"/>
  <c r="D31" i="52"/>
  <c r="N30" i="52"/>
  <c r="O30" i="52" s="1"/>
  <c r="N29" i="52"/>
  <c r="O29" i="52" s="1"/>
  <c r="N28" i="52"/>
  <c r="O28" i="52"/>
  <c r="N27" i="52"/>
  <c r="O27" i="52"/>
  <c r="N26" i="52"/>
  <c r="O26" i="52" s="1"/>
  <c r="N25" i="52"/>
  <c r="O25" i="52"/>
  <c r="N24" i="52"/>
  <c r="O24" i="52" s="1"/>
  <c r="N23" i="52"/>
  <c r="O23" i="52" s="1"/>
  <c r="N22" i="52"/>
  <c r="O22" i="52"/>
  <c r="N21" i="52"/>
  <c r="O21" i="52"/>
  <c r="N20" i="52"/>
  <c r="O20" i="52" s="1"/>
  <c r="M19" i="52"/>
  <c r="L19" i="52"/>
  <c r="K19" i="52"/>
  <c r="J19" i="52"/>
  <c r="I19" i="52"/>
  <c r="H19" i="52"/>
  <c r="G19" i="52"/>
  <c r="F19" i="52"/>
  <c r="E19" i="52"/>
  <c r="D19" i="52"/>
  <c r="N18" i="52"/>
  <c r="O18" i="52" s="1"/>
  <c r="N17" i="52"/>
  <c r="O17" i="52"/>
  <c r="N16" i="52"/>
  <c r="O16" i="52"/>
  <c r="N15" i="52"/>
  <c r="O15" i="52" s="1"/>
  <c r="N14" i="52"/>
  <c r="O14" i="52"/>
  <c r="N13" i="52"/>
  <c r="O13" i="52"/>
  <c r="N12" i="52"/>
  <c r="O12" i="52" s="1"/>
  <c r="N11" i="52"/>
  <c r="O11" i="52"/>
  <c r="N10" i="52"/>
  <c r="O10" i="52"/>
  <c r="N9" i="52"/>
  <c r="O9" i="52" s="1"/>
  <c r="N8" i="52"/>
  <c r="O8" i="52"/>
  <c r="N7" i="52"/>
  <c r="O7" i="52"/>
  <c r="N6" i="52"/>
  <c r="O6" i="52" s="1"/>
  <c r="M5" i="52"/>
  <c r="L5" i="52"/>
  <c r="K5" i="52"/>
  <c r="J5" i="52"/>
  <c r="I5" i="52"/>
  <c r="H5" i="52"/>
  <c r="G5" i="52"/>
  <c r="F5" i="52"/>
  <c r="E5" i="52"/>
  <c r="D5" i="52"/>
  <c r="N124" i="51"/>
  <c r="O124" i="51" s="1"/>
  <c r="N123" i="51"/>
  <c r="O123" i="51"/>
  <c r="N122" i="51"/>
  <c r="O122" i="51" s="1"/>
  <c r="N121" i="51"/>
  <c r="O121" i="51" s="1"/>
  <c r="N120" i="51"/>
  <c r="O120" i="51"/>
  <c r="M119" i="51"/>
  <c r="L119" i="51"/>
  <c r="K119" i="51"/>
  <c r="J119" i="51"/>
  <c r="I119" i="51"/>
  <c r="H119" i="51"/>
  <c r="G119" i="51"/>
  <c r="F119" i="51"/>
  <c r="E119" i="51"/>
  <c r="D119" i="51"/>
  <c r="N118" i="51"/>
  <c r="O118" i="51"/>
  <c r="N117" i="51"/>
  <c r="O117" i="51"/>
  <c r="N116" i="51"/>
  <c r="O116" i="51" s="1"/>
  <c r="N115" i="51"/>
  <c r="O115" i="51"/>
  <c r="N114" i="51"/>
  <c r="O114" i="51" s="1"/>
  <c r="N113" i="51"/>
  <c r="O113" i="51" s="1"/>
  <c r="N112" i="51"/>
  <c r="O112" i="51"/>
  <c r="N111" i="51"/>
  <c r="O111" i="51"/>
  <c r="N110" i="51"/>
  <c r="O110" i="51" s="1"/>
  <c r="N109" i="51"/>
  <c r="O109" i="51"/>
  <c r="N108" i="51"/>
  <c r="O108" i="51" s="1"/>
  <c r="M107" i="51"/>
  <c r="L107" i="51"/>
  <c r="K107" i="51"/>
  <c r="J107" i="51"/>
  <c r="I107" i="51"/>
  <c r="H107" i="51"/>
  <c r="G107" i="51"/>
  <c r="F107" i="51"/>
  <c r="E107" i="51"/>
  <c r="D107" i="51"/>
  <c r="N106" i="51"/>
  <c r="O106" i="51" s="1"/>
  <c r="N105" i="51"/>
  <c r="O105" i="51" s="1"/>
  <c r="N104" i="51"/>
  <c r="O104" i="51"/>
  <c r="N103" i="51"/>
  <c r="O103" i="51"/>
  <c r="N102" i="51"/>
  <c r="O102" i="51" s="1"/>
  <c r="N101" i="51"/>
  <c r="O101" i="51"/>
  <c r="M100" i="51"/>
  <c r="L100" i="51"/>
  <c r="K100" i="51"/>
  <c r="J100" i="51"/>
  <c r="I100" i="51"/>
  <c r="H100" i="51"/>
  <c r="G100" i="51"/>
  <c r="F100" i="51"/>
  <c r="E100" i="51"/>
  <c r="D100" i="51"/>
  <c r="N99" i="51"/>
  <c r="O99" i="51"/>
  <c r="N98" i="51"/>
  <c r="O98" i="51"/>
  <c r="N97" i="51"/>
  <c r="O97" i="51" s="1"/>
  <c r="N96" i="51"/>
  <c r="O96" i="51"/>
  <c r="N95" i="51"/>
  <c r="O95" i="51"/>
  <c r="N94" i="51"/>
  <c r="O94" i="51" s="1"/>
  <c r="N93" i="51"/>
  <c r="O93" i="51"/>
  <c r="N92" i="51"/>
  <c r="O92" i="51" s="1"/>
  <c r="N91" i="51"/>
  <c r="O91" i="51" s="1"/>
  <c r="N90" i="51"/>
  <c r="O90" i="51"/>
  <c r="N89" i="51"/>
  <c r="O89" i="51"/>
  <c r="N88" i="51"/>
  <c r="O88" i="51" s="1"/>
  <c r="N87" i="51"/>
  <c r="O87" i="51"/>
  <c r="N86" i="51"/>
  <c r="O86" i="51"/>
  <c r="N85" i="51"/>
  <c r="O85" i="51" s="1"/>
  <c r="N84" i="51"/>
  <c r="O84" i="51"/>
  <c r="N83" i="51"/>
  <c r="O83" i="51"/>
  <c r="N82" i="51"/>
  <c r="O82" i="51" s="1"/>
  <c r="N81" i="51"/>
  <c r="O81" i="51"/>
  <c r="N80" i="51"/>
  <c r="O80" i="51" s="1"/>
  <c r="N79" i="51"/>
  <c r="O79" i="51" s="1"/>
  <c r="N78" i="51"/>
  <c r="O78" i="51"/>
  <c r="N77" i="51"/>
  <c r="O77" i="51"/>
  <c r="N76" i="51"/>
  <c r="O76" i="51" s="1"/>
  <c r="N75" i="51"/>
  <c r="O75" i="51"/>
  <c r="N74" i="51"/>
  <c r="O74" i="51" s="1"/>
  <c r="N73" i="51"/>
  <c r="O73" i="51" s="1"/>
  <c r="N72" i="51"/>
  <c r="O72" i="51"/>
  <c r="N71" i="51"/>
  <c r="O71" i="51"/>
  <c r="N70" i="51"/>
  <c r="O70" i="51" s="1"/>
  <c r="N69" i="51"/>
  <c r="O69" i="51"/>
  <c r="N68" i="51"/>
  <c r="O68" i="51" s="1"/>
  <c r="N67" i="51"/>
  <c r="O67" i="51" s="1"/>
  <c r="N66" i="51"/>
  <c r="O66" i="51"/>
  <c r="N65" i="51"/>
  <c r="O65" i="51"/>
  <c r="N64" i="51"/>
  <c r="O64" i="51" s="1"/>
  <c r="N63" i="51"/>
  <c r="O63" i="51"/>
  <c r="N62" i="51"/>
  <c r="O62" i="51"/>
  <c r="N61" i="51"/>
  <c r="O61" i="51" s="1"/>
  <c r="M60" i="51"/>
  <c r="L60" i="51"/>
  <c r="K60" i="51"/>
  <c r="J60" i="51"/>
  <c r="I60" i="51"/>
  <c r="H60" i="51"/>
  <c r="G60" i="51"/>
  <c r="F60" i="51"/>
  <c r="E60" i="51"/>
  <c r="D60" i="51"/>
  <c r="N59" i="51"/>
  <c r="O59" i="51" s="1"/>
  <c r="N58" i="51"/>
  <c r="O58" i="51"/>
  <c r="N57" i="51"/>
  <c r="O57" i="51"/>
  <c r="N56" i="51"/>
  <c r="O56" i="51" s="1"/>
  <c r="N55" i="51"/>
  <c r="O55" i="51"/>
  <c r="N54" i="51"/>
  <c r="O54" i="51"/>
  <c r="N53" i="51"/>
  <c r="O53" i="51" s="1"/>
  <c r="N52" i="51"/>
  <c r="O52" i="51"/>
  <c r="N51" i="51"/>
  <c r="O51" i="51"/>
  <c r="N50" i="51"/>
  <c r="O50" i="51" s="1"/>
  <c r="N49" i="51"/>
  <c r="O49" i="51"/>
  <c r="N48" i="51"/>
  <c r="O48" i="51" s="1"/>
  <c r="N47" i="51"/>
  <c r="O47" i="51" s="1"/>
  <c r="N46" i="51"/>
  <c r="O46" i="51"/>
  <c r="N45" i="51"/>
  <c r="O45" i="51"/>
  <c r="N44" i="51"/>
  <c r="O44" i="51" s="1"/>
  <c r="N43" i="51"/>
  <c r="O43" i="51"/>
  <c r="N42" i="51"/>
  <c r="O42" i="51"/>
  <c r="N41" i="51"/>
  <c r="O41" i="51" s="1"/>
  <c r="N40" i="51"/>
  <c r="O40" i="51"/>
  <c r="N39" i="51"/>
  <c r="O39" i="51"/>
  <c r="N38" i="51"/>
  <c r="O38" i="51" s="1"/>
  <c r="N37" i="51"/>
  <c r="O37" i="51"/>
  <c r="N36" i="51"/>
  <c r="O36" i="51"/>
  <c r="N35" i="51"/>
  <c r="O35" i="51" s="1"/>
  <c r="N34" i="51"/>
  <c r="O34" i="51"/>
  <c r="N33" i="51"/>
  <c r="O33" i="51"/>
  <c r="M32" i="51"/>
  <c r="L32" i="51"/>
  <c r="K32" i="51"/>
  <c r="J32" i="51"/>
  <c r="I32" i="51"/>
  <c r="H32" i="51"/>
  <c r="G32" i="51"/>
  <c r="F32" i="51"/>
  <c r="E32" i="51"/>
  <c r="D32" i="51"/>
  <c r="N31" i="51"/>
  <c r="O31" i="51"/>
  <c r="N30" i="51"/>
  <c r="O30" i="51" s="1"/>
  <c r="N29" i="51"/>
  <c r="O29" i="51"/>
  <c r="N28" i="51"/>
  <c r="O28" i="51" s="1"/>
  <c r="N27" i="51"/>
  <c r="O27" i="51" s="1"/>
  <c r="N26" i="51"/>
  <c r="O26" i="51"/>
  <c r="N25" i="51"/>
  <c r="O25" i="51"/>
  <c r="N24" i="51"/>
  <c r="O24" i="51" s="1"/>
  <c r="N23" i="51"/>
  <c r="O23" i="51"/>
  <c r="N22" i="51"/>
  <c r="O22" i="51"/>
  <c r="N21" i="51"/>
  <c r="O21" i="51" s="1"/>
  <c r="N20" i="51"/>
  <c r="O20" i="51"/>
  <c r="M19" i="51"/>
  <c r="L19" i="51"/>
  <c r="K19" i="51"/>
  <c r="J19" i="51"/>
  <c r="I19" i="51"/>
  <c r="H19" i="51"/>
  <c r="G19" i="51"/>
  <c r="F19" i="51"/>
  <c r="E19" i="51"/>
  <c r="D19" i="51"/>
  <c r="N18" i="51"/>
  <c r="O18" i="51"/>
  <c r="N17" i="51"/>
  <c r="O17" i="51"/>
  <c r="N16" i="51"/>
  <c r="O16" i="51" s="1"/>
  <c r="N15" i="51"/>
  <c r="O15" i="51"/>
  <c r="N14" i="51"/>
  <c r="O14" i="51"/>
  <c r="N13" i="51"/>
  <c r="O13" i="51" s="1"/>
  <c r="N12" i="51"/>
  <c r="O12" i="51"/>
  <c r="N11" i="51"/>
  <c r="O11" i="51"/>
  <c r="N10" i="51"/>
  <c r="O10" i="51" s="1"/>
  <c r="N9" i="51"/>
  <c r="O9" i="51"/>
  <c r="N8" i="51"/>
  <c r="O8" i="51" s="1"/>
  <c r="N7" i="51"/>
  <c r="O7" i="51" s="1"/>
  <c r="N6" i="51"/>
  <c r="O6" i="51"/>
  <c r="M5" i="51"/>
  <c r="L5" i="51"/>
  <c r="K5" i="51"/>
  <c r="J5" i="51"/>
  <c r="I5" i="51"/>
  <c r="H5" i="51"/>
  <c r="G5" i="51"/>
  <c r="F5" i="51"/>
  <c r="E5" i="51"/>
  <c r="D5" i="51"/>
  <c r="N123" i="50"/>
  <c r="O123" i="50"/>
  <c r="N122" i="50"/>
  <c r="O122" i="50"/>
  <c r="N121" i="50"/>
  <c r="O121" i="50" s="1"/>
  <c r="N120" i="50"/>
  <c r="O120" i="50"/>
  <c r="N119" i="50"/>
  <c r="O119" i="50"/>
  <c r="N118" i="50"/>
  <c r="O118" i="50" s="1"/>
  <c r="N117" i="50"/>
  <c r="O117" i="50"/>
  <c r="M116" i="50"/>
  <c r="L116" i="50"/>
  <c r="K116" i="50"/>
  <c r="J116" i="50"/>
  <c r="I116" i="50"/>
  <c r="H116" i="50"/>
  <c r="G116" i="50"/>
  <c r="G124" i="50" s="1"/>
  <c r="F116" i="50"/>
  <c r="E116" i="50"/>
  <c r="D116" i="50"/>
  <c r="N115" i="50"/>
  <c r="O115" i="50"/>
  <c r="N114" i="50"/>
  <c r="O114" i="50"/>
  <c r="N113" i="50"/>
  <c r="O113" i="50" s="1"/>
  <c r="N112" i="50"/>
  <c r="O112" i="50"/>
  <c r="N111" i="50"/>
  <c r="O111" i="50"/>
  <c r="N110" i="50"/>
  <c r="O110" i="50" s="1"/>
  <c r="N109" i="50"/>
  <c r="O109" i="50"/>
  <c r="N108" i="50"/>
  <c r="O108" i="50"/>
  <c r="N107" i="50"/>
  <c r="O107" i="50" s="1"/>
  <c r="N106" i="50"/>
  <c r="O106" i="50"/>
  <c r="N105" i="50"/>
  <c r="O105" i="50" s="1"/>
  <c r="M104" i="50"/>
  <c r="L104" i="50"/>
  <c r="K104" i="50"/>
  <c r="J104" i="50"/>
  <c r="I104" i="50"/>
  <c r="H104" i="50"/>
  <c r="G104" i="50"/>
  <c r="F104" i="50"/>
  <c r="E104" i="50"/>
  <c r="D104" i="50"/>
  <c r="N103" i="50"/>
  <c r="O103" i="50" s="1"/>
  <c r="N102" i="50"/>
  <c r="O102" i="50" s="1"/>
  <c r="N101" i="50"/>
  <c r="O101" i="50"/>
  <c r="N100" i="50"/>
  <c r="O100" i="50"/>
  <c r="N99" i="50"/>
  <c r="O99" i="50" s="1"/>
  <c r="N98" i="50"/>
  <c r="O98" i="50"/>
  <c r="N97" i="50"/>
  <c r="O97" i="50"/>
  <c r="M96" i="50"/>
  <c r="L96" i="50"/>
  <c r="K96" i="50"/>
  <c r="J96" i="50"/>
  <c r="I96" i="50"/>
  <c r="H96" i="50"/>
  <c r="G96" i="50"/>
  <c r="F96" i="50"/>
  <c r="E96" i="50"/>
  <c r="D96" i="50"/>
  <c r="N95" i="50"/>
  <c r="O95" i="50"/>
  <c r="N94" i="50"/>
  <c r="O94" i="50" s="1"/>
  <c r="N93" i="50"/>
  <c r="O93" i="50"/>
  <c r="N92" i="50"/>
  <c r="O92" i="50"/>
  <c r="N91" i="50"/>
  <c r="O91" i="50" s="1"/>
  <c r="N90" i="50"/>
  <c r="O90" i="50"/>
  <c r="N89" i="50"/>
  <c r="O89" i="50"/>
  <c r="N88" i="50"/>
  <c r="O88" i="50" s="1"/>
  <c r="N87" i="50"/>
  <c r="O87" i="50"/>
  <c r="N86" i="50"/>
  <c r="O86" i="50"/>
  <c r="N85" i="50"/>
  <c r="O85" i="50" s="1"/>
  <c r="N84" i="50"/>
  <c r="O84" i="50"/>
  <c r="N83" i="50"/>
  <c r="O83" i="50" s="1"/>
  <c r="N82" i="50"/>
  <c r="O82" i="50" s="1"/>
  <c r="N81" i="50"/>
  <c r="O81" i="50"/>
  <c r="N80" i="50"/>
  <c r="O80" i="50"/>
  <c r="N79" i="50"/>
  <c r="O79" i="50" s="1"/>
  <c r="N78" i="50"/>
  <c r="O78" i="50"/>
  <c r="N77" i="50"/>
  <c r="O77" i="50"/>
  <c r="N76" i="50"/>
  <c r="O76" i="50" s="1"/>
  <c r="N75" i="50"/>
  <c r="O75" i="50"/>
  <c r="N74" i="50"/>
  <c r="O74" i="50"/>
  <c r="N73" i="50"/>
  <c r="O73" i="50" s="1"/>
  <c r="N72" i="50"/>
  <c r="O72" i="50"/>
  <c r="N71" i="50"/>
  <c r="O71" i="50"/>
  <c r="N70" i="50"/>
  <c r="O70" i="50" s="1"/>
  <c r="N69" i="50"/>
  <c r="O69" i="50"/>
  <c r="N68" i="50"/>
  <c r="O68" i="50"/>
  <c r="N67" i="50"/>
  <c r="O67" i="50" s="1"/>
  <c r="N66" i="50"/>
  <c r="O66" i="50"/>
  <c r="N65" i="50"/>
  <c r="O65" i="50" s="1"/>
  <c r="N64" i="50"/>
  <c r="O64" i="50" s="1"/>
  <c r="N63" i="50"/>
  <c r="O63" i="50"/>
  <c r="N62" i="50"/>
  <c r="O62" i="50"/>
  <c r="N61" i="50"/>
  <c r="O61" i="50" s="1"/>
  <c r="N60" i="50"/>
  <c r="O60" i="50"/>
  <c r="M59" i="50"/>
  <c r="L59" i="50"/>
  <c r="K59" i="50"/>
  <c r="J59" i="50"/>
  <c r="I59" i="50"/>
  <c r="H59" i="50"/>
  <c r="G59" i="50"/>
  <c r="F59" i="50"/>
  <c r="E59" i="50"/>
  <c r="D59" i="50"/>
  <c r="N58" i="50"/>
  <c r="O58" i="50"/>
  <c r="N57" i="50"/>
  <c r="O57" i="50"/>
  <c r="N56" i="50"/>
  <c r="O56" i="50" s="1"/>
  <c r="N55" i="50"/>
  <c r="O55" i="50"/>
  <c r="N54" i="50"/>
  <c r="O54" i="50"/>
  <c r="N53" i="50"/>
  <c r="O53" i="50" s="1"/>
  <c r="N52" i="50"/>
  <c r="O52" i="50"/>
  <c r="N51" i="50"/>
  <c r="O51" i="50"/>
  <c r="N50" i="50"/>
  <c r="O50" i="50" s="1"/>
  <c r="N49" i="50"/>
  <c r="O49" i="50"/>
  <c r="N48" i="50"/>
  <c r="O48" i="50"/>
  <c r="N47" i="50"/>
  <c r="O47" i="50" s="1"/>
  <c r="N46" i="50"/>
  <c r="O46" i="50"/>
  <c r="N45" i="50"/>
  <c r="O45" i="50" s="1"/>
  <c r="N44" i="50"/>
  <c r="O44" i="50" s="1"/>
  <c r="N43" i="50"/>
  <c r="O43" i="50"/>
  <c r="N42" i="50"/>
  <c r="O42" i="50"/>
  <c r="N41" i="50"/>
  <c r="O41" i="50" s="1"/>
  <c r="N40" i="50"/>
  <c r="O40" i="50"/>
  <c r="N39" i="50"/>
  <c r="O39" i="50"/>
  <c r="N38" i="50"/>
  <c r="O38" i="50" s="1"/>
  <c r="N37" i="50"/>
  <c r="O37" i="50"/>
  <c r="N36" i="50"/>
  <c r="O36" i="50"/>
  <c r="N35" i="50"/>
  <c r="O35" i="50" s="1"/>
  <c r="N34" i="50"/>
  <c r="O34" i="50"/>
  <c r="N33" i="50"/>
  <c r="O33" i="50"/>
  <c r="N32" i="50"/>
  <c r="O32" i="50" s="1"/>
  <c r="M31" i="50"/>
  <c r="L31" i="50"/>
  <c r="K31" i="50"/>
  <c r="J31" i="50"/>
  <c r="J124" i="50" s="1"/>
  <c r="I31" i="50"/>
  <c r="H31" i="50"/>
  <c r="G31" i="50"/>
  <c r="F31" i="50"/>
  <c r="N31" i="50" s="1"/>
  <c r="O31" i="50" s="1"/>
  <c r="E31" i="50"/>
  <c r="D31" i="50"/>
  <c r="N30" i="50"/>
  <c r="O30" i="50" s="1"/>
  <c r="N29" i="50"/>
  <c r="O29" i="50"/>
  <c r="N28" i="50"/>
  <c r="O28" i="50"/>
  <c r="N27" i="50"/>
  <c r="O27" i="50" s="1"/>
  <c r="N26" i="50"/>
  <c r="O26" i="50"/>
  <c r="N25" i="50"/>
  <c r="O25" i="50"/>
  <c r="N24" i="50"/>
  <c r="O24" i="50" s="1"/>
  <c r="N23" i="50"/>
  <c r="O23" i="50"/>
  <c r="N22" i="50"/>
  <c r="O22" i="50"/>
  <c r="N21" i="50"/>
  <c r="O21" i="50" s="1"/>
  <c r="N20" i="50"/>
  <c r="O20" i="50"/>
  <c r="M19" i="50"/>
  <c r="L19" i="50"/>
  <c r="K19" i="50"/>
  <c r="K124" i="50" s="1"/>
  <c r="J19" i="50"/>
  <c r="I19" i="50"/>
  <c r="H19" i="50"/>
  <c r="G19" i="50"/>
  <c r="F19" i="50"/>
  <c r="E19" i="50"/>
  <c r="N19" i="50" s="1"/>
  <c r="O19" i="50" s="1"/>
  <c r="D19" i="50"/>
  <c r="N18" i="50"/>
  <c r="O18" i="50"/>
  <c r="N17" i="50"/>
  <c r="O17" i="50" s="1"/>
  <c r="N16" i="50"/>
  <c r="O16" i="50" s="1"/>
  <c r="N15" i="50"/>
  <c r="O15" i="50"/>
  <c r="N14" i="50"/>
  <c r="O14" i="50"/>
  <c r="N13" i="50"/>
  <c r="O13" i="50" s="1"/>
  <c r="N12" i="50"/>
  <c r="O12" i="50"/>
  <c r="N11" i="50"/>
  <c r="O11" i="50"/>
  <c r="N10" i="50"/>
  <c r="O10" i="50" s="1"/>
  <c r="N9" i="50"/>
  <c r="O9" i="50"/>
  <c r="N8" i="50"/>
  <c r="O8" i="50"/>
  <c r="N7" i="50"/>
  <c r="O7" i="50" s="1"/>
  <c r="N6" i="50"/>
  <c r="O6" i="50"/>
  <c r="M5" i="50"/>
  <c r="M124" i="50" s="1"/>
  <c r="L5" i="50"/>
  <c r="L124" i="50" s="1"/>
  <c r="K5" i="50"/>
  <c r="J5" i="50"/>
  <c r="I5" i="50"/>
  <c r="H5" i="50"/>
  <c r="G5" i="50"/>
  <c r="F5" i="50"/>
  <c r="F124" i="50" s="1"/>
  <c r="E5" i="50"/>
  <c r="D5" i="50"/>
  <c r="N116" i="50"/>
  <c r="O116" i="50" s="1"/>
  <c r="N104" i="50"/>
  <c r="O104" i="50" s="1"/>
  <c r="I124" i="50"/>
  <c r="D124" i="50"/>
  <c r="N5" i="50"/>
  <c r="O5" i="50" s="1"/>
  <c r="N112" i="48"/>
  <c r="O112" i="48" s="1"/>
  <c r="N111" i="48"/>
  <c r="O111" i="48" s="1"/>
  <c r="N110" i="48"/>
  <c r="O110" i="48"/>
  <c r="N109" i="48"/>
  <c r="O109" i="48"/>
  <c r="N108" i="48"/>
  <c r="O108" i="48" s="1"/>
  <c r="N107" i="48"/>
  <c r="O107" i="48"/>
  <c r="M106" i="48"/>
  <c r="L106" i="48"/>
  <c r="K106" i="48"/>
  <c r="J106" i="48"/>
  <c r="I106" i="48"/>
  <c r="H106" i="48"/>
  <c r="G106" i="48"/>
  <c r="F106" i="48"/>
  <c r="E106" i="48"/>
  <c r="D106" i="48"/>
  <c r="N105" i="48"/>
  <c r="O105" i="48" s="1"/>
  <c r="N104" i="48"/>
  <c r="O104" i="48" s="1"/>
  <c r="N103" i="48"/>
  <c r="O103" i="48" s="1"/>
  <c r="N102" i="48"/>
  <c r="O102" i="48" s="1"/>
  <c r="N101" i="48"/>
  <c r="O101" i="48"/>
  <c r="N100" i="48"/>
  <c r="O100" i="48" s="1"/>
  <c r="N99" i="48"/>
  <c r="O99" i="48"/>
  <c r="N98" i="48"/>
  <c r="O98" i="48" s="1"/>
  <c r="N97" i="48"/>
  <c r="O97" i="48" s="1"/>
  <c r="N96" i="48"/>
  <c r="O96" i="48"/>
  <c r="N95" i="48"/>
  <c r="O95" i="48" s="1"/>
  <c r="N94" i="48"/>
  <c r="O94" i="48" s="1"/>
  <c r="N93" i="48"/>
  <c r="O93" i="48" s="1"/>
  <c r="M92" i="48"/>
  <c r="L92" i="48"/>
  <c r="K92" i="48"/>
  <c r="J92" i="48"/>
  <c r="I92" i="48"/>
  <c r="H92" i="48"/>
  <c r="G92" i="48"/>
  <c r="F92" i="48"/>
  <c r="E92" i="48"/>
  <c r="D92" i="48"/>
  <c r="N91" i="48"/>
  <c r="O91" i="48" s="1"/>
  <c r="N90" i="48"/>
  <c r="O90" i="48"/>
  <c r="N89" i="48"/>
  <c r="O89" i="48" s="1"/>
  <c r="M88" i="48"/>
  <c r="L88" i="48"/>
  <c r="K88" i="48"/>
  <c r="J88" i="48"/>
  <c r="I88" i="48"/>
  <c r="H88" i="48"/>
  <c r="G88" i="48"/>
  <c r="F88" i="48"/>
  <c r="E88" i="48"/>
  <c r="D88" i="48"/>
  <c r="N87" i="48"/>
  <c r="O87" i="48" s="1"/>
  <c r="N86" i="48"/>
  <c r="O86" i="48" s="1"/>
  <c r="N85" i="48"/>
  <c r="O85" i="48" s="1"/>
  <c r="N84" i="48"/>
  <c r="O84" i="48" s="1"/>
  <c r="N83" i="48"/>
  <c r="O83" i="48"/>
  <c r="N82" i="48"/>
  <c r="O82" i="48" s="1"/>
  <c r="N81" i="48"/>
  <c r="O81" i="48"/>
  <c r="N80" i="48"/>
  <c r="O80" i="48" s="1"/>
  <c r="N79" i="48"/>
  <c r="O79" i="48" s="1"/>
  <c r="N78" i="48"/>
  <c r="O78" i="48" s="1"/>
  <c r="N77" i="48"/>
  <c r="O77" i="48"/>
  <c r="N76" i="48"/>
  <c r="O76" i="48" s="1"/>
  <c r="N75" i="48"/>
  <c r="O75" i="48"/>
  <c r="N74" i="48"/>
  <c r="O74" i="48" s="1"/>
  <c r="N73" i="48"/>
  <c r="O73" i="48" s="1"/>
  <c r="N72" i="48"/>
  <c r="O72" i="48" s="1"/>
  <c r="N71" i="48"/>
  <c r="O71" i="48"/>
  <c r="N70" i="48"/>
  <c r="O70" i="48" s="1"/>
  <c r="N69" i="48"/>
  <c r="O69" i="48"/>
  <c r="N68" i="48"/>
  <c r="O68" i="48" s="1"/>
  <c r="O67" i="48"/>
  <c r="N66" i="48"/>
  <c r="O66" i="48"/>
  <c r="N65" i="48"/>
  <c r="O65" i="48" s="1"/>
  <c r="N64" i="48"/>
  <c r="O64" i="48"/>
  <c r="N63" i="48"/>
  <c r="O63" i="48"/>
  <c r="N62" i="48"/>
  <c r="O62" i="48" s="1"/>
  <c r="N61" i="48"/>
  <c r="O61" i="48"/>
  <c r="N60" i="48"/>
  <c r="O60" i="48"/>
  <c r="N59" i="48"/>
  <c r="O59" i="48" s="1"/>
  <c r="N58" i="48"/>
  <c r="O58" i="48"/>
  <c r="N57" i="48"/>
  <c r="O57" i="48"/>
  <c r="N56" i="48"/>
  <c r="O56" i="48" s="1"/>
  <c r="N55" i="48"/>
  <c r="O55" i="48"/>
  <c r="N54" i="48"/>
  <c r="O54" i="48"/>
  <c r="N53" i="48"/>
  <c r="O53" i="48" s="1"/>
  <c r="N52" i="48"/>
  <c r="O52" i="48"/>
  <c r="M51" i="48"/>
  <c r="L51" i="48"/>
  <c r="K51" i="48"/>
  <c r="J51" i="48"/>
  <c r="I51" i="48"/>
  <c r="H51" i="48"/>
  <c r="G51" i="48"/>
  <c r="F51" i="48"/>
  <c r="E51" i="48"/>
  <c r="D51" i="48"/>
  <c r="N50" i="48"/>
  <c r="O50" i="48"/>
  <c r="N49" i="48"/>
  <c r="O49" i="48"/>
  <c r="N48" i="48"/>
  <c r="O48" i="48" s="1"/>
  <c r="N47" i="48"/>
  <c r="O47" i="48"/>
  <c r="N46" i="48"/>
  <c r="O46" i="48"/>
  <c r="N45" i="48"/>
  <c r="O45" i="48" s="1"/>
  <c r="N44" i="48"/>
  <c r="O44" i="48"/>
  <c r="N43" i="48"/>
  <c r="O43" i="48"/>
  <c r="N42" i="48"/>
  <c r="O42" i="48" s="1"/>
  <c r="N41" i="48"/>
  <c r="O41" i="48"/>
  <c r="N40" i="48"/>
  <c r="O40" i="48"/>
  <c r="N39" i="48"/>
  <c r="O39" i="48" s="1"/>
  <c r="N38" i="48"/>
  <c r="O38" i="48"/>
  <c r="N37" i="48"/>
  <c r="O37" i="48"/>
  <c r="N36" i="48"/>
  <c r="O36" i="48" s="1"/>
  <c r="N35" i="48"/>
  <c r="O35" i="48"/>
  <c r="N34" i="48"/>
  <c r="O34" i="48"/>
  <c r="N33" i="48"/>
  <c r="O33" i="48" s="1"/>
  <c r="N32" i="48"/>
  <c r="O32" i="48"/>
  <c r="N31" i="48"/>
  <c r="O31" i="48"/>
  <c r="N30" i="48"/>
  <c r="O30" i="48" s="1"/>
  <c r="N29" i="48"/>
  <c r="O29" i="48"/>
  <c r="N28" i="48"/>
  <c r="O28" i="48"/>
  <c r="N27" i="48"/>
  <c r="O27" i="48" s="1"/>
  <c r="N26" i="48"/>
  <c r="O26" i="48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M21" i="48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/>
  <c r="N18" i="48"/>
  <c r="O18" i="48"/>
  <c r="N17" i="48"/>
  <c r="O17" i="48" s="1"/>
  <c r="N16" i="48"/>
  <c r="O16" i="48"/>
  <c r="N15" i="48"/>
  <c r="O15" i="48"/>
  <c r="N14" i="48"/>
  <c r="O14" i="48" s="1"/>
  <c r="N13" i="48"/>
  <c r="O13" i="48"/>
  <c r="N12" i="48"/>
  <c r="O12" i="48"/>
  <c r="N11" i="48"/>
  <c r="O11" i="48" s="1"/>
  <c r="N10" i="48"/>
  <c r="O10" i="48"/>
  <c r="N9" i="48"/>
  <c r="O9" i="48"/>
  <c r="N8" i="48"/>
  <c r="O8" i="48" s="1"/>
  <c r="N7" i="48"/>
  <c r="O7" i="48"/>
  <c r="N6" i="48"/>
  <c r="O6" i="48"/>
  <c r="M5" i="48"/>
  <c r="L5" i="48"/>
  <c r="K5" i="48"/>
  <c r="J5" i="48"/>
  <c r="I5" i="48"/>
  <c r="H5" i="48"/>
  <c r="G5" i="48"/>
  <c r="F5" i="48"/>
  <c r="E5" i="48"/>
  <c r="D5" i="48"/>
  <c r="N128" i="46"/>
  <c r="O128" i="46"/>
  <c r="N127" i="46"/>
  <c r="O127" i="46" s="1"/>
  <c r="N126" i="46"/>
  <c r="O126" i="46"/>
  <c r="N125" i="46"/>
  <c r="O125" i="46"/>
  <c r="N124" i="46"/>
  <c r="O124" i="46" s="1"/>
  <c r="N123" i="46"/>
  <c r="O123" i="46"/>
  <c r="N122" i="46"/>
  <c r="O122" i="46"/>
  <c r="N121" i="46"/>
  <c r="O121" i="46" s="1"/>
  <c r="N120" i="46"/>
  <c r="O120" i="46"/>
  <c r="M119" i="46"/>
  <c r="L119" i="46"/>
  <c r="K119" i="46"/>
  <c r="J119" i="46"/>
  <c r="I119" i="46"/>
  <c r="H119" i="46"/>
  <c r="G119" i="46"/>
  <c r="F119" i="46"/>
  <c r="E119" i="46"/>
  <c r="D119" i="46"/>
  <c r="N118" i="46"/>
  <c r="O118" i="46"/>
  <c r="N117" i="46"/>
  <c r="O117" i="46"/>
  <c r="N116" i="46"/>
  <c r="O116" i="46" s="1"/>
  <c r="N115" i="46"/>
  <c r="O115" i="46"/>
  <c r="N114" i="46"/>
  <c r="O114" i="46"/>
  <c r="N113" i="46"/>
  <c r="O113" i="46" s="1"/>
  <c r="N112" i="46"/>
  <c r="O112" i="46"/>
  <c r="N111" i="46"/>
  <c r="O111" i="46"/>
  <c r="N110" i="46"/>
  <c r="O110" i="46" s="1"/>
  <c r="N109" i="46"/>
  <c r="O109" i="46"/>
  <c r="N108" i="46"/>
  <c r="O108" i="46"/>
  <c r="M107" i="46"/>
  <c r="L107" i="46"/>
  <c r="K107" i="46"/>
  <c r="J107" i="46"/>
  <c r="I107" i="46"/>
  <c r="H107" i="46"/>
  <c r="G107" i="46"/>
  <c r="F107" i="46"/>
  <c r="E107" i="46"/>
  <c r="D107" i="46"/>
  <c r="N106" i="46"/>
  <c r="O106" i="46"/>
  <c r="N105" i="46"/>
  <c r="O105" i="46" s="1"/>
  <c r="N104" i="46"/>
  <c r="O104" i="46"/>
  <c r="N103" i="46"/>
  <c r="O103" i="46"/>
  <c r="N102" i="46"/>
  <c r="O102" i="46" s="1"/>
  <c r="N101" i="46"/>
  <c r="O101" i="46"/>
  <c r="N100" i="46"/>
  <c r="O100" i="46"/>
  <c r="M99" i="46"/>
  <c r="L99" i="46"/>
  <c r="K99" i="46"/>
  <c r="J99" i="46"/>
  <c r="I99" i="46"/>
  <c r="H99" i="46"/>
  <c r="G99" i="46"/>
  <c r="F99" i="46"/>
  <c r="E99" i="46"/>
  <c r="D99" i="46"/>
  <c r="N98" i="46"/>
  <c r="O98" i="46"/>
  <c r="N97" i="46"/>
  <c r="O97" i="46" s="1"/>
  <c r="N96" i="46"/>
  <c r="O96" i="46"/>
  <c r="N95" i="46"/>
  <c r="O95" i="46"/>
  <c r="N94" i="46"/>
  <c r="O94" i="46" s="1"/>
  <c r="N93" i="46"/>
  <c r="O93" i="46"/>
  <c r="N92" i="46"/>
  <c r="O92" i="46"/>
  <c r="N91" i="46"/>
  <c r="O91" i="46" s="1"/>
  <c r="N90" i="46"/>
  <c r="O90" i="46"/>
  <c r="N89" i="46"/>
  <c r="O89" i="46"/>
  <c r="N88" i="46"/>
  <c r="O88" i="46" s="1"/>
  <c r="N87" i="46"/>
  <c r="O87" i="46"/>
  <c r="N86" i="46"/>
  <c r="O86" i="46"/>
  <c r="N85" i="46"/>
  <c r="O85" i="46" s="1"/>
  <c r="N84" i="46"/>
  <c r="O84" i="46"/>
  <c r="N83" i="46"/>
  <c r="O83" i="46"/>
  <c r="N82" i="46"/>
  <c r="O82" i="46" s="1"/>
  <c r="N81" i="46"/>
  <c r="O81" i="46"/>
  <c r="N80" i="46"/>
  <c r="O80" i="46"/>
  <c r="N79" i="46"/>
  <c r="O79" i="46" s="1"/>
  <c r="N78" i="46"/>
  <c r="O78" i="46"/>
  <c r="N77" i="46"/>
  <c r="O77" i="46"/>
  <c r="N76" i="46"/>
  <c r="O76" i="46" s="1"/>
  <c r="N75" i="46"/>
  <c r="O75" i="46"/>
  <c r="N74" i="46"/>
  <c r="O74" i="46"/>
  <c r="N73" i="46"/>
  <c r="O73" i="46" s="1"/>
  <c r="N72" i="46"/>
  <c r="O72" i="46"/>
  <c r="N71" i="46"/>
  <c r="O71" i="46"/>
  <c r="N70" i="46"/>
  <c r="O70" i="46" s="1"/>
  <c r="N69" i="46"/>
  <c r="O69" i="46"/>
  <c r="N68" i="46"/>
  <c r="O68" i="46"/>
  <c r="N67" i="46"/>
  <c r="O67" i="46" s="1"/>
  <c r="N66" i="46"/>
  <c r="O66" i="46"/>
  <c r="N65" i="46"/>
  <c r="O65" i="46"/>
  <c r="N64" i="46"/>
  <c r="O64" i="46" s="1"/>
  <c r="N63" i="46"/>
  <c r="O63" i="46"/>
  <c r="N62" i="46"/>
  <c r="O62" i="46"/>
  <c r="N61" i="46"/>
  <c r="O61" i="46" s="1"/>
  <c r="N60" i="46"/>
  <c r="O60" i="46"/>
  <c r="N59" i="46"/>
  <c r="O59" i="46"/>
  <c r="M58" i="46"/>
  <c r="L58" i="46"/>
  <c r="K58" i="46"/>
  <c r="J58" i="46"/>
  <c r="I58" i="46"/>
  <c r="H58" i="46"/>
  <c r="G58" i="46"/>
  <c r="F58" i="46"/>
  <c r="E58" i="46"/>
  <c r="D58" i="46"/>
  <c r="N57" i="46"/>
  <c r="O57" i="46"/>
  <c r="N56" i="46"/>
  <c r="O56" i="46" s="1"/>
  <c r="N55" i="46"/>
  <c r="O55" i="46"/>
  <c r="N54" i="46"/>
  <c r="O54" i="46"/>
  <c r="N53" i="46"/>
  <c r="O53" i="46" s="1"/>
  <c r="N52" i="46"/>
  <c r="O52" i="46"/>
  <c r="N51" i="46"/>
  <c r="O51" i="46"/>
  <c r="N50" i="46"/>
  <c r="O50" i="46" s="1"/>
  <c r="N49" i="46"/>
  <c r="O49" i="46"/>
  <c r="N48" i="46"/>
  <c r="O48" i="46"/>
  <c r="N47" i="46"/>
  <c r="O47" i="46" s="1"/>
  <c r="N46" i="46"/>
  <c r="O46" i="46"/>
  <c r="N45" i="46"/>
  <c r="O45" i="46"/>
  <c r="N44" i="46"/>
  <c r="O44" i="46" s="1"/>
  <c r="N43" i="46"/>
  <c r="O43" i="46"/>
  <c r="N42" i="46"/>
  <c r="O42" i="46"/>
  <c r="N41" i="46"/>
  <c r="O41" i="46" s="1"/>
  <c r="N40" i="46"/>
  <c r="O40" i="46"/>
  <c r="N39" i="46"/>
  <c r="O39" i="46"/>
  <c r="N38" i="46"/>
  <c r="O38" i="46" s="1"/>
  <c r="N37" i="46"/>
  <c r="O37" i="46"/>
  <c r="N36" i="46"/>
  <c r="O36" i="46"/>
  <c r="N35" i="46"/>
  <c r="O35" i="46" s="1"/>
  <c r="N34" i="46"/>
  <c r="O34" i="46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N28" i="46"/>
  <c r="O28" i="46"/>
  <c r="N27" i="46"/>
  <c r="O27" i="46" s="1"/>
  <c r="N26" i="46"/>
  <c r="O26" i="46"/>
  <c r="N25" i="46"/>
  <c r="O25" i="46"/>
  <c r="N24" i="46"/>
  <c r="O24" i="46" s="1"/>
  <c r="N23" i="46"/>
  <c r="O23" i="46"/>
  <c r="N22" i="46"/>
  <c r="O22" i="46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 s="1"/>
  <c r="N15" i="46"/>
  <c r="O15" i="46"/>
  <c r="N14" i="46"/>
  <c r="O14" i="46"/>
  <c r="N13" i="46"/>
  <c r="O13" i="46" s="1"/>
  <c r="N12" i="46"/>
  <c r="O12" i="46"/>
  <c r="N11" i="46"/>
  <c r="O11" i="46"/>
  <c r="N10" i="46"/>
  <c r="O10" i="46" s="1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28" i="44"/>
  <c r="O128" i="44"/>
  <c r="N127" i="44"/>
  <c r="O127" i="44"/>
  <c r="N126" i="44"/>
  <c r="O126" i="44" s="1"/>
  <c r="N125" i="44"/>
  <c r="O125" i="44"/>
  <c r="N124" i="44"/>
  <c r="O124" i="44"/>
  <c r="N123" i="44"/>
  <c r="O123" i="44" s="1"/>
  <c r="M122" i="44"/>
  <c r="L122" i="44"/>
  <c r="K122" i="44"/>
  <c r="J122" i="44"/>
  <c r="I122" i="44"/>
  <c r="H122" i="44"/>
  <c r="G122" i="44"/>
  <c r="F122" i="44"/>
  <c r="E122" i="44"/>
  <c r="D122" i="44"/>
  <c r="N121" i="44"/>
  <c r="O121" i="44" s="1"/>
  <c r="N120" i="44"/>
  <c r="O120" i="44"/>
  <c r="N119" i="44"/>
  <c r="O119" i="44"/>
  <c r="N118" i="44"/>
  <c r="O118" i="44" s="1"/>
  <c r="N117" i="44"/>
  <c r="O117" i="44"/>
  <c r="N116" i="44"/>
  <c r="O116" i="44"/>
  <c r="N115" i="44"/>
  <c r="O115" i="44" s="1"/>
  <c r="N114" i="44"/>
  <c r="O114" i="44"/>
  <c r="N113" i="44"/>
  <c r="O113" i="44"/>
  <c r="N112" i="44"/>
  <c r="O112" i="44" s="1"/>
  <c r="N111" i="44"/>
  <c r="O111" i="44"/>
  <c r="M110" i="44"/>
  <c r="L110" i="44"/>
  <c r="K110" i="44"/>
  <c r="J110" i="44"/>
  <c r="I110" i="44"/>
  <c r="H110" i="44"/>
  <c r="G110" i="44"/>
  <c r="F110" i="44"/>
  <c r="E110" i="44"/>
  <c r="D110" i="44"/>
  <c r="N109" i="44"/>
  <c r="O109" i="44"/>
  <c r="N108" i="44"/>
  <c r="O108" i="44"/>
  <c r="N107" i="44"/>
  <c r="O107" i="44" s="1"/>
  <c r="N106" i="44"/>
  <c r="O106" i="44"/>
  <c r="N105" i="44"/>
  <c r="O105" i="44"/>
  <c r="N104" i="44"/>
  <c r="O104" i="44" s="1"/>
  <c r="N103" i="44"/>
  <c r="O103" i="44"/>
  <c r="M102" i="44"/>
  <c r="L102" i="44"/>
  <c r="K102" i="44"/>
  <c r="J102" i="44"/>
  <c r="I102" i="44"/>
  <c r="H102" i="44"/>
  <c r="G102" i="44"/>
  <c r="F102" i="44"/>
  <c r="E102" i="44"/>
  <c r="D102" i="44"/>
  <c r="N101" i="44"/>
  <c r="O101" i="44"/>
  <c r="N100" i="44"/>
  <c r="O100" i="44"/>
  <c r="N99" i="44"/>
  <c r="O99" i="44" s="1"/>
  <c r="N98" i="44"/>
  <c r="O98" i="44"/>
  <c r="N97" i="44"/>
  <c r="O97" i="44"/>
  <c r="N96" i="44"/>
  <c r="O96" i="44" s="1"/>
  <c r="N95" i="44"/>
  <c r="O95" i="44"/>
  <c r="N94" i="44"/>
  <c r="O94" i="44"/>
  <c r="N93" i="44"/>
  <c r="O93" i="44" s="1"/>
  <c r="N92" i="44"/>
  <c r="O92" i="44"/>
  <c r="N91" i="44"/>
  <c r="O91" i="44"/>
  <c r="N90" i="44"/>
  <c r="O90" i="44" s="1"/>
  <c r="N89" i="44"/>
  <c r="O89" i="44"/>
  <c r="N88" i="44"/>
  <c r="O88" i="44"/>
  <c r="N87" i="44"/>
  <c r="O87" i="44" s="1"/>
  <c r="N86" i="44"/>
  <c r="O86" i="44"/>
  <c r="N85" i="44"/>
  <c r="O85" i="44"/>
  <c r="N84" i="44"/>
  <c r="O84" i="44" s="1"/>
  <c r="N83" i="44"/>
  <c r="O83" i="44"/>
  <c r="N82" i="44"/>
  <c r="O82" i="44"/>
  <c r="N81" i="44"/>
  <c r="O81" i="44" s="1"/>
  <c r="N80" i="44"/>
  <c r="O80" i="44"/>
  <c r="N79" i="44"/>
  <c r="O79" i="44"/>
  <c r="N78" i="44"/>
  <c r="O78" i="44" s="1"/>
  <c r="N77" i="44"/>
  <c r="O77" i="44"/>
  <c r="N76" i="44"/>
  <c r="O76" i="44"/>
  <c r="N75" i="44"/>
  <c r="O75" i="44" s="1"/>
  <c r="N74" i="44"/>
  <c r="O74" i="44"/>
  <c r="N73" i="44"/>
  <c r="O73" i="44"/>
  <c r="N72" i="44"/>
  <c r="O72" i="44" s="1"/>
  <c r="N71" i="44"/>
  <c r="O71" i="44"/>
  <c r="N70" i="44"/>
  <c r="O70" i="44"/>
  <c r="N69" i="44"/>
  <c r="O69" i="44" s="1"/>
  <c r="N68" i="44"/>
  <c r="O68" i="44"/>
  <c r="N67" i="44"/>
  <c r="O67" i="44"/>
  <c r="N66" i="44"/>
  <c r="O66" i="44" s="1"/>
  <c r="N65" i="44"/>
  <c r="O65" i="44"/>
  <c r="N64" i="44"/>
  <c r="O64" i="44"/>
  <c r="N63" i="44"/>
  <c r="O63" i="44" s="1"/>
  <c r="N62" i="44"/>
  <c r="O62" i="44"/>
  <c r="M61" i="44"/>
  <c r="L61" i="44"/>
  <c r="K61" i="44"/>
  <c r="J61" i="44"/>
  <c r="I61" i="44"/>
  <c r="H61" i="44"/>
  <c r="G61" i="44"/>
  <c r="F61" i="44"/>
  <c r="E61" i="44"/>
  <c r="D61" i="44"/>
  <c r="N60" i="44"/>
  <c r="O60" i="44"/>
  <c r="N59" i="44"/>
  <c r="O59" i="44"/>
  <c r="N58" i="44"/>
  <c r="O58" i="44" s="1"/>
  <c r="N57" i="44"/>
  <c r="O57" i="44"/>
  <c r="N56" i="44"/>
  <c r="O56" i="44"/>
  <c r="N55" i="44"/>
  <c r="O55" i="44" s="1"/>
  <c r="N54" i="44"/>
  <c r="O54" i="44"/>
  <c r="N53" i="44"/>
  <c r="O53" i="44"/>
  <c r="N52" i="44"/>
  <c r="O52" i="44" s="1"/>
  <c r="N51" i="44"/>
  <c r="O51" i="44"/>
  <c r="N50" i="44"/>
  <c r="O50" i="44"/>
  <c r="N49" i="44"/>
  <c r="O49" i="44" s="1"/>
  <c r="N48" i="44"/>
  <c r="O48" i="44"/>
  <c r="N47" i="44"/>
  <c r="O47" i="44"/>
  <c r="N46" i="44"/>
  <c r="O46" i="44" s="1"/>
  <c r="N45" i="44"/>
  <c r="O45" i="44"/>
  <c r="N44" i="44"/>
  <c r="O44" i="44"/>
  <c r="N43" i="44"/>
  <c r="O43" i="44" s="1"/>
  <c r="N42" i="44"/>
  <c r="O42" i="44"/>
  <c r="N41" i="44"/>
  <c r="O41" i="44"/>
  <c r="N40" i="44"/>
  <c r="O40" i="44" s="1"/>
  <c r="N39" i="44"/>
  <c r="O39" i="44"/>
  <c r="N38" i="44"/>
  <c r="O38" i="44"/>
  <c r="N37" i="44"/>
  <c r="O37" i="44" s="1"/>
  <c r="N36" i="44"/>
  <c r="O36" i="44"/>
  <c r="N35" i="44"/>
  <c r="O35" i="44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/>
  <c r="N27" i="44"/>
  <c r="O27" i="44"/>
  <c r="N26" i="44"/>
  <c r="O26" i="44" s="1"/>
  <c r="N25" i="44"/>
  <c r="O25" i="44"/>
  <c r="N24" i="44"/>
  <c r="O24" i="44"/>
  <c r="N23" i="44"/>
  <c r="O23" i="44" s="1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/>
  <c r="N15" i="44"/>
  <c r="O15" i="44" s="1"/>
  <c r="N14" i="44"/>
  <c r="O14" i="44"/>
  <c r="N13" i="44"/>
  <c r="O13" i="44"/>
  <c r="N12" i="44"/>
  <c r="O12" i="44" s="1"/>
  <c r="N11" i="44"/>
  <c r="O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27" i="43"/>
  <c r="O127" i="43" s="1"/>
  <c r="N126" i="43"/>
  <c r="O126" i="43"/>
  <c r="N125" i="43"/>
  <c r="O125" i="43"/>
  <c r="N124" i="43"/>
  <c r="O124" i="43" s="1"/>
  <c r="N123" i="43"/>
  <c r="O123" i="43"/>
  <c r="N122" i="43"/>
  <c r="O122" i="43"/>
  <c r="M121" i="43"/>
  <c r="L121" i="43"/>
  <c r="K121" i="43"/>
  <c r="J121" i="43"/>
  <c r="I121" i="43"/>
  <c r="H121" i="43"/>
  <c r="G121" i="43"/>
  <c r="F121" i="43"/>
  <c r="E121" i="43"/>
  <c r="D121" i="43"/>
  <c r="N120" i="43"/>
  <c r="O120" i="43"/>
  <c r="N119" i="43"/>
  <c r="O119" i="43" s="1"/>
  <c r="N118" i="43"/>
  <c r="O118" i="43"/>
  <c r="N117" i="43"/>
  <c r="O117" i="43"/>
  <c r="N116" i="43"/>
  <c r="O116" i="43" s="1"/>
  <c r="N115" i="43"/>
  <c r="O115" i="43"/>
  <c r="N114" i="43"/>
  <c r="O114" i="43"/>
  <c r="N113" i="43"/>
  <c r="O113" i="43" s="1"/>
  <c r="N112" i="43"/>
  <c r="O112" i="43"/>
  <c r="N111" i="43"/>
  <c r="O111" i="43"/>
  <c r="N110" i="43"/>
  <c r="O110" i="43" s="1"/>
  <c r="M109" i="43"/>
  <c r="L109" i="43"/>
  <c r="K109" i="43"/>
  <c r="J109" i="43"/>
  <c r="I109" i="43"/>
  <c r="H109" i="43"/>
  <c r="G109" i="43"/>
  <c r="F109" i="43"/>
  <c r="E109" i="43"/>
  <c r="D109" i="43"/>
  <c r="N108" i="43"/>
  <c r="O108" i="43" s="1"/>
  <c r="N107" i="43"/>
  <c r="O107" i="43"/>
  <c r="N106" i="43"/>
  <c r="O106" i="43"/>
  <c r="N105" i="43"/>
  <c r="O105" i="43" s="1"/>
  <c r="N104" i="43"/>
  <c r="O104" i="43"/>
  <c r="N103" i="43"/>
  <c r="O103" i="43"/>
  <c r="M102" i="43"/>
  <c r="L102" i="43"/>
  <c r="K102" i="43"/>
  <c r="J102" i="43"/>
  <c r="I102" i="43"/>
  <c r="H102" i="43"/>
  <c r="G102" i="43"/>
  <c r="F102" i="43"/>
  <c r="E102" i="43"/>
  <c r="D102" i="43"/>
  <c r="D128" i="43" s="1"/>
  <c r="N101" i="43"/>
  <c r="O101" i="43"/>
  <c r="N100" i="43"/>
  <c r="O100" i="43" s="1"/>
  <c r="N99" i="43"/>
  <c r="O99" i="43"/>
  <c r="N98" i="43"/>
  <c r="O98" i="43"/>
  <c r="N97" i="43"/>
  <c r="O97" i="43" s="1"/>
  <c r="N96" i="43"/>
  <c r="O96" i="43"/>
  <c r="N95" i="43"/>
  <c r="O95" i="43"/>
  <c r="N94" i="43"/>
  <c r="O94" i="43" s="1"/>
  <c r="N93" i="43"/>
  <c r="O93" i="43"/>
  <c r="N92" i="43"/>
  <c r="O92" i="43"/>
  <c r="N91" i="43"/>
  <c r="O91" i="43" s="1"/>
  <c r="N90" i="43"/>
  <c r="O90" i="43"/>
  <c r="N89" i="43"/>
  <c r="O89" i="43"/>
  <c r="N88" i="43"/>
  <c r="O88" i="43" s="1"/>
  <c r="N87" i="43"/>
  <c r="O87" i="43"/>
  <c r="N86" i="43"/>
  <c r="O86" i="43"/>
  <c r="N85" i="43"/>
  <c r="O85" i="43" s="1"/>
  <c r="N84" i="43"/>
  <c r="O84" i="43"/>
  <c r="N83" i="43"/>
  <c r="O83" i="43"/>
  <c r="N82" i="43"/>
  <c r="O82" i="43" s="1"/>
  <c r="N81" i="43"/>
  <c r="O81" i="43"/>
  <c r="N80" i="43"/>
  <c r="O80" i="43"/>
  <c r="N79" i="43"/>
  <c r="O79" i="43" s="1"/>
  <c r="N78" i="43"/>
  <c r="O78" i="43"/>
  <c r="N77" i="43"/>
  <c r="O77" i="43"/>
  <c r="N76" i="43"/>
  <c r="O76" i="43" s="1"/>
  <c r="N75" i="43"/>
  <c r="O75" i="43"/>
  <c r="N74" i="43"/>
  <c r="O74" i="43"/>
  <c r="N73" i="43"/>
  <c r="O73" i="43" s="1"/>
  <c r="N72" i="43"/>
  <c r="O72" i="43"/>
  <c r="N71" i="43"/>
  <c r="O71" i="43"/>
  <c r="N70" i="43"/>
  <c r="O70" i="43" s="1"/>
  <c r="N69" i="43"/>
  <c r="O69" i="43"/>
  <c r="N68" i="43"/>
  <c r="O68" i="43"/>
  <c r="N67" i="43"/>
  <c r="O67" i="43" s="1"/>
  <c r="N66" i="43"/>
  <c r="O66" i="43"/>
  <c r="N65" i="43"/>
  <c r="O65" i="43"/>
  <c r="N64" i="43"/>
  <c r="O64" i="43" s="1"/>
  <c r="N63" i="43"/>
  <c r="O63" i="43"/>
  <c r="N62" i="43"/>
  <c r="O62" i="43"/>
  <c r="N61" i="43"/>
  <c r="O61" i="43" s="1"/>
  <c r="M60" i="43"/>
  <c r="L60" i="43"/>
  <c r="K60" i="43"/>
  <c r="J60" i="43"/>
  <c r="J128" i="43" s="1"/>
  <c r="I60" i="43"/>
  <c r="H60" i="43"/>
  <c r="G60" i="43"/>
  <c r="F60" i="43"/>
  <c r="E60" i="43"/>
  <c r="D60" i="43"/>
  <c r="N59" i="43"/>
  <c r="O59" i="43" s="1"/>
  <c r="N58" i="43"/>
  <c r="O58" i="43"/>
  <c r="N57" i="43"/>
  <c r="O57" i="43"/>
  <c r="N56" i="43"/>
  <c r="O56" i="43" s="1"/>
  <c r="N55" i="43"/>
  <c r="O55" i="43"/>
  <c r="N54" i="43"/>
  <c r="O54" i="43"/>
  <c r="N53" i="43"/>
  <c r="O53" i="43" s="1"/>
  <c r="N52" i="43"/>
  <c r="O52" i="43"/>
  <c r="N51" i="43"/>
  <c r="O51" i="43"/>
  <c r="N50" i="43"/>
  <c r="O50" i="43" s="1"/>
  <c r="N49" i="43"/>
  <c r="O49" i="43"/>
  <c r="N48" i="43"/>
  <c r="O48" i="43"/>
  <c r="N47" i="43"/>
  <c r="O47" i="43" s="1"/>
  <c r="N46" i="43"/>
  <c r="O46" i="43"/>
  <c r="N45" i="43"/>
  <c r="O45" i="43"/>
  <c r="N44" i="43"/>
  <c r="O44" i="43" s="1"/>
  <c r="N43" i="43"/>
  <c r="O43" i="43"/>
  <c r="N42" i="43"/>
  <c r="O42" i="43"/>
  <c r="N41" i="43"/>
  <c r="O41" i="43" s="1"/>
  <c r="N40" i="43"/>
  <c r="O40" i="43"/>
  <c r="N39" i="43"/>
  <c r="O39" i="43"/>
  <c r="N38" i="43"/>
  <c r="O38" i="43" s="1"/>
  <c r="N37" i="43"/>
  <c r="O37" i="43"/>
  <c r="N36" i="43"/>
  <c r="O36" i="43"/>
  <c r="N35" i="43"/>
  <c r="O35" i="43" s="1"/>
  <c r="N34" i="43"/>
  <c r="O34" i="43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F128" i="43" s="1"/>
  <c r="E31" i="43"/>
  <c r="D31" i="43"/>
  <c r="N30" i="43"/>
  <c r="O30" i="43" s="1"/>
  <c r="N29" i="43"/>
  <c r="O29" i="43"/>
  <c r="N28" i="43"/>
  <c r="O28" i="43"/>
  <c r="N27" i="43"/>
  <c r="O27" i="43" s="1"/>
  <c r="N26" i="43"/>
  <c r="O26" i="43"/>
  <c r="N25" i="43"/>
  <c r="O25" i="43"/>
  <c r="N24" i="43"/>
  <c r="O24" i="43" s="1"/>
  <c r="N23" i="43"/>
  <c r="O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/>
  <c r="N18" i="43"/>
  <c r="O18" i="43"/>
  <c r="N17" i="43"/>
  <c r="O17" i="43" s="1"/>
  <c r="N16" i="43"/>
  <c r="O16" i="43"/>
  <c r="N15" i="43"/>
  <c r="O15" i="43"/>
  <c r="N14" i="43"/>
  <c r="O14" i="43" s="1"/>
  <c r="N13" i="43"/>
  <c r="O13" i="43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L5" i="43"/>
  <c r="K5" i="43"/>
  <c r="K128" i="43" s="1"/>
  <c r="J5" i="43"/>
  <c r="I5" i="43"/>
  <c r="H5" i="43"/>
  <c r="G5" i="43"/>
  <c r="G128" i="43"/>
  <c r="F5" i="43"/>
  <c r="E5" i="43"/>
  <c r="E128" i="43"/>
  <c r="D5" i="43"/>
  <c r="N126" i="42"/>
  <c r="O126" i="42"/>
  <c r="N125" i="42"/>
  <c r="O125" i="42"/>
  <c r="N124" i="42"/>
  <c r="O124" i="42" s="1"/>
  <c r="N123" i="42"/>
  <c r="O123" i="42" s="1"/>
  <c r="N122" i="42"/>
  <c r="O122" i="42"/>
  <c r="N121" i="42"/>
  <c r="O121" i="42" s="1"/>
  <c r="N120" i="42"/>
  <c r="O120" i="42"/>
  <c r="M119" i="42"/>
  <c r="L119" i="42"/>
  <c r="K119" i="42"/>
  <c r="J119" i="42"/>
  <c r="I119" i="42"/>
  <c r="H119" i="42"/>
  <c r="N119" i="42" s="1"/>
  <c r="O119" i="42" s="1"/>
  <c r="G119" i="42"/>
  <c r="F119" i="42"/>
  <c r="E119" i="42"/>
  <c r="E127" i="42" s="1"/>
  <c r="D119" i="42"/>
  <c r="N118" i="42"/>
  <c r="O118" i="42"/>
  <c r="N117" i="42"/>
  <c r="O117" i="42"/>
  <c r="N116" i="42"/>
  <c r="O116" i="42" s="1"/>
  <c r="N115" i="42"/>
  <c r="O115" i="42"/>
  <c r="N114" i="42"/>
  <c r="O114" i="42"/>
  <c r="N113" i="42"/>
  <c r="O113" i="42" s="1"/>
  <c r="N112" i="42"/>
  <c r="O112" i="42"/>
  <c r="N111" i="42"/>
  <c r="O111" i="42"/>
  <c r="N110" i="42"/>
  <c r="O110" i="42" s="1"/>
  <c r="N109" i="42"/>
  <c r="O109" i="42" s="1"/>
  <c r="N108" i="42"/>
  <c r="O108" i="42" s="1"/>
  <c r="M107" i="42"/>
  <c r="L107" i="42"/>
  <c r="K107" i="42"/>
  <c r="J107" i="42"/>
  <c r="I107" i="42"/>
  <c r="H107" i="42"/>
  <c r="G107" i="42"/>
  <c r="F107" i="42"/>
  <c r="E107" i="42"/>
  <c r="D107" i="42"/>
  <c r="N107" i="42" s="1"/>
  <c r="O107" i="42" s="1"/>
  <c r="N106" i="42"/>
  <c r="O106" i="42"/>
  <c r="N105" i="42"/>
  <c r="O105" i="42" s="1"/>
  <c r="N104" i="42"/>
  <c r="O104" i="42"/>
  <c r="N103" i="42"/>
  <c r="O103" i="42" s="1"/>
  <c r="N102" i="42"/>
  <c r="O102" i="42" s="1"/>
  <c r="M101" i="42"/>
  <c r="L101" i="42"/>
  <c r="K101" i="42"/>
  <c r="J101" i="42"/>
  <c r="I101" i="42"/>
  <c r="N101" i="42" s="1"/>
  <c r="O101" i="42" s="1"/>
  <c r="H101" i="42"/>
  <c r="G101" i="42"/>
  <c r="G127" i="42" s="1"/>
  <c r="F101" i="42"/>
  <c r="E101" i="42"/>
  <c r="D101" i="42"/>
  <c r="N100" i="42"/>
  <c r="O100" i="42" s="1"/>
  <c r="N99" i="42"/>
  <c r="O99" i="42"/>
  <c r="N98" i="42"/>
  <c r="O98" i="42"/>
  <c r="N97" i="42"/>
  <c r="O97" i="42" s="1"/>
  <c r="N96" i="42"/>
  <c r="O96" i="42" s="1"/>
  <c r="N95" i="42"/>
  <c r="O95" i="42" s="1"/>
  <c r="N94" i="42"/>
  <c r="O94" i="42" s="1"/>
  <c r="N93" i="42"/>
  <c r="O93" i="42"/>
  <c r="N92" i="42"/>
  <c r="O92" i="42"/>
  <c r="N91" i="42"/>
  <c r="O91" i="42" s="1"/>
  <c r="N90" i="42"/>
  <c r="O90" i="42"/>
  <c r="N89" i="42"/>
  <c r="O89" i="42" s="1"/>
  <c r="N88" i="42"/>
  <c r="O88" i="42" s="1"/>
  <c r="N87" i="42"/>
  <c r="O87" i="42"/>
  <c r="N86" i="42"/>
  <c r="O86" i="42"/>
  <c r="N85" i="42"/>
  <c r="O85" i="42" s="1"/>
  <c r="N84" i="42"/>
  <c r="O84" i="42"/>
  <c r="N83" i="42"/>
  <c r="O83" i="42" s="1"/>
  <c r="N82" i="42"/>
  <c r="O82" i="42" s="1"/>
  <c r="N81" i="42"/>
  <c r="O81" i="42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/>
  <c r="N67" i="42"/>
  <c r="O67" i="42" s="1"/>
  <c r="N66" i="42"/>
  <c r="O66" i="42"/>
  <c r="N65" i="42"/>
  <c r="O65" i="42" s="1"/>
  <c r="N64" i="42"/>
  <c r="O64" i="42" s="1"/>
  <c r="N63" i="42"/>
  <c r="O63" i="42"/>
  <c r="N62" i="42"/>
  <c r="O62" i="42"/>
  <c r="N61" i="42"/>
  <c r="O61" i="42" s="1"/>
  <c r="N60" i="42"/>
  <c r="O60" i="42"/>
  <c r="M59" i="42"/>
  <c r="L59" i="42"/>
  <c r="K59" i="42"/>
  <c r="J59" i="42"/>
  <c r="I59" i="42"/>
  <c r="H59" i="42"/>
  <c r="G59" i="42"/>
  <c r="F59" i="42"/>
  <c r="E59" i="42"/>
  <c r="D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/>
  <c r="N41" i="42"/>
  <c r="O41" i="42" s="1"/>
  <c r="N40" i="42"/>
  <c r="O40" i="42"/>
  <c r="N39" i="42"/>
  <c r="O39" i="42" s="1"/>
  <c r="N38" i="42"/>
  <c r="O38" i="42" s="1"/>
  <c r="N37" i="42"/>
  <c r="O37" i="42"/>
  <c r="N36" i="42"/>
  <c r="O36" i="42"/>
  <c r="N35" i="42"/>
  <c r="O35" i="42" s="1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M20" i="42"/>
  <c r="L20" i="42"/>
  <c r="N20" i="42" s="1"/>
  <c r="O20" i="42" s="1"/>
  <c r="K20" i="42"/>
  <c r="J20" i="42"/>
  <c r="I20" i="42"/>
  <c r="I127" i="42" s="1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 s="1"/>
  <c r="N15" i="42"/>
  <c r="O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K127" i="42" s="1"/>
  <c r="J5" i="42"/>
  <c r="I5" i="42"/>
  <c r="H5" i="42"/>
  <c r="G5" i="42"/>
  <c r="F5" i="42"/>
  <c r="F127" i="42" s="1"/>
  <c r="E5" i="42"/>
  <c r="D5" i="42"/>
  <c r="N10" i="41"/>
  <c r="O10" i="41"/>
  <c r="N110" i="41"/>
  <c r="O110" i="41"/>
  <c r="N109" i="41"/>
  <c r="O109" i="41" s="1"/>
  <c r="N108" i="41"/>
  <c r="O108" i="41"/>
  <c r="N107" i="41"/>
  <c r="O107" i="41"/>
  <c r="N106" i="41"/>
  <c r="O106" i="41" s="1"/>
  <c r="N105" i="41"/>
  <c r="O105" i="41"/>
  <c r="M104" i="41"/>
  <c r="L104" i="41"/>
  <c r="K104" i="41"/>
  <c r="J104" i="41"/>
  <c r="I104" i="41"/>
  <c r="H104" i="41"/>
  <c r="G104" i="41"/>
  <c r="F104" i="41"/>
  <c r="E104" i="41"/>
  <c r="D104" i="41"/>
  <c r="N103" i="41"/>
  <c r="O103" i="41"/>
  <c r="N102" i="41"/>
  <c r="O102" i="41"/>
  <c r="N101" i="41"/>
  <c r="O101" i="41" s="1"/>
  <c r="N100" i="41"/>
  <c r="O100" i="41"/>
  <c r="N99" i="41"/>
  <c r="O99" i="41"/>
  <c r="N98" i="41"/>
  <c r="O98" i="41" s="1"/>
  <c r="N97" i="41"/>
  <c r="O97" i="41"/>
  <c r="N96" i="41"/>
  <c r="O96" i="41"/>
  <c r="N95" i="41"/>
  <c r="O95" i="41" s="1"/>
  <c r="N94" i="41"/>
  <c r="O94" i="41"/>
  <c r="N93" i="41"/>
  <c r="O93" i="41"/>
  <c r="N92" i="41"/>
  <c r="O92" i="41" s="1"/>
  <c r="N91" i="41"/>
  <c r="O91" i="41"/>
  <c r="M90" i="41"/>
  <c r="L90" i="41"/>
  <c r="K90" i="41"/>
  <c r="J90" i="41"/>
  <c r="I90" i="41"/>
  <c r="H90" i="41"/>
  <c r="G90" i="41"/>
  <c r="F90" i="41"/>
  <c r="E90" i="41"/>
  <c r="D90" i="41"/>
  <c r="N89" i="41"/>
  <c r="O89" i="41"/>
  <c r="N88" i="41"/>
  <c r="O88" i="41"/>
  <c r="N87" i="41"/>
  <c r="O87" i="41" s="1"/>
  <c r="M86" i="41"/>
  <c r="L86" i="41"/>
  <c r="K86" i="41"/>
  <c r="J86" i="41"/>
  <c r="I86" i="41"/>
  <c r="H86" i="41"/>
  <c r="G86" i="41"/>
  <c r="F86" i="41"/>
  <c r="E86" i="41"/>
  <c r="D86" i="41"/>
  <c r="N85" i="41"/>
  <c r="O85" i="41" s="1"/>
  <c r="N84" i="41"/>
  <c r="O84" i="41"/>
  <c r="N83" i="41"/>
  <c r="O83" i="41"/>
  <c r="N82" i="41"/>
  <c r="O82" i="41" s="1"/>
  <c r="N81" i="41"/>
  <c r="O81" i="41"/>
  <c r="N80" i="41"/>
  <c r="O80" i="41"/>
  <c r="N79" i="41"/>
  <c r="O79" i="41"/>
  <c r="N78" i="41"/>
  <c r="O78" i="41"/>
  <c r="N77" i="41"/>
  <c r="O77" i="41"/>
  <c r="N76" i="41"/>
  <c r="O76" i="41" s="1"/>
  <c r="N75" i="41"/>
  <c r="O75" i="41" s="1"/>
  <c r="N74" i="41"/>
  <c r="O74" i="41"/>
  <c r="N73" i="41"/>
  <c r="O73" i="41"/>
  <c r="N72" i="41"/>
  <c r="O72" i="41"/>
  <c r="N71" i="41"/>
  <c r="O71" i="41" s="1"/>
  <c r="N70" i="41"/>
  <c r="O70" i="41" s="1"/>
  <c r="N69" i="41"/>
  <c r="O69" i="41" s="1"/>
  <c r="N68" i="41"/>
  <c r="O68" i="41"/>
  <c r="N67" i="41"/>
  <c r="O67" i="41"/>
  <c r="N66" i="41"/>
  <c r="O66" i="41"/>
  <c r="N65" i="41"/>
  <c r="O65" i="41" s="1"/>
  <c r="N64" i="41"/>
  <c r="O64" i="41" s="1"/>
  <c r="N63" i="41"/>
  <c r="O63" i="41" s="1"/>
  <c r="N62" i="41"/>
  <c r="O62" i="41"/>
  <c r="N61" i="41"/>
  <c r="O61" i="41"/>
  <c r="N60" i="41"/>
  <c r="O60" i="41"/>
  <c r="N59" i="41"/>
  <c r="O59" i="41" s="1"/>
  <c r="N58" i="41"/>
  <c r="O58" i="41" s="1"/>
  <c r="N57" i="41"/>
  <c r="O57" i="41" s="1"/>
  <c r="N56" i="41"/>
  <c r="O56" i="41"/>
  <c r="N55" i="41"/>
  <c r="O55" i="41"/>
  <c r="N54" i="41"/>
  <c r="O54" i="41"/>
  <c r="N53" i="41"/>
  <c r="O53" i="41" s="1"/>
  <c r="N52" i="41"/>
  <c r="O52" i="41" s="1"/>
  <c r="N51" i="41"/>
  <c r="O51" i="41" s="1"/>
  <c r="M50" i="41"/>
  <c r="L50" i="41"/>
  <c r="K50" i="41"/>
  <c r="J50" i="41"/>
  <c r="N50" i="41" s="1"/>
  <c r="O50" i="41" s="1"/>
  <c r="I50" i="41"/>
  <c r="H50" i="41"/>
  <c r="G50" i="41"/>
  <c r="F50" i="41"/>
  <c r="E50" i="41"/>
  <c r="D50" i="41"/>
  <c r="N49" i="41"/>
  <c r="O49" i="41" s="1"/>
  <c r="N48" i="41"/>
  <c r="O48" i="41"/>
  <c r="N47" i="41"/>
  <c r="O47" i="41"/>
  <c r="N46" i="41"/>
  <c r="O46" i="41"/>
  <c r="N45" i="41"/>
  <c r="O45" i="41" s="1"/>
  <c r="N44" i="41"/>
  <c r="O44" i="41" s="1"/>
  <c r="N43" i="41"/>
  <c r="O43" i="41" s="1"/>
  <c r="N42" i="41"/>
  <c r="O42" i="41"/>
  <c r="N41" i="41"/>
  <c r="O41" i="41"/>
  <c r="N40" i="41"/>
  <c r="O40" i="41"/>
  <c r="N39" i="41"/>
  <c r="O39" i="41" s="1"/>
  <c r="N38" i="41"/>
  <c r="O38" i="41" s="1"/>
  <c r="N37" i="41"/>
  <c r="O37" i="41" s="1"/>
  <c r="N36" i="41"/>
  <c r="O36" i="4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/>
  <c r="N27" i="41"/>
  <c r="O27" i="41" s="1"/>
  <c r="N26" i="41"/>
  <c r="O26" i="41" s="1"/>
  <c r="N25" i="41"/>
  <c r="O25" i="41" s="1"/>
  <c r="N24" i="41"/>
  <c r="O24" i="41"/>
  <c r="M23" i="41"/>
  <c r="M111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G111" i="41" s="1"/>
  <c r="F19" i="41"/>
  <c r="E19" i="41"/>
  <c r="D19" i="41"/>
  <c r="N18" i="41"/>
  <c r="O18" i="41"/>
  <c r="N17" i="41"/>
  <c r="O17" i="41"/>
  <c r="N16" i="41"/>
  <c r="O16" i="41" s="1"/>
  <c r="N15" i="41"/>
  <c r="O15" i="41"/>
  <c r="N14" i="41"/>
  <c r="O14" i="41" s="1"/>
  <c r="N13" i="41"/>
  <c r="O13" i="41" s="1"/>
  <c r="N12" i="41"/>
  <c r="O12" i="41"/>
  <c r="N11" i="41"/>
  <c r="O11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J111" i="41" s="1"/>
  <c r="I5" i="41"/>
  <c r="H5" i="41"/>
  <c r="G5" i="41"/>
  <c r="F5" i="41"/>
  <c r="F111" i="41" s="1"/>
  <c r="E5" i="41"/>
  <c r="N5" i="41" s="1"/>
  <c r="O5" i="41" s="1"/>
  <c r="D5" i="41"/>
  <c r="N95" i="39"/>
  <c r="O95" i="39" s="1"/>
  <c r="N120" i="39"/>
  <c r="O120" i="39"/>
  <c r="N119" i="39"/>
  <c r="O119" i="39"/>
  <c r="N118" i="39"/>
  <c r="O118" i="39" s="1"/>
  <c r="N117" i="39"/>
  <c r="O117" i="39"/>
  <c r="N116" i="39"/>
  <c r="O116" i="39" s="1"/>
  <c r="N115" i="39"/>
  <c r="O115" i="39" s="1"/>
  <c r="N114" i="39"/>
  <c r="O114" i="39"/>
  <c r="M113" i="39"/>
  <c r="L113" i="39"/>
  <c r="K113" i="39"/>
  <c r="J113" i="39"/>
  <c r="I113" i="39"/>
  <c r="H113" i="39"/>
  <c r="G113" i="39"/>
  <c r="N113" i="39" s="1"/>
  <c r="O113" i="39" s="1"/>
  <c r="F113" i="39"/>
  <c r="E113" i="39"/>
  <c r="D113" i="39"/>
  <c r="N112" i="39"/>
  <c r="O112" i="39"/>
  <c r="N111" i="39"/>
  <c r="O111" i="39"/>
  <c r="N110" i="39"/>
  <c r="O110" i="39" s="1"/>
  <c r="N109" i="39"/>
  <c r="O109" i="39"/>
  <c r="N108" i="39"/>
  <c r="O108" i="39" s="1"/>
  <c r="N107" i="39"/>
  <c r="O107" i="39" s="1"/>
  <c r="N106" i="39"/>
  <c r="O106" i="39"/>
  <c r="N105" i="39"/>
  <c r="O105" i="39"/>
  <c r="N104" i="39"/>
  <c r="O104" i="39" s="1"/>
  <c r="N103" i="39"/>
  <c r="O103" i="39"/>
  <c r="N102" i="39"/>
  <c r="O102" i="39" s="1"/>
  <c r="M101" i="39"/>
  <c r="L101" i="39"/>
  <c r="K101" i="39"/>
  <c r="J101" i="39"/>
  <c r="I101" i="39"/>
  <c r="H101" i="39"/>
  <c r="G101" i="39"/>
  <c r="F101" i="39"/>
  <c r="E101" i="39"/>
  <c r="D101" i="39"/>
  <c r="N100" i="39"/>
  <c r="O100" i="39" s="1"/>
  <c r="N99" i="39"/>
  <c r="O99" i="39" s="1"/>
  <c r="N98" i="39"/>
  <c r="O98" i="39"/>
  <c r="M97" i="39"/>
  <c r="L97" i="39"/>
  <c r="K97" i="39"/>
  <c r="J97" i="39"/>
  <c r="I97" i="39"/>
  <c r="H97" i="39"/>
  <c r="G97" i="39"/>
  <c r="N97" i="39" s="1"/>
  <c r="O97" i="39" s="1"/>
  <c r="F97" i="39"/>
  <c r="E97" i="39"/>
  <c r="D97" i="39"/>
  <c r="N96" i="39"/>
  <c r="O96" i="39"/>
  <c r="N94" i="39"/>
  <c r="O94" i="39"/>
  <c r="N93" i="39"/>
  <c r="O93" i="39" s="1"/>
  <c r="N92" i="39"/>
  <c r="O92" i="39"/>
  <c r="N91" i="39"/>
  <c r="O91" i="39" s="1"/>
  <c r="N90" i="39"/>
  <c r="O90" i="39" s="1"/>
  <c r="N89" i="39"/>
  <c r="O89" i="39"/>
  <c r="N88" i="39"/>
  <c r="O88" i="39"/>
  <c r="N87" i="39"/>
  <c r="O87" i="39" s="1"/>
  <c r="N86" i="39"/>
  <c r="O86" i="39"/>
  <c r="N85" i="39"/>
  <c r="O85" i="39" s="1"/>
  <c r="N84" i="39"/>
  <c r="O84" i="39" s="1"/>
  <c r="N83" i="39"/>
  <c r="O83" i="39"/>
  <c r="N82" i="39"/>
  <c r="O82" i="39"/>
  <c r="N81" i="39"/>
  <c r="O81" i="39" s="1"/>
  <c r="N80" i="39"/>
  <c r="O80" i="39"/>
  <c r="N79" i="39"/>
  <c r="O79" i="39" s="1"/>
  <c r="N78" i="39"/>
  <c r="O78" i="39" s="1"/>
  <c r="N77" i="39"/>
  <c r="O77" i="39"/>
  <c r="N76" i="39"/>
  <c r="O76" i="39"/>
  <c r="N75" i="39"/>
  <c r="O75" i="39" s="1"/>
  <c r="N74" i="39"/>
  <c r="O74" i="39"/>
  <c r="N73" i="39"/>
  <c r="O73" i="39" s="1"/>
  <c r="N72" i="39"/>
  <c r="O72" i="39" s="1"/>
  <c r="N71" i="39"/>
  <c r="O71" i="39"/>
  <c r="N70" i="39"/>
  <c r="O70" i="39"/>
  <c r="N69" i="39"/>
  <c r="O69" i="39" s="1"/>
  <c r="N68" i="39"/>
  <c r="O68" i="39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F121" i="39" s="1"/>
  <c r="E59" i="39"/>
  <c r="D59" i="39"/>
  <c r="N59" i="39" s="1"/>
  <c r="O59" i="39" s="1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 s="1"/>
  <c r="N31" i="39"/>
  <c r="O31" i="39" s="1"/>
  <c r="M30" i="39"/>
  <c r="L30" i="39"/>
  <c r="N30" i="39" s="1"/>
  <c r="O30" i="39" s="1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/>
  <c r="M20" i="39"/>
  <c r="M121" i="39" s="1"/>
  <c r="L20" i="39"/>
  <c r="K20" i="39"/>
  <c r="J20" i="39"/>
  <c r="I20" i="39"/>
  <c r="H20" i="39"/>
  <c r="G20" i="39"/>
  <c r="G121" i="39" s="1"/>
  <c r="F20" i="39"/>
  <c r="E20" i="39"/>
  <c r="D20" i="39"/>
  <c r="N20" i="39" s="1"/>
  <c r="O20" i="39" s="1"/>
  <c r="N19" i="39"/>
  <c r="O19" i="39"/>
  <c r="N18" i="39"/>
  <c r="O18" i="39" s="1"/>
  <c r="N17" i="39"/>
  <c r="O17" i="39"/>
  <c r="N16" i="39"/>
  <c r="O16" i="39" s="1"/>
  <c r="N15" i="39"/>
  <c r="O15" i="39" s="1"/>
  <c r="N14" i="39"/>
  <c r="O14" i="39"/>
  <c r="N13" i="39"/>
  <c r="O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121" i="39" s="1"/>
  <c r="K5" i="39"/>
  <c r="K121" i="39" s="1"/>
  <c r="J5" i="39"/>
  <c r="I5" i="39"/>
  <c r="I121" i="39" s="1"/>
  <c r="H5" i="39"/>
  <c r="H121" i="39" s="1"/>
  <c r="G5" i="39"/>
  <c r="F5" i="39"/>
  <c r="E5" i="39"/>
  <c r="D5" i="39"/>
  <c r="N96" i="38"/>
  <c r="O96" i="38"/>
  <c r="N84" i="38"/>
  <c r="O84" i="38"/>
  <c r="N83" i="38"/>
  <c r="O83" i="38" s="1"/>
  <c r="N110" i="38"/>
  <c r="O110" i="38" s="1"/>
  <c r="N109" i="38"/>
  <c r="O109" i="38" s="1"/>
  <c r="N108" i="38"/>
  <c r="O108" i="38" s="1"/>
  <c r="N107" i="38"/>
  <c r="O107" i="38"/>
  <c r="N106" i="38"/>
  <c r="O106" i="38"/>
  <c r="N105" i="38"/>
  <c r="O105" i="38" s="1"/>
  <c r="M104" i="38"/>
  <c r="L104" i="38"/>
  <c r="K104" i="38"/>
  <c r="J104" i="38"/>
  <c r="I104" i="38"/>
  <c r="H104" i="38"/>
  <c r="G104" i="38"/>
  <c r="F104" i="38"/>
  <c r="N104" i="38" s="1"/>
  <c r="O104" i="38" s="1"/>
  <c r="E104" i="38"/>
  <c r="D104" i="38"/>
  <c r="N103" i="38"/>
  <c r="O103" i="38" s="1"/>
  <c r="N102" i="38"/>
  <c r="O102" i="38" s="1"/>
  <c r="N101" i="38"/>
  <c r="O101" i="38" s="1"/>
  <c r="N100" i="38"/>
  <c r="O100" i="38" s="1"/>
  <c r="N99" i="38"/>
  <c r="O99" i="38"/>
  <c r="N98" i="38"/>
  <c r="O98" i="38"/>
  <c r="N97" i="38"/>
  <c r="O97" i="38" s="1"/>
  <c r="N95" i="38"/>
  <c r="O95" i="38" s="1"/>
  <c r="N94" i="38"/>
  <c r="O94" i="38" s="1"/>
  <c r="N93" i="38"/>
  <c r="O93" i="38" s="1"/>
  <c r="N92" i="38"/>
  <c r="O92" i="38"/>
  <c r="N91" i="38"/>
  <c r="O91" i="38"/>
  <c r="M90" i="38"/>
  <c r="L90" i="38"/>
  <c r="K90" i="38"/>
  <c r="J90" i="38"/>
  <c r="I90" i="38"/>
  <c r="H90" i="38"/>
  <c r="G90" i="38"/>
  <c r="F90" i="38"/>
  <c r="E90" i="38"/>
  <c r="N90" i="38"/>
  <c r="O90" i="38" s="1"/>
  <c r="D90" i="38"/>
  <c r="N89" i="38"/>
  <c r="O89" i="38" s="1"/>
  <c r="N88" i="38"/>
  <c r="O88" i="38" s="1"/>
  <c r="N87" i="38"/>
  <c r="O87" i="38" s="1"/>
  <c r="M86" i="38"/>
  <c r="L86" i="38"/>
  <c r="K86" i="38"/>
  <c r="J86" i="38"/>
  <c r="N86" i="38" s="1"/>
  <c r="O86" i="38" s="1"/>
  <c r="I86" i="38"/>
  <c r="H86" i="38"/>
  <c r="G86" i="38"/>
  <c r="F86" i="38"/>
  <c r="E86" i="38"/>
  <c r="D86" i="38"/>
  <c r="N85" i="38"/>
  <c r="O85" i="38" s="1"/>
  <c r="N82" i="38"/>
  <c r="O82" i="38" s="1"/>
  <c r="N81" i="38"/>
  <c r="O81" i="38"/>
  <c r="N80" i="38"/>
  <c r="O80" i="38"/>
  <c r="N79" i="38"/>
  <c r="O79" i="38" s="1"/>
  <c r="N78" i="38"/>
  <c r="O78" i="38" s="1"/>
  <c r="N77" i="38"/>
  <c r="O77" i="38" s="1"/>
  <c r="N76" i="38"/>
  <c r="O76" i="38" s="1"/>
  <c r="N75" i="38"/>
  <c r="O75" i="38"/>
  <c r="N74" i="38"/>
  <c r="O74" i="38"/>
  <c r="N73" i="38"/>
  <c r="O73" i="38" s="1"/>
  <c r="N72" i="38"/>
  <c r="O72" i="38" s="1"/>
  <c r="N71" i="38"/>
  <c r="O71" i="38" s="1"/>
  <c r="N70" i="38"/>
  <c r="O70" i="38" s="1"/>
  <c r="N69" i="38"/>
  <c r="O69" i="38"/>
  <c r="N68" i="38"/>
  <c r="O68" i="38"/>
  <c r="N67" i="38"/>
  <c r="O67" i="38" s="1"/>
  <c r="N66" i="38"/>
  <c r="O66" i="38" s="1"/>
  <c r="N65" i="38"/>
  <c r="O65" i="38" s="1"/>
  <c r="N64" i="38"/>
  <c r="O64" i="38" s="1"/>
  <c r="N63" i="38"/>
  <c r="O63" i="38"/>
  <c r="N62" i="38"/>
  <c r="O62" i="38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 s="1"/>
  <c r="M52" i="38"/>
  <c r="L52" i="38"/>
  <c r="K52" i="38"/>
  <c r="J52" i="38"/>
  <c r="J111" i="38" s="1"/>
  <c r="I52" i="38"/>
  <c r="H52" i="38"/>
  <c r="G52" i="38"/>
  <c r="F52" i="38"/>
  <c r="E52" i="38"/>
  <c r="D52" i="38"/>
  <c r="N51" i="38"/>
  <c r="O51" i="38" s="1"/>
  <c r="N50" i="38"/>
  <c r="O50" i="38" s="1"/>
  <c r="N49" i="38"/>
  <c r="O49" i="38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/>
  <c r="M23" i="38"/>
  <c r="L23" i="38"/>
  <c r="K23" i="38"/>
  <c r="J23" i="38"/>
  <c r="I23" i="38"/>
  <c r="H23" i="38"/>
  <c r="G23" i="38"/>
  <c r="F23" i="38"/>
  <c r="E23" i="38"/>
  <c r="E111" i="38" s="1"/>
  <c r="D23" i="38"/>
  <c r="N23" i="38" s="1"/>
  <c r="O23" i="38" s="1"/>
  <c r="N22" i="38"/>
  <c r="O22" i="38"/>
  <c r="N21" i="38"/>
  <c r="O21" i="38"/>
  <c r="N20" i="38"/>
  <c r="O20" i="38"/>
  <c r="M19" i="38"/>
  <c r="L19" i="38"/>
  <c r="K19" i="38"/>
  <c r="K111" i="38" s="1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 s="1"/>
  <c r="N14" i="38"/>
  <c r="O14" i="38"/>
  <c r="N13" i="38"/>
  <c r="O13" i="38"/>
  <c r="N12" i="38"/>
  <c r="O12" i="38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L5" i="38"/>
  <c r="L111" i="38"/>
  <c r="K5" i="38"/>
  <c r="J5" i="38"/>
  <c r="I5" i="38"/>
  <c r="I111" i="38" s="1"/>
  <c r="H5" i="38"/>
  <c r="H111" i="38"/>
  <c r="G5" i="38"/>
  <c r="F5" i="38"/>
  <c r="E5" i="38"/>
  <c r="D5" i="38"/>
  <c r="N119" i="35"/>
  <c r="O119" i="35"/>
  <c r="N118" i="35"/>
  <c r="O118" i="35" s="1"/>
  <c r="N117" i="35"/>
  <c r="O117" i="35" s="1"/>
  <c r="N116" i="35"/>
  <c r="O116" i="35"/>
  <c r="N115" i="35"/>
  <c r="O115" i="35"/>
  <c r="N114" i="35"/>
  <c r="O114" i="35"/>
  <c r="N113" i="35"/>
  <c r="O113" i="35"/>
  <c r="M112" i="35"/>
  <c r="L112" i="35"/>
  <c r="K112" i="35"/>
  <c r="J112" i="35"/>
  <c r="I112" i="35"/>
  <c r="H112" i="35"/>
  <c r="G112" i="35"/>
  <c r="F112" i="35"/>
  <c r="E112" i="35"/>
  <c r="D112" i="35"/>
  <c r="N112" i="35" s="1"/>
  <c r="O112" i="35" s="1"/>
  <c r="N111" i="35"/>
  <c r="O111" i="35" s="1"/>
  <c r="N110" i="35"/>
  <c r="O110" i="35" s="1"/>
  <c r="N109" i="35"/>
  <c r="O109" i="35"/>
  <c r="N108" i="35"/>
  <c r="O108" i="35"/>
  <c r="N107" i="35"/>
  <c r="O107" i="35"/>
  <c r="N106" i="35"/>
  <c r="O106" i="35"/>
  <c r="N105" i="35"/>
  <c r="O105" i="35" s="1"/>
  <c r="N104" i="35"/>
  <c r="O104" i="35" s="1"/>
  <c r="N103" i="35"/>
  <c r="O103" i="35"/>
  <c r="N102" i="35"/>
  <c r="O102" i="35"/>
  <c r="N101" i="35"/>
  <c r="O101" i="35" s="1"/>
  <c r="M100" i="35"/>
  <c r="L100" i="35"/>
  <c r="K100" i="35"/>
  <c r="J100" i="35"/>
  <c r="I100" i="35"/>
  <c r="H100" i="35"/>
  <c r="G100" i="35"/>
  <c r="F100" i="35"/>
  <c r="N100" i="35" s="1"/>
  <c r="O100" i="35" s="1"/>
  <c r="E100" i="35"/>
  <c r="D100" i="35"/>
  <c r="N99" i="35"/>
  <c r="O99" i="35"/>
  <c r="N98" i="35"/>
  <c r="O98" i="35" s="1"/>
  <c r="N97" i="35"/>
  <c r="O97" i="35" s="1"/>
  <c r="N96" i="35"/>
  <c r="O96" i="35"/>
  <c r="N95" i="35"/>
  <c r="O95" i="35"/>
  <c r="M94" i="35"/>
  <c r="L94" i="35"/>
  <c r="K94" i="35"/>
  <c r="J94" i="35"/>
  <c r="J120" i="35" s="1"/>
  <c r="I94" i="35"/>
  <c r="H94" i="35"/>
  <c r="G94" i="35"/>
  <c r="F94" i="35"/>
  <c r="E94" i="35"/>
  <c r="N94" i="35" s="1"/>
  <c r="O94" i="35" s="1"/>
  <c r="D94" i="35"/>
  <c r="N93" i="35"/>
  <c r="O93" i="35"/>
  <c r="N92" i="35"/>
  <c r="O92" i="35"/>
  <c r="N91" i="35"/>
  <c r="O91" i="35"/>
  <c r="N90" i="35"/>
  <c r="O90" i="35" s="1"/>
  <c r="N89" i="35"/>
  <c r="O89" i="35" s="1"/>
  <c r="N88" i="35"/>
  <c r="O88" i="35" s="1"/>
  <c r="N87" i="35"/>
  <c r="O87" i="35"/>
  <c r="N86" i="35"/>
  <c r="O86" i="35"/>
  <c r="N85" i="35"/>
  <c r="O85" i="35"/>
  <c r="N84" i="35"/>
  <c r="O84" i="35" s="1"/>
  <c r="N83" i="35"/>
  <c r="O83" i="35" s="1"/>
  <c r="N82" i="35"/>
  <c r="O82" i="35" s="1"/>
  <c r="N81" i="35"/>
  <c r="O81" i="35"/>
  <c r="N80" i="35"/>
  <c r="O80" i="35"/>
  <c r="N79" i="35"/>
  <c r="O79" i="35"/>
  <c r="N78" i="35"/>
  <c r="O78" i="35" s="1"/>
  <c r="N77" i="35"/>
  <c r="O77" i="35" s="1"/>
  <c r="N76" i="35"/>
  <c r="O76" i="35" s="1"/>
  <c r="N75" i="35"/>
  <c r="O75" i="35"/>
  <c r="N74" i="35"/>
  <c r="O74" i="35"/>
  <c r="N73" i="35"/>
  <c r="O73" i="35"/>
  <c r="N72" i="35"/>
  <c r="O72" i="35" s="1"/>
  <c r="N71" i="35"/>
  <c r="O71" i="35" s="1"/>
  <c r="N70" i="35"/>
  <c r="O70" i="35" s="1"/>
  <c r="N69" i="35"/>
  <c r="O69" i="35" s="1"/>
  <c r="N68" i="35"/>
  <c r="O68" i="35"/>
  <c r="N67" i="35"/>
  <c r="O67" i="35"/>
  <c r="N66" i="35"/>
  <c r="O66" i="35" s="1"/>
  <c r="N65" i="35"/>
  <c r="O65" i="35" s="1"/>
  <c r="N64" i="35"/>
  <c r="O64" i="35" s="1"/>
  <c r="N63" i="35"/>
  <c r="O63" i="35" s="1"/>
  <c r="N62" i="35"/>
  <c r="O62" i="35"/>
  <c r="N61" i="35"/>
  <c r="O61" i="35"/>
  <c r="N60" i="35"/>
  <c r="O60" i="35" s="1"/>
  <c r="N59" i="35"/>
  <c r="O59" i="35" s="1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/>
  <c r="N54" i="35"/>
  <c r="O54" i="35"/>
  <c r="N53" i="35"/>
  <c r="O53" i="35" s="1"/>
  <c r="N52" i="35"/>
  <c r="O52" i="35" s="1"/>
  <c r="N51" i="35"/>
  <c r="O51" i="35" s="1"/>
  <c r="N50" i="35"/>
  <c r="O50" i="35"/>
  <c r="N49" i="35"/>
  <c r="O49" i="35"/>
  <c r="N48" i="35"/>
  <c r="O48" i="35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/>
  <c r="N27" i="35"/>
  <c r="O27" i="35"/>
  <c r="N26" i="35"/>
  <c r="O26" i="35" s="1"/>
  <c r="N25" i="35"/>
  <c r="O25" i="35"/>
  <c r="N24" i="35"/>
  <c r="O24" i="35" s="1"/>
  <c r="N23" i="35"/>
  <c r="O23" i="35" s="1"/>
  <c r="N22" i="35"/>
  <c r="O22" i="35"/>
  <c r="N21" i="35"/>
  <c r="O21" i="35"/>
  <c r="M20" i="35"/>
  <c r="L20" i="35"/>
  <c r="K20" i="35"/>
  <c r="J20" i="35"/>
  <c r="I20" i="35"/>
  <c r="N20" i="35" s="1"/>
  <c r="O20" i="35" s="1"/>
  <c r="H20" i="35"/>
  <c r="G20" i="35"/>
  <c r="F20" i="35"/>
  <c r="E20" i="35"/>
  <c r="D20" i="35"/>
  <c r="D120" i="35" s="1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/>
  <c r="N13" i="35"/>
  <c r="O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M120" i="35" s="1"/>
  <c r="L5" i="35"/>
  <c r="L120" i="35" s="1"/>
  <c r="K5" i="35"/>
  <c r="N5" i="35" s="1"/>
  <c r="O5" i="35" s="1"/>
  <c r="J5" i="35"/>
  <c r="I5" i="35"/>
  <c r="I120" i="35" s="1"/>
  <c r="H5" i="35"/>
  <c r="H120" i="35" s="1"/>
  <c r="G5" i="35"/>
  <c r="F5" i="35"/>
  <c r="E5" i="35"/>
  <c r="D5" i="35"/>
  <c r="N111" i="34"/>
  <c r="O111" i="34" s="1"/>
  <c r="N110" i="34"/>
  <c r="O110" i="34" s="1"/>
  <c r="N109" i="34"/>
  <c r="O109" i="34"/>
  <c r="N108" i="34"/>
  <c r="O108" i="34"/>
  <c r="N107" i="34"/>
  <c r="O107" i="34" s="1"/>
  <c r="N106" i="34"/>
  <c r="O106" i="34"/>
  <c r="M105" i="34"/>
  <c r="N105" i="34" s="1"/>
  <c r="O105" i="34" s="1"/>
  <c r="L105" i="34"/>
  <c r="K105" i="34"/>
  <c r="J105" i="34"/>
  <c r="I105" i="34"/>
  <c r="H105" i="34"/>
  <c r="G105" i="34"/>
  <c r="F105" i="34"/>
  <c r="E105" i="34"/>
  <c r="D105" i="34"/>
  <c r="N104" i="34"/>
  <c r="O104" i="34"/>
  <c r="N103" i="34"/>
  <c r="O103" i="34" s="1"/>
  <c r="N102" i="34"/>
  <c r="O102" i="34" s="1"/>
  <c r="N101" i="34"/>
  <c r="O101" i="34"/>
  <c r="N100" i="34"/>
  <c r="O100" i="34"/>
  <c r="N99" i="34"/>
  <c r="O99" i="34" s="1"/>
  <c r="N98" i="34"/>
  <c r="O98" i="34"/>
  <c r="N97" i="34"/>
  <c r="O97" i="34" s="1"/>
  <c r="N96" i="34"/>
  <c r="O96" i="34" s="1"/>
  <c r="N95" i="34"/>
  <c r="O95" i="34"/>
  <c r="N94" i="34"/>
  <c r="O94" i="34"/>
  <c r="N93" i="34"/>
  <c r="O93" i="34" s="1"/>
  <c r="M92" i="34"/>
  <c r="L92" i="34"/>
  <c r="K92" i="34"/>
  <c r="J92" i="34"/>
  <c r="I92" i="34"/>
  <c r="H92" i="34"/>
  <c r="G92" i="34"/>
  <c r="F92" i="34"/>
  <c r="E92" i="34"/>
  <c r="D92" i="34"/>
  <c r="N92" i="34" s="1"/>
  <c r="O92" i="34" s="1"/>
  <c r="N91" i="34"/>
  <c r="O91" i="34" s="1"/>
  <c r="N90" i="34"/>
  <c r="O90" i="34" s="1"/>
  <c r="N89" i="34"/>
  <c r="O89" i="34" s="1"/>
  <c r="M88" i="34"/>
  <c r="L88" i="34"/>
  <c r="K88" i="34"/>
  <c r="J88" i="34"/>
  <c r="I88" i="34"/>
  <c r="H88" i="34"/>
  <c r="G88" i="34"/>
  <c r="F88" i="34"/>
  <c r="E88" i="34"/>
  <c r="N88" i="34" s="1"/>
  <c r="O88" i="34" s="1"/>
  <c r="D88" i="34"/>
  <c r="N87" i="34"/>
  <c r="O87" i="34"/>
  <c r="N86" i="34"/>
  <c r="O86" i="34"/>
  <c r="N85" i="34"/>
  <c r="O85" i="34" s="1"/>
  <c r="N84" i="34"/>
  <c r="O84" i="34" s="1"/>
  <c r="N83" i="34"/>
  <c r="O83" i="34" s="1"/>
  <c r="N82" i="34"/>
  <c r="O82" i="34" s="1"/>
  <c r="N81" i="34"/>
  <c r="O81" i="34"/>
  <c r="N80" i="34"/>
  <c r="O80" i="34"/>
  <c r="N79" i="34"/>
  <c r="O79" i="34" s="1"/>
  <c r="N78" i="34"/>
  <c r="O78" i="34" s="1"/>
  <c r="N77" i="34"/>
  <c r="O77" i="34" s="1"/>
  <c r="N76" i="34"/>
  <c r="O76" i="34" s="1"/>
  <c r="N75" i="34"/>
  <c r="O75" i="34"/>
  <c r="N74" i="34"/>
  <c r="O74" i="34"/>
  <c r="N73" i="34"/>
  <c r="O73" i="34" s="1"/>
  <c r="N72" i="34"/>
  <c r="O72" i="34" s="1"/>
  <c r="N71" i="34"/>
  <c r="O71" i="34" s="1"/>
  <c r="N70" i="34"/>
  <c r="O70" i="34" s="1"/>
  <c r="N69" i="34"/>
  <c r="O69" i="34"/>
  <c r="N68" i="34"/>
  <c r="O68" i="34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M56" i="34"/>
  <c r="L56" i="34"/>
  <c r="K56" i="34"/>
  <c r="J56" i="34"/>
  <c r="I56" i="34"/>
  <c r="H56" i="34"/>
  <c r="G56" i="34"/>
  <c r="G112" i="34" s="1"/>
  <c r="F56" i="34"/>
  <c r="E56" i="34"/>
  <c r="D56" i="34"/>
  <c r="N56" i="34" s="1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 s="1"/>
  <c r="N22" i="34"/>
  <c r="O22" i="34" s="1"/>
  <c r="M21" i="34"/>
  <c r="M112" i="34" s="1"/>
  <c r="L21" i="34"/>
  <c r="K21" i="34"/>
  <c r="J21" i="34"/>
  <c r="I21" i="34"/>
  <c r="H21" i="34"/>
  <c r="G21" i="34"/>
  <c r="F21" i="34"/>
  <c r="E21" i="34"/>
  <c r="N21" i="34" s="1"/>
  <c r="O21" i="34" s="1"/>
  <c r="D21" i="34"/>
  <c r="N20" i="34"/>
  <c r="O20" i="34" s="1"/>
  <c r="N19" i="34"/>
  <c r="O19" i="34" s="1"/>
  <c r="N18" i="34"/>
  <c r="O18" i="34"/>
  <c r="N17" i="34"/>
  <c r="O17" i="34"/>
  <c r="N16" i="34"/>
  <c r="O16" i="34" s="1"/>
  <c r="N15" i="34"/>
  <c r="O15" i="34" s="1"/>
  <c r="N14" i="34"/>
  <c r="O14" i="34" s="1"/>
  <c r="N13" i="34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112" i="34" s="1"/>
  <c r="K5" i="34"/>
  <c r="K112" i="34" s="1"/>
  <c r="J5" i="34"/>
  <c r="J112" i="34" s="1"/>
  <c r="I5" i="34"/>
  <c r="I112" i="34" s="1"/>
  <c r="H5" i="34"/>
  <c r="H112" i="34"/>
  <c r="G5" i="34"/>
  <c r="F5" i="34"/>
  <c r="F112" i="34" s="1"/>
  <c r="E5" i="34"/>
  <c r="E112" i="34" s="1"/>
  <c r="D5" i="34"/>
  <c r="N5" i="34" s="1"/>
  <c r="O5" i="34" s="1"/>
  <c r="N87" i="33"/>
  <c r="O87" i="33"/>
  <c r="N86" i="33"/>
  <c r="O86" i="33"/>
  <c r="N85" i="33"/>
  <c r="O85" i="33" s="1"/>
  <c r="N84" i="33"/>
  <c r="O84" i="33" s="1"/>
  <c r="N109" i="33"/>
  <c r="O109" i="33" s="1"/>
  <c r="N110" i="33"/>
  <c r="O110" i="33" s="1"/>
  <c r="N111" i="33"/>
  <c r="O111" i="33"/>
  <c r="N112" i="33"/>
  <c r="O112" i="33"/>
  <c r="N113" i="33"/>
  <c r="O113" i="33" s="1"/>
  <c r="N114" i="33"/>
  <c r="O114" i="33" s="1"/>
  <c r="N83" i="33"/>
  <c r="O83" i="33" s="1"/>
  <c r="N56" i="33"/>
  <c r="O56" i="33" s="1"/>
  <c r="N57" i="33"/>
  <c r="O57" i="33"/>
  <c r="N58" i="33"/>
  <c r="O58" i="33"/>
  <c r="N59" i="33"/>
  <c r="O59" i="33" s="1"/>
  <c r="N60" i="33"/>
  <c r="O60" i="33" s="1"/>
  <c r="N61" i="33"/>
  <c r="O61" i="33" s="1"/>
  <c r="N62" i="33"/>
  <c r="O62" i="33" s="1"/>
  <c r="N63" i="33"/>
  <c r="O63" i="33"/>
  <c r="N64" i="33"/>
  <c r="O64" i="33"/>
  <c r="N65" i="33"/>
  <c r="O65" i="33" s="1"/>
  <c r="N66" i="33"/>
  <c r="O66" i="33" s="1"/>
  <c r="N67" i="33"/>
  <c r="O67" i="33" s="1"/>
  <c r="N68" i="33"/>
  <c r="O68" i="33" s="1"/>
  <c r="N69" i="33"/>
  <c r="O69" i="33"/>
  <c r="N70" i="33"/>
  <c r="O70" i="33"/>
  <c r="N71" i="33"/>
  <c r="O71" i="33" s="1"/>
  <c r="N72" i="33"/>
  <c r="O72" i="33" s="1"/>
  <c r="N73" i="33"/>
  <c r="O73" i="33" s="1"/>
  <c r="N74" i="33"/>
  <c r="O74" i="33" s="1"/>
  <c r="N75" i="33"/>
  <c r="O75" i="33"/>
  <c r="N76" i="33"/>
  <c r="O76" i="33"/>
  <c r="N77" i="33"/>
  <c r="O77" i="33" s="1"/>
  <c r="N78" i="33"/>
  <c r="O78" i="33" s="1"/>
  <c r="N79" i="33"/>
  <c r="O79" i="33" s="1"/>
  <c r="N80" i="33"/>
  <c r="O80" i="33" s="1"/>
  <c r="N81" i="33"/>
  <c r="O81" i="33"/>
  <c r="N82" i="33"/>
  <c r="O82" i="33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/>
  <c r="N40" i="33"/>
  <c r="O40" i="33"/>
  <c r="N41" i="33"/>
  <c r="O41" i="33" s="1"/>
  <c r="N42" i="33"/>
  <c r="O42" i="33" s="1"/>
  <c r="N43" i="33"/>
  <c r="O43" i="33" s="1"/>
  <c r="N44" i="33"/>
  <c r="O44" i="33" s="1"/>
  <c r="N45" i="33"/>
  <c r="O45" i="33"/>
  <c r="N46" i="33"/>
  <c r="O46" i="33"/>
  <c r="N47" i="33"/>
  <c r="O47" i="33" s="1"/>
  <c r="N48" i="33"/>
  <c r="O48" i="33" s="1"/>
  <c r="N49" i="33"/>
  <c r="O49" i="33" s="1"/>
  <c r="N50" i="33"/>
  <c r="O50" i="33" s="1"/>
  <c r="N51" i="33"/>
  <c r="O51" i="33"/>
  <c r="N52" i="33"/>
  <c r="O52" i="33"/>
  <c r="N53" i="33"/>
  <c r="O53" i="33" s="1"/>
  <c r="N11" i="33"/>
  <c r="O11" i="33" s="1"/>
  <c r="E54" i="33"/>
  <c r="E115" i="33" s="1"/>
  <c r="F54" i="33"/>
  <c r="G54" i="33"/>
  <c r="H54" i="33"/>
  <c r="I54" i="33"/>
  <c r="J54" i="33"/>
  <c r="K54" i="33"/>
  <c r="L54" i="33"/>
  <c r="M54" i="33"/>
  <c r="D54" i="33"/>
  <c r="E27" i="33"/>
  <c r="F27" i="33"/>
  <c r="G27" i="33"/>
  <c r="N27" i="33" s="1"/>
  <c r="O27" i="33" s="1"/>
  <c r="H27" i="33"/>
  <c r="I27" i="33"/>
  <c r="J27" i="33"/>
  <c r="K27" i="33"/>
  <c r="L27" i="33"/>
  <c r="M27" i="33"/>
  <c r="D27" i="33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5" i="33"/>
  <c r="F5" i="33"/>
  <c r="G5" i="33"/>
  <c r="G115" i="33" s="1"/>
  <c r="H5" i="33"/>
  <c r="I5" i="33"/>
  <c r="I115" i="33" s="1"/>
  <c r="J5" i="33"/>
  <c r="J115" i="33"/>
  <c r="K5" i="33"/>
  <c r="L5" i="33"/>
  <c r="L115" i="33" s="1"/>
  <c r="M5" i="33"/>
  <c r="D5" i="33"/>
  <c r="N5" i="33" s="1"/>
  <c r="O5" i="33" s="1"/>
  <c r="E107" i="33"/>
  <c r="F107" i="33"/>
  <c r="N107" i="33" s="1"/>
  <c r="O107" i="33" s="1"/>
  <c r="G107" i="33"/>
  <c r="H107" i="33"/>
  <c r="I107" i="33"/>
  <c r="J107" i="33"/>
  <c r="K107" i="33"/>
  <c r="L107" i="33"/>
  <c r="M107" i="33"/>
  <c r="D107" i="33"/>
  <c r="N108" i="33"/>
  <c r="O108" i="33"/>
  <c r="N95" i="33"/>
  <c r="O95" i="33"/>
  <c r="N96" i="33"/>
  <c r="O96" i="33" s="1"/>
  <c r="N97" i="33"/>
  <c r="O97" i="33" s="1"/>
  <c r="N98" i="33"/>
  <c r="O98" i="33"/>
  <c r="N99" i="33"/>
  <c r="O99" i="33" s="1"/>
  <c r="N100" i="33"/>
  <c r="O100" i="33" s="1"/>
  <c r="N101" i="33"/>
  <c r="O101" i="33" s="1"/>
  <c r="N102" i="33"/>
  <c r="O102" i="33" s="1"/>
  <c r="N103" i="33"/>
  <c r="O103" i="33"/>
  <c r="N104" i="33"/>
  <c r="O104" i="33"/>
  <c r="N105" i="33"/>
  <c r="O105" i="33" s="1"/>
  <c r="N106" i="33"/>
  <c r="N94" i="33"/>
  <c r="O94" i="33"/>
  <c r="E93" i="33"/>
  <c r="F93" i="33"/>
  <c r="N93" i="33" s="1"/>
  <c r="O93" i="33" s="1"/>
  <c r="G93" i="33"/>
  <c r="H93" i="33"/>
  <c r="I93" i="33"/>
  <c r="J93" i="33"/>
  <c r="K93" i="33"/>
  <c r="L93" i="33"/>
  <c r="M93" i="33"/>
  <c r="D93" i="33"/>
  <c r="E89" i="33"/>
  <c r="N89" i="33"/>
  <c r="O89" i="33" s="1"/>
  <c r="F89" i="33"/>
  <c r="G89" i="33"/>
  <c r="H89" i="33"/>
  <c r="I89" i="33"/>
  <c r="J89" i="33"/>
  <c r="K89" i="33"/>
  <c r="L89" i="33"/>
  <c r="M89" i="33"/>
  <c r="D89" i="33"/>
  <c r="N90" i="33"/>
  <c r="O90" i="33"/>
  <c r="N91" i="33"/>
  <c r="O91" i="33"/>
  <c r="N92" i="33"/>
  <c r="O92" i="33" s="1"/>
  <c r="N55" i="33"/>
  <c r="O55" i="33" s="1"/>
  <c r="N88" i="33"/>
  <c r="O88" i="33" s="1"/>
  <c r="O106" i="33"/>
  <c r="N22" i="33"/>
  <c r="O22" i="33"/>
  <c r="N23" i="33"/>
  <c r="O23" i="33"/>
  <c r="N24" i="33"/>
  <c r="O24" i="33" s="1"/>
  <c r="N25" i="33"/>
  <c r="O25" i="33" s="1"/>
  <c r="N26" i="33"/>
  <c r="O26" i="33" s="1"/>
  <c r="N7" i="33"/>
  <c r="O7" i="33"/>
  <c r="N8" i="33"/>
  <c r="O8" i="33"/>
  <c r="N9" i="33"/>
  <c r="O9" i="33"/>
  <c r="N10" i="33"/>
  <c r="O10" i="33" s="1"/>
  <c r="N12" i="33"/>
  <c r="O12" i="33" s="1"/>
  <c r="N13" i="33"/>
  <c r="O13" i="33" s="1"/>
  <c r="N14" i="33"/>
  <c r="O14" i="33"/>
  <c r="N15" i="33"/>
  <c r="O15" i="33"/>
  <c r="N16" i="33"/>
  <c r="O16" i="33"/>
  <c r="N17" i="33"/>
  <c r="O17" i="33" s="1"/>
  <c r="N18" i="33"/>
  <c r="O18" i="33" s="1"/>
  <c r="N19" i="33"/>
  <c r="O19" i="33" s="1"/>
  <c r="N6" i="33"/>
  <c r="O6" i="33"/>
  <c r="N28" i="33"/>
  <c r="O28" i="33"/>
  <c r="N21" i="33"/>
  <c r="O21" i="33"/>
  <c r="G120" i="35"/>
  <c r="G111" i="38"/>
  <c r="N101" i="39"/>
  <c r="O101" i="39"/>
  <c r="N86" i="41"/>
  <c r="O86" i="41"/>
  <c r="N90" i="41"/>
  <c r="O90" i="41" s="1"/>
  <c r="N104" i="41"/>
  <c r="O104" i="41"/>
  <c r="H111" i="41"/>
  <c r="L111" i="41"/>
  <c r="K111" i="41"/>
  <c r="I111" i="41"/>
  <c r="D111" i="41"/>
  <c r="L127" i="42"/>
  <c r="J127" i="42"/>
  <c r="M127" i="42"/>
  <c r="N59" i="42"/>
  <c r="O59" i="42"/>
  <c r="N31" i="42"/>
  <c r="O31" i="42"/>
  <c r="J121" i="39"/>
  <c r="H128" i="43"/>
  <c r="L128" i="43"/>
  <c r="N121" i="43"/>
  <c r="O121" i="43" s="1"/>
  <c r="N109" i="43"/>
  <c r="O109" i="43"/>
  <c r="N122" i="44"/>
  <c r="O122" i="44"/>
  <c r="F129" i="44"/>
  <c r="K129" i="44"/>
  <c r="M129" i="44"/>
  <c r="I129" i="44"/>
  <c r="J129" i="44"/>
  <c r="N61" i="44"/>
  <c r="O61" i="44" s="1"/>
  <c r="G129" i="44"/>
  <c r="N31" i="44"/>
  <c r="O31" i="44"/>
  <c r="E129" i="44"/>
  <c r="N19" i="44"/>
  <c r="O19" i="44" s="1"/>
  <c r="D129" i="44"/>
  <c r="N129" i="44" s="1"/>
  <c r="O129" i="44" s="1"/>
  <c r="H129" i="44"/>
  <c r="L129" i="44"/>
  <c r="N102" i="44"/>
  <c r="O102" i="44" s="1"/>
  <c r="N110" i="44"/>
  <c r="O110" i="44"/>
  <c r="N5" i="44"/>
  <c r="O5" i="44"/>
  <c r="M115" i="33"/>
  <c r="F115" i="33"/>
  <c r="F120" i="35"/>
  <c r="D111" i="38"/>
  <c r="N111" i="38" s="1"/>
  <c r="O111" i="38" s="1"/>
  <c r="N5" i="38"/>
  <c r="O5" i="38" s="1"/>
  <c r="N5" i="43"/>
  <c r="O5" i="43"/>
  <c r="K115" i="33"/>
  <c r="H115" i="33"/>
  <c r="F111" i="38"/>
  <c r="E121" i="39"/>
  <c r="D121" i="39"/>
  <c r="N23" i="41"/>
  <c r="O23" i="41" s="1"/>
  <c r="M111" i="38"/>
  <c r="N119" i="46"/>
  <c r="O119" i="46" s="1"/>
  <c r="L129" i="46"/>
  <c r="N107" i="46"/>
  <c r="O107" i="46"/>
  <c r="N99" i="46"/>
  <c r="O99" i="46" s="1"/>
  <c r="N58" i="46"/>
  <c r="O58" i="46" s="1"/>
  <c r="K129" i="46"/>
  <c r="G129" i="46"/>
  <c r="N31" i="46"/>
  <c r="O31" i="46"/>
  <c r="H129" i="46"/>
  <c r="F129" i="46"/>
  <c r="N19" i="46"/>
  <c r="O19" i="46"/>
  <c r="D129" i="46"/>
  <c r="N129" i="46" s="1"/>
  <c r="O129" i="46" s="1"/>
  <c r="N5" i="46"/>
  <c r="O5" i="46"/>
  <c r="E129" i="46"/>
  <c r="I129" i="46"/>
  <c r="M129" i="46"/>
  <c r="J129" i="46"/>
  <c r="I113" i="48"/>
  <c r="N21" i="48"/>
  <c r="O21" i="48"/>
  <c r="M113" i="48"/>
  <c r="N106" i="48"/>
  <c r="O106" i="48"/>
  <c r="N92" i="48"/>
  <c r="O92" i="48" s="1"/>
  <c r="N88" i="48"/>
  <c r="O88" i="48" s="1"/>
  <c r="N51" i="48"/>
  <c r="O51" i="48" s="1"/>
  <c r="L113" i="48"/>
  <c r="H113" i="48"/>
  <c r="E113" i="48"/>
  <c r="N23" i="48"/>
  <c r="O23" i="48" s="1"/>
  <c r="D113" i="48"/>
  <c r="N113" i="48" s="1"/>
  <c r="O113" i="48" s="1"/>
  <c r="F113" i="48"/>
  <c r="J113" i="48"/>
  <c r="N5" i="48"/>
  <c r="O5" i="48" s="1"/>
  <c r="G113" i="48"/>
  <c r="K113" i="48"/>
  <c r="N119" i="51"/>
  <c r="O119" i="51"/>
  <c r="K125" i="51"/>
  <c r="N107" i="51"/>
  <c r="O107" i="51" s="1"/>
  <c r="N100" i="51"/>
  <c r="O100" i="51"/>
  <c r="N60" i="51"/>
  <c r="O60" i="51"/>
  <c r="L125" i="51"/>
  <c r="J125" i="51"/>
  <c r="N32" i="51"/>
  <c r="O32" i="51"/>
  <c r="M125" i="51"/>
  <c r="F125" i="51"/>
  <c r="G125" i="51"/>
  <c r="H125" i="51"/>
  <c r="I125" i="51"/>
  <c r="N19" i="51"/>
  <c r="O19" i="51" s="1"/>
  <c r="E125" i="51"/>
  <c r="N125" i="51" s="1"/>
  <c r="O125" i="51" s="1"/>
  <c r="N5" i="51"/>
  <c r="O5" i="51"/>
  <c r="D125" i="51"/>
  <c r="N119" i="52"/>
  <c r="O119" i="52"/>
  <c r="N107" i="52"/>
  <c r="O107" i="52" s="1"/>
  <c r="J126" i="52"/>
  <c r="K126" i="52"/>
  <c r="N100" i="52"/>
  <c r="O100" i="52" s="1"/>
  <c r="L126" i="52"/>
  <c r="M126" i="52"/>
  <c r="N60" i="52"/>
  <c r="O60" i="52"/>
  <c r="I126" i="52"/>
  <c r="D126" i="52"/>
  <c r="N126" i="52" s="1"/>
  <c r="O126" i="52" s="1"/>
  <c r="F126" i="52"/>
  <c r="N31" i="52"/>
  <c r="O31" i="52"/>
  <c r="G126" i="52"/>
  <c r="H126" i="52"/>
  <c r="E126" i="52"/>
  <c r="N19" i="52"/>
  <c r="O19" i="52" s="1"/>
  <c r="N5" i="52"/>
  <c r="O5" i="52"/>
  <c r="L102" i="53"/>
  <c r="D102" i="53"/>
  <c r="H102" i="53"/>
  <c r="E102" i="53"/>
  <c r="F102" i="53"/>
  <c r="J122" i="55"/>
  <c r="L122" i="55"/>
  <c r="H122" i="55"/>
  <c r="O21" i="55"/>
  <c r="P21" i="55"/>
  <c r="D122" i="55"/>
  <c r="M122" i="55"/>
  <c r="E122" i="55"/>
  <c r="G102" i="53"/>
  <c r="N87" i="53"/>
  <c r="O87" i="53" s="1"/>
  <c r="N19" i="53"/>
  <c r="O19" i="53" s="1"/>
  <c r="O114" i="55"/>
  <c r="P114" i="55"/>
  <c r="F122" i="55"/>
  <c r="K122" i="55"/>
  <c r="O5" i="55"/>
  <c r="P5" i="55" s="1"/>
  <c r="O122" i="55"/>
  <c r="P122" i="55" s="1"/>
  <c r="O139" i="56" l="1"/>
  <c r="P139" i="56" s="1"/>
  <c r="N102" i="53"/>
  <c r="O102" i="53" s="1"/>
  <c r="N121" i="39"/>
  <c r="O121" i="39" s="1"/>
  <c r="N5" i="39"/>
  <c r="O5" i="39" s="1"/>
  <c r="N31" i="43"/>
  <c r="O31" i="43" s="1"/>
  <c r="N5" i="42"/>
  <c r="O5" i="42" s="1"/>
  <c r="D112" i="34"/>
  <c r="N112" i="34" s="1"/>
  <c r="O112" i="34" s="1"/>
  <c r="N60" i="43"/>
  <c r="O60" i="43" s="1"/>
  <c r="N52" i="38"/>
  <c r="O52" i="38" s="1"/>
  <c r="N102" i="43"/>
  <c r="O102" i="43" s="1"/>
  <c r="E111" i="41"/>
  <c r="N111" i="41" s="1"/>
  <c r="O111" i="41" s="1"/>
  <c r="N19" i="38"/>
  <c r="O19" i="38" s="1"/>
  <c r="H127" i="42"/>
  <c r="I128" i="43"/>
  <c r="N128" i="43" s="1"/>
  <c r="O128" i="43" s="1"/>
  <c r="K120" i="35"/>
  <c r="D115" i="33"/>
  <c r="N115" i="33" s="1"/>
  <c r="O115" i="33" s="1"/>
  <c r="E120" i="35"/>
  <c r="N120" i="35" s="1"/>
  <c r="O120" i="35" s="1"/>
  <c r="N19" i="41"/>
  <c r="O19" i="41" s="1"/>
  <c r="M128" i="43"/>
  <c r="N54" i="33"/>
  <c r="O54" i="33" s="1"/>
  <c r="D127" i="42"/>
  <c r="N127" i="42" s="1"/>
  <c r="O127" i="42" s="1"/>
  <c r="N5" i="53"/>
  <c r="O5" i="53" s="1"/>
  <c r="N81" i="53"/>
  <c r="O81" i="53" s="1"/>
  <c r="O62" i="55"/>
  <c r="P62" i="55" s="1"/>
  <c r="E124" i="50"/>
  <c r="N124" i="50" s="1"/>
  <c r="O124" i="50" s="1"/>
  <c r="N25" i="53"/>
  <c r="O25" i="53" s="1"/>
  <c r="N49" i="53"/>
  <c r="O49" i="53" s="1"/>
  <c r="K102" i="53"/>
  <c r="H124" i="50"/>
  <c r="N96" i="50"/>
  <c r="O96" i="50" s="1"/>
  <c r="O103" i="55"/>
  <c r="P103" i="55" s="1"/>
  <c r="N59" i="50"/>
  <c r="O59" i="50" s="1"/>
</calcChain>
</file>

<file path=xl/sharedStrings.xml><?xml version="1.0" encoding="utf-8"?>
<sst xmlns="http://schemas.openxmlformats.org/spreadsheetml/2006/main" count="2484" uniqueCount="294">
  <si>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</si>
  <si>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</si>
  <si>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</si>
  <si>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</si>
  <si>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</si>
  <si>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</si>
  <si>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</si>
  <si>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</si>
  <si>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</si>
  <si>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</si>
  <si>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</si>
  <si>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</si>
  <si>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</si>
  <si>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</si>
  <si>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</si>
  <si>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</si>
  <si>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</si>
  <si>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</si>
  <si>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</si>
  <si>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</si>
  <si>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</si>
  <si>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Other</t>
  </si>
  <si>
    <t>Communications Services Taxes</t>
  </si>
  <si>
    <t>Other General Taxes</t>
  </si>
  <si>
    <t>Permits, Fees, and Special Assessments</t>
  </si>
  <si>
    <t>Franchise Fee - Electricity</t>
  </si>
  <si>
    <t>Franchise Fee - Gas</t>
  </si>
  <si>
    <t>Franchise Fee - Sewer</t>
  </si>
  <si>
    <t>Franchise Fee - Solid Waste</t>
  </si>
  <si>
    <t>Special Assessments - Charges for Public Services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</si>
  <si>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</si>
  <si>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</si>
  <si>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</si>
  <si>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</si>
  <si>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</si>
  <si>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</si>
  <si>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General Government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</si>
  <si>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</si>
  <si>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</si>
  <si>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</si>
  <si>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</si>
  <si>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Other Human Services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</si>
  <si>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</si>
  <si>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</si>
  <si>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</si>
  <si>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</si>
  <si>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</si>
  <si>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</si>
  <si>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</si>
  <si>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</si>
  <si>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</si>
  <si>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</si>
  <si>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Physical Environment - Other Physical Environment</t>
  </si>
  <si>
    <t>State Shared Revenues - Transportation - Other Transportation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</si>
  <si>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</si>
  <si>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</si>
  <si>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</si>
  <si>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</si>
  <si>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</si>
  <si>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</si>
  <si>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</si>
  <si>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</si>
  <si>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</si>
  <si>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</si>
  <si>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</si>
  <si>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</si>
  <si>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</si>
  <si>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</si>
  <si>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</si>
  <si>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</si>
  <si>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</si>
  <si>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</si>
  <si>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</si>
  <si>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</si>
  <si>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</si>
  <si>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</si>
  <si>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</si>
  <si>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</si>
  <si>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</si>
  <si>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</si>
  <si>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</si>
  <si>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</si>
  <si>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Water Ports and Terminals</t>
  </si>
  <si>
    <t>Transportation (User Fees) - Mass Transit</t>
  </si>
  <si>
    <t>Transportation (User Fees) - Parking Facilities</t>
  </si>
  <si>
    <t>Human Services - Health Inspection Fees</t>
  </si>
  <si>
    <t>Human Services - Animal Control and Shelter Fees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</si>
  <si>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</si>
  <si>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</si>
  <si>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</si>
  <si>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</si>
  <si>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</si>
  <si>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</si>
  <si>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</si>
  <si>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</si>
  <si>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</si>
  <si>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</si>
  <si>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</si>
  <si>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</si>
  <si>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</si>
  <si>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</si>
  <si>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</si>
  <si>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</si>
  <si>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</si>
  <si>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</si>
  <si>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</si>
  <si>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</si>
  <si>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</si>
  <si>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Deferred Compensation Contributions</t>
  </si>
  <si>
    <t>Other Miscellaneous Revenues - Other</t>
  </si>
  <si>
    <t>Non-Operating - Inter-Fund Group Transfers In</t>
  </si>
  <si>
    <t>Proceeds - Debt Proceeds</t>
  </si>
  <si>
    <t>Proceeds - Proceeds from Refunding Bonds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</si>
  <si>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</si>
  <si>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</si>
  <si>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</si>
  <si>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</si>
  <si>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</si>
  <si>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</si>
  <si>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</si>
  <si>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</si>
  <si>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</si>
  <si>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</si>
  <si>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</si>
  <si>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</si>
  <si>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Jacksonville Revenues Reported by Account Code and Fund Type</t>
  </si>
  <si>
    <t>County Court Criminal - Court Costs</t>
  </si>
  <si>
    <t>Circuit Court Criminal - Court Costs</t>
  </si>
  <si>
    <t>Traffic Court - Service Charges</t>
  </si>
  <si>
    <t>Juvenile Court - Service Charges</t>
  </si>
  <si>
    <t>Local Fiscal Year Ended September 30, 2010</t>
  </si>
  <si>
    <t>Local Business Tax</t>
  </si>
  <si>
    <t>State Grant - Culture / Recreation</t>
  </si>
  <si>
    <t>Court Service Reimbursement - Circuit-Wide Judicial Reimbursement - Other Counties</t>
  </si>
  <si>
    <t>2010 Municipal Census Population:</t>
  </si>
  <si>
    <t>Local Fiscal Year Ended September 30, 2011</t>
  </si>
  <si>
    <t>Special Assessments - Capital Improvement</t>
  </si>
  <si>
    <t>General Gov't (Not Court-Related) - Recording Fees</t>
  </si>
  <si>
    <t>General Gov't (Not Court-Related) - Fees Remitted to County from Clerk of County Court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</si>
  <si>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</si>
  <si>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</si>
  <si>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</si>
  <si>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</si>
  <si>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Not Remitted to the State</t>
  </si>
  <si>
    <t>Court-Ordered Judgments and Fines - As Decided by Traffic Court</t>
  </si>
  <si>
    <t>Judgments and Fines - Intergovernmental Radio Communication Program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</si>
  <si>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</si>
  <si>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</si>
  <si>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2008</t>
  </si>
  <si>
    <t>State Grant - Other</t>
  </si>
  <si>
    <t>State Shared Revenues - General Gov't - Other General Government</t>
  </si>
  <si>
    <t>Human Services - Other Human Services Charges</t>
  </si>
  <si>
    <t>Court-Ordered Judgments and Fines - As Decided by County Court Criminal</t>
  </si>
  <si>
    <t>2008 Municipal Population:</t>
  </si>
  <si>
    <t>Permits and Franchise Fees</t>
  </si>
  <si>
    <t>Circuit Court Civil - Service Charges</t>
  </si>
  <si>
    <t>Circuit Court Civil - Filing Costs</t>
  </si>
  <si>
    <t>Local Fiscal Year Ended September 30, 2012</t>
  </si>
  <si>
    <t>Franchise Fee - Water</t>
  </si>
  <si>
    <t>Other Permits, Fees, and Special Assessments</t>
  </si>
  <si>
    <t>State Shared Revenues - General Gov't - Cardroom Tax</t>
  </si>
  <si>
    <t>General Gov't (Not Court-Related) - Administrative Service Fees</t>
  </si>
  <si>
    <t>Transportation (User Fees) - Tolls (Ferry, Road, Bridge, etc.)</t>
  </si>
  <si>
    <t>Transportation (User Fees) - Other Transportation Charges</t>
  </si>
  <si>
    <t>2012 Municipal Population:</t>
  </si>
  <si>
    <t>Local Fiscal Year Ended September 30, 2007</t>
  </si>
  <si>
    <t>2007 Municipal Population:</t>
  </si>
  <si>
    <t>Restricted Local Ordinance Court-Related Board Revenue - Traffic Surcharge</t>
  </si>
  <si>
    <t>Occupational Licenses</t>
  </si>
  <si>
    <t>Circuit Court Civil - Filing Fees</t>
  </si>
  <si>
    <t>Other Special Assessments</t>
  </si>
  <si>
    <t>Local Fiscal Year Ended September 30, 2013</t>
  </si>
  <si>
    <t>Insurance Premium Tax for Firefighters' Pension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</si>
  <si>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</si>
  <si>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</si>
  <si>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</si>
  <si>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</si>
  <si>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</si>
  <si>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</si>
  <si>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</si>
  <si>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</si>
  <si>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General Government - Recording Fees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</si>
  <si>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</si>
  <si>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</si>
  <si>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</si>
  <si>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</si>
  <si>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</si>
  <si>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</si>
  <si>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</si>
  <si>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Property Appraiser</t>
  </si>
  <si>
    <t>General Government - Other General Government Charges and Fees</t>
  </si>
  <si>
    <t>Transportation - Water Ports and Terminals</t>
  </si>
  <si>
    <t>Transportation - Mass Transit</t>
  </si>
  <si>
    <t>Transportation - Parking Facilities</t>
  </si>
  <si>
    <t>Transportation - Tolls (Ferry, Road, Bridge, etc.)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</si>
  <si>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</si>
  <si>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</si>
  <si>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</si>
  <si>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</si>
  <si>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</si>
  <si>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</si>
  <si>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</si>
  <si>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</si>
  <si>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</si>
  <si>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</si>
  <si>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</si>
  <si>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</si>
  <si>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Proprietary Non-Operating - Capital Contributions from Federal Government</t>
  </si>
  <si>
    <t>Proprietary Non-Operating - Capital Contributions from State Government</t>
  </si>
  <si>
    <t>Proprietary Non-Operating - Other Non-Operating Sources</t>
  </si>
  <si>
    <t>Non-Operating - Special Items (Gain)</t>
  </si>
  <si>
    <t>2013 Municipal Population:</t>
  </si>
  <si>
    <t>Local Fiscal Year Ended September 30, 2014</t>
  </si>
  <si>
    <t>Insurance Premium Tax for Police Officers' Retirement</t>
  </si>
  <si>
    <t>Court-Related Revenues - Traffic Court (Criminal and Civil) - Service Charges</t>
  </si>
  <si>
    <t>Court-Related Revenues - Court Service Reimbursement - Probation / Alternatives</t>
  </si>
  <si>
    <t>Federal Fines and Forfeits</t>
  </si>
  <si>
    <t>2014 Municipal Population:</t>
  </si>
  <si>
    <t>Local Fiscal Year Ended September 30, 2015</t>
  </si>
  <si>
    <t>Impact Fees - Commercial - Transportation</t>
  </si>
  <si>
    <t>Grants from Other Local Units - Transportation</t>
  </si>
  <si>
    <t>Fines - Library</t>
  </si>
  <si>
    <t>2015 Municipal Population:</t>
  </si>
  <si>
    <t>Franchise Fees, Licenses, and Permits</t>
  </si>
  <si>
    <t>Proprietary Non-Operating - Capital Contributions from Other Public Source</t>
  </si>
  <si>
    <t>Proprietary Non-Operating - Capital Contributions from Private Source</t>
  </si>
  <si>
    <t>Local Fiscal Year Ended September 30, 2016</t>
  </si>
  <si>
    <t>2016 Municipal Population:</t>
  </si>
  <si>
    <t>Local Fiscal Year Ended September 30, 2006</t>
  </si>
  <si>
    <t>Licenses and Permits</t>
  </si>
  <si>
    <t>Transportation - Airports</t>
  </si>
  <si>
    <t>Transportation - Other Transportation Charges</t>
  </si>
  <si>
    <t>Circuit Court Criminal - Service Charges</t>
  </si>
  <si>
    <t>County Court Civil - Court Costs</t>
  </si>
  <si>
    <t>Special Assessments</t>
  </si>
  <si>
    <t>Gain or Loss on Sale of Investments</t>
  </si>
  <si>
    <t>2006 Municipal Population:</t>
  </si>
  <si>
    <t>Local Fiscal Year Ended September 30, 2017</t>
  </si>
  <si>
    <t>2017 Municipal Population:</t>
  </si>
  <si>
    <t>Local Fiscal Year Ended September 30, 2018</t>
  </si>
  <si>
    <t>Franchise Fee - Other</t>
  </si>
  <si>
    <t>2018 Municipal Population:</t>
  </si>
  <si>
    <t>Local Fiscal Year Ended September 30, 2019</t>
  </si>
  <si>
    <t>2019 Municipal Population:</t>
  </si>
  <si>
    <t>Local Fiscal Year Ended September 30, 2020</t>
  </si>
  <si>
    <t>General Government - County Officer Commission and Fees</t>
  </si>
  <si>
    <t>Physical Environment - Water Utility</t>
  </si>
  <si>
    <t>Court-Related Revenues - County Court Criminal - Court Costs</t>
  </si>
  <si>
    <t>Court-Related Revenues - Juvenile Court - Service Charges</t>
  </si>
  <si>
    <t>2020 Municipal Population:</t>
  </si>
  <si>
    <t>Local Fiscal Year Ended September 30, 2021</t>
  </si>
  <si>
    <t>Impact Fees - Residential - Transportation</t>
  </si>
  <si>
    <t>Other Financial Assistance - Federal Source</t>
  </si>
  <si>
    <t>2021 Municipal Population:</t>
  </si>
  <si>
    <t>Per Capita Account</t>
  </si>
  <si>
    <t>Custodial</t>
  </si>
  <si>
    <t>Total Account</t>
  </si>
  <si>
    <t>General Government Taxes</t>
  </si>
  <si>
    <t>Tourist Development Taxes</t>
  </si>
  <si>
    <t>Convention Development Taxes</t>
  </si>
  <si>
    <t>First Local Option Fuel Tax (1 to 6 Cents Local Option Fuel Tax)</t>
  </si>
  <si>
    <t>Charter County Transportation System Surtax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</si>
  <si>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</si>
  <si>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</si>
  <si>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</si>
  <si>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</si>
  <si>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</si>
  <si>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</si>
  <si>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</si>
  <si>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</si>
  <si>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</si>
  <si>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</si>
  <si>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Other Charges for Services (Not Court-Related)</t>
  </si>
  <si>
    <t>Impact Fees - Commercial - Other</t>
  </si>
  <si>
    <t>Local Fiscal Year Ended September 30, 2022</t>
  </si>
  <si>
    <t>Second Local Option Fuel Tax (1 to 5 Cents Local Option Fuel Tax) - Municipal Proceeds</t>
  </si>
  <si>
    <t>State Communications Services Taxes</t>
  </si>
  <si>
    <t>Permits - Other</t>
  </si>
  <si>
    <t>Federal Grant - Court-Related Grants - Other Court-Related</t>
  </si>
  <si>
    <t>State Grant - Physical Environment - Water Supply System</t>
  </si>
  <si>
    <t>State Shared Revenues - General Government - County Revenue Sharing Program</t>
  </si>
  <si>
    <t>State Shared Revenues - Transportation - Fuel Tax Refunds and Credits</t>
  </si>
  <si>
    <t>Court-Related Revenues - Restricted Board Revenue - Traffic Surcharge</t>
  </si>
  <si>
    <t>Court-Ordered Judgments and Fines - Other</t>
  </si>
  <si>
    <t>Proceeds of General Capital Asset Dispositions - Sales</t>
  </si>
  <si>
    <t>Proprietary Non-Operating Sources - Capital Contributions from Private Source</t>
  </si>
  <si>
    <t>Proprietary Non-Operating Sources - Special Items (Gain)</t>
  </si>
  <si>
    <t>2022 Municipal Population:</t>
  </si>
  <si>
    <t>Proceeds - Leases - Financial Agreements</t>
  </si>
  <si>
    <t>Local Fiscal Year Ended September 30, 2023</t>
  </si>
  <si>
    <t>Court-Related Revenues - Traffic Court - Court Costs</t>
  </si>
  <si>
    <t>Proprietary Non-Operating Sources - Federal Grants and Donations</t>
  </si>
  <si>
    <t>Proprietary Non-Operating Sources - State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</si>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</sst>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4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2"/>
      <c r="M3" s="73"/>
      <c r="N3" s="36"/>
      <c r="O3" s="37"/>
      <c r="P3" s="74" t="s">
        <v>254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SUM(D6:D20)</f>
        <v>1047765703</v>
      </c>
      <c r="E5" s="27">
        <f t="shared" si="0"/>
        <v>371839208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22369944</v>
      </c>
      <c r="J5" s="27">
        <f t="shared" si="0"/>
        <v>0</v>
      </c>
      <c r="K5" s="27">
        <f t="shared" si="0"/>
        <v>18423121</v>
      </c>
      <c r="L5" s="27">
        <f t="shared" si="0"/>
        <v>0</v>
      </c>
      <c r="M5" s="27">
        <f t="shared" si="0"/>
        <v>0</v>
      </c>
      <c r="N5" s="27">
        <f t="shared" si="0"/>
        <v>23202752</v>
      </c>
      <c r="O5" s="28">
        <f>SUM(D5:N5)</f>
        <v>1483600728</v>
      </c>
      <c r="P5" s="33">
        <f t="shared" ref="P5:P36" si="1">(O5/P$141)</f>
        <v>1476.4120775941938</v>
      </c>
      <c r="Q5" s="6"/>
    </row>
    <row r="6" spans="1:134">
      <c r="A6" s="12"/>
      <c r="B6" s="25">
        <v>311</v>
      </c>
      <c r="C6" s="20" t="s">
        <v>3</v>
      </c>
      <c r="D6" s="47">
        <v>909761957</v>
      </c>
      <c r="E6" s="47">
        <v>50294220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960056177</v>
      </c>
      <c r="P6" s="48">
        <f t="shared" si="1"/>
        <v>955.4043133980648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10663231</v>
      </c>
      <c r="F7" s="47">
        <v>0</v>
      </c>
      <c r="G7" s="47">
        <v>0</v>
      </c>
      <c r="H7" s="47">
        <v>0</v>
      </c>
      <c r="I7" s="47">
        <v>12663235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20" si="2">SUM(D7:N7)</f>
        <v>23326466</v>
      </c>
      <c r="P7" s="48">
        <f t="shared" si="1"/>
        <v>23.213439761799798</v>
      </c>
      <c r="Q7" s="9"/>
    </row>
    <row r="8" spans="1:134">
      <c r="A8" s="12"/>
      <c r="B8" s="25">
        <v>312.14</v>
      </c>
      <c r="C8" s="20" t="s">
        <v>259</v>
      </c>
      <c r="D8" s="47">
        <v>0</v>
      </c>
      <c r="E8" s="47">
        <v>31749989</v>
      </c>
      <c r="F8" s="47">
        <v>0</v>
      </c>
      <c r="G8" s="47">
        <v>0</v>
      </c>
      <c r="H8" s="47">
        <v>0</v>
      </c>
      <c r="I8" s="47">
        <v>9706709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41456698</v>
      </c>
      <c r="P8" s="48">
        <f t="shared" si="1"/>
        <v>41.255823395885436</v>
      </c>
      <c r="Q8" s="9"/>
    </row>
    <row r="9" spans="1:134">
      <c r="A9" s="12"/>
      <c r="B9" s="25">
        <v>312.3</v>
      </c>
      <c r="C9" s="20" t="s">
        <v>13</v>
      </c>
      <c r="D9" s="47">
        <v>1301606</v>
      </c>
      <c r="E9" s="47">
        <v>4659038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5960644</v>
      </c>
      <c r="P9" s="48">
        <f t="shared" si="1"/>
        <v>5.9317622496066651</v>
      </c>
      <c r="Q9" s="9"/>
    </row>
    <row r="10" spans="1:134">
      <c r="A10" s="12"/>
      <c r="B10" s="25">
        <v>312.41000000000003</v>
      </c>
      <c r="C10" s="20" t="s">
        <v>260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23202752</v>
      </c>
      <c r="O10" s="47">
        <f t="shared" si="2"/>
        <v>23202752</v>
      </c>
      <c r="P10" s="48">
        <f t="shared" si="1"/>
        <v>23.090325206569215</v>
      </c>
      <c r="Q10" s="9"/>
    </row>
    <row r="11" spans="1:134">
      <c r="A11" s="12"/>
      <c r="B11" s="25">
        <v>312.43</v>
      </c>
      <c r="C11" s="20" t="s">
        <v>275</v>
      </c>
      <c r="D11" s="47">
        <v>0</v>
      </c>
      <c r="E11" s="47">
        <v>22441538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22441538</v>
      </c>
      <c r="P11" s="48">
        <f t="shared" si="1"/>
        <v>22.332799598753667</v>
      </c>
      <c r="Q11" s="9"/>
    </row>
    <row r="12" spans="1:134">
      <c r="A12" s="12"/>
      <c r="B12" s="25">
        <v>312.52</v>
      </c>
      <c r="C12" s="20" t="s">
        <v>213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18423121</v>
      </c>
      <c r="L12" s="47">
        <v>0</v>
      </c>
      <c r="M12" s="47">
        <v>0</v>
      </c>
      <c r="N12" s="47">
        <v>0</v>
      </c>
      <c r="O12" s="47">
        <f t="shared" si="2"/>
        <v>18423121</v>
      </c>
      <c r="P12" s="48">
        <f t="shared" si="1"/>
        <v>18.333853467466902</v>
      </c>
      <c r="Q12" s="9"/>
    </row>
    <row r="13" spans="1:134">
      <c r="A13" s="12"/>
      <c r="B13" s="25">
        <v>312.62</v>
      </c>
      <c r="C13" s="20" t="s">
        <v>261</v>
      </c>
      <c r="D13" s="47">
        <v>0</v>
      </c>
      <c r="E13" s="47">
        <v>252031192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252031192</v>
      </c>
      <c r="P13" s="48">
        <f t="shared" si="1"/>
        <v>250.80999811915783</v>
      </c>
      <c r="Q13" s="9"/>
    </row>
    <row r="14" spans="1:134">
      <c r="A14" s="12"/>
      <c r="B14" s="25">
        <v>314.10000000000002</v>
      </c>
      <c r="C14" s="20" t="s">
        <v>17</v>
      </c>
      <c r="D14" s="47">
        <v>79582921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79582921</v>
      </c>
      <c r="P14" s="48">
        <f t="shared" si="1"/>
        <v>79.197309301013362</v>
      </c>
      <c r="Q14" s="9"/>
    </row>
    <row r="15" spans="1:134">
      <c r="A15" s="12"/>
      <c r="B15" s="25">
        <v>314.3</v>
      </c>
      <c r="C15" s="20" t="s">
        <v>18</v>
      </c>
      <c r="D15" s="47">
        <v>16020156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16020156</v>
      </c>
      <c r="P15" s="48">
        <f t="shared" si="1"/>
        <v>15.942531812604429</v>
      </c>
      <c r="Q15" s="9"/>
    </row>
    <row r="16" spans="1:134">
      <c r="A16" s="12"/>
      <c r="B16" s="25">
        <v>314.39999999999998</v>
      </c>
      <c r="C16" s="20" t="s">
        <v>19</v>
      </c>
      <c r="D16" s="47">
        <v>781682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781682</v>
      </c>
      <c r="P16" s="48">
        <f t="shared" si="1"/>
        <v>0.77789443201054065</v>
      </c>
      <c r="Q16" s="9"/>
    </row>
    <row r="17" spans="1:17">
      <c r="A17" s="12"/>
      <c r="B17" s="25">
        <v>314.7</v>
      </c>
      <c r="C17" s="20" t="s">
        <v>20</v>
      </c>
      <c r="D17" s="47">
        <v>14865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14865</v>
      </c>
      <c r="P17" s="48">
        <f t="shared" si="1"/>
        <v>1.479297301439292E-2</v>
      </c>
      <c r="Q17" s="9"/>
    </row>
    <row r="18" spans="1:17">
      <c r="A18" s="12"/>
      <c r="B18" s="25">
        <v>314.89999999999998</v>
      </c>
      <c r="C18" s="20" t="s">
        <v>21</v>
      </c>
      <c r="D18" s="47">
        <v>3171866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2"/>
        <v>3171866</v>
      </c>
      <c r="P18" s="48">
        <f t="shared" si="1"/>
        <v>3.1564970160289549</v>
      </c>
      <c r="Q18" s="9"/>
    </row>
    <row r="19" spans="1:17">
      <c r="A19" s="12"/>
      <c r="B19" s="25">
        <v>315.10000000000002</v>
      </c>
      <c r="C19" s="20" t="s">
        <v>276</v>
      </c>
      <c r="D19" s="47">
        <v>30351960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2"/>
        <v>30351960</v>
      </c>
      <c r="P19" s="48">
        <f t="shared" si="1"/>
        <v>30.204892379006615</v>
      </c>
      <c r="Q19" s="9"/>
    </row>
    <row r="20" spans="1:17">
      <c r="A20" s="12"/>
      <c r="B20" s="25">
        <v>316</v>
      </c>
      <c r="C20" s="20" t="s">
        <v>174</v>
      </c>
      <c r="D20" s="47">
        <v>6778690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2"/>
        <v>6778690</v>
      </c>
      <c r="P20" s="48">
        <f t="shared" si="1"/>
        <v>6.7458444832112443</v>
      </c>
      <c r="Q20" s="9"/>
    </row>
    <row r="21" spans="1:17" ht="15.75">
      <c r="A21" s="29" t="s">
        <v>24</v>
      </c>
      <c r="B21" s="30"/>
      <c r="C21" s="31"/>
      <c r="D21" s="32">
        <f t="shared" ref="D21:N21" si="3">SUM(D22:D33)</f>
        <v>47656515</v>
      </c>
      <c r="E21" s="32">
        <f t="shared" si="3"/>
        <v>80064437</v>
      </c>
      <c r="F21" s="32">
        <f t="shared" si="3"/>
        <v>0</v>
      </c>
      <c r="G21" s="32">
        <f t="shared" si="3"/>
        <v>0</v>
      </c>
      <c r="H21" s="32">
        <f t="shared" si="3"/>
        <v>0</v>
      </c>
      <c r="I21" s="32">
        <f t="shared" si="3"/>
        <v>14433678</v>
      </c>
      <c r="J21" s="32">
        <f t="shared" si="3"/>
        <v>0</v>
      </c>
      <c r="K21" s="32">
        <f t="shared" si="3"/>
        <v>0</v>
      </c>
      <c r="L21" s="32">
        <f t="shared" si="3"/>
        <v>0</v>
      </c>
      <c r="M21" s="32">
        <f t="shared" si="3"/>
        <v>0</v>
      </c>
      <c r="N21" s="32">
        <f t="shared" si="3"/>
        <v>0</v>
      </c>
      <c r="O21" s="44">
        <f>SUM(D21:N21)</f>
        <v>142154630</v>
      </c>
      <c r="P21" s="45">
        <f t="shared" si="1"/>
        <v>141.4658328598056</v>
      </c>
      <c r="Q21" s="10"/>
    </row>
    <row r="22" spans="1:17">
      <c r="A22" s="12"/>
      <c r="B22" s="25">
        <v>322</v>
      </c>
      <c r="C22" s="20" t="s">
        <v>264</v>
      </c>
      <c r="D22" s="47">
        <v>492156</v>
      </c>
      <c r="E22" s="47">
        <v>19571006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20063162</v>
      </c>
      <c r="P22" s="48">
        <f t="shared" si="1"/>
        <v>19.965947800161015</v>
      </c>
      <c r="Q22" s="9"/>
    </row>
    <row r="23" spans="1:17">
      <c r="A23" s="12"/>
      <c r="B23" s="25">
        <v>322.89999999999998</v>
      </c>
      <c r="C23" s="20" t="s">
        <v>277</v>
      </c>
      <c r="D23" s="47">
        <v>0</v>
      </c>
      <c r="E23" s="47">
        <v>253668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33" si="4">SUM(D23:N23)</f>
        <v>253668</v>
      </c>
      <c r="P23" s="48">
        <f t="shared" si="1"/>
        <v>0.25243887511705504</v>
      </c>
      <c r="Q23" s="9"/>
    </row>
    <row r="24" spans="1:17">
      <c r="A24" s="12"/>
      <c r="B24" s="25">
        <v>323.10000000000002</v>
      </c>
      <c r="C24" s="20" t="s">
        <v>25</v>
      </c>
      <c r="D24" s="47">
        <v>34338430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34338430</v>
      </c>
      <c r="P24" s="48">
        <f t="shared" si="1"/>
        <v>34.172046306533488</v>
      </c>
      <c r="Q24" s="9"/>
    </row>
    <row r="25" spans="1:17">
      <c r="A25" s="12"/>
      <c r="B25" s="25">
        <v>323.3</v>
      </c>
      <c r="C25" s="20" t="s">
        <v>158</v>
      </c>
      <c r="D25" s="47">
        <v>4591367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4591367</v>
      </c>
      <c r="P25" s="48">
        <f t="shared" si="1"/>
        <v>4.5691199549394002</v>
      </c>
      <c r="Q25" s="9"/>
    </row>
    <row r="26" spans="1:17">
      <c r="A26" s="12"/>
      <c r="B26" s="25">
        <v>323.39999999999998</v>
      </c>
      <c r="C26" s="20" t="s">
        <v>26</v>
      </c>
      <c r="D26" s="47">
        <v>1607678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1607678</v>
      </c>
      <c r="P26" s="48">
        <f t="shared" si="1"/>
        <v>1.5998881446238267</v>
      </c>
      <c r="Q26" s="9"/>
    </row>
    <row r="27" spans="1:17">
      <c r="A27" s="12"/>
      <c r="B27" s="25">
        <v>323.60000000000002</v>
      </c>
      <c r="C27" s="20" t="s">
        <v>27</v>
      </c>
      <c r="D27" s="47">
        <v>6727579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6727579</v>
      </c>
      <c r="P27" s="48">
        <f t="shared" si="1"/>
        <v>6.694981136844703</v>
      </c>
      <c r="Q27" s="9"/>
    </row>
    <row r="28" spans="1:17">
      <c r="A28" s="12"/>
      <c r="B28" s="25">
        <v>323.7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14382267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14382267</v>
      </c>
      <c r="P28" s="48">
        <f t="shared" si="1"/>
        <v>14.312579052592925</v>
      </c>
      <c r="Q28" s="9"/>
    </row>
    <row r="29" spans="1:17">
      <c r="A29" s="12"/>
      <c r="B29" s="25">
        <v>323.89999999999998</v>
      </c>
      <c r="C29" s="20" t="s">
        <v>240</v>
      </c>
      <c r="D29" s="47">
        <v>84258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84258</v>
      </c>
      <c r="P29" s="48">
        <f t="shared" si="1"/>
        <v>8.3849735637182551E-2</v>
      </c>
      <c r="Q29" s="9"/>
    </row>
    <row r="30" spans="1:17">
      <c r="A30" s="12"/>
      <c r="B30" s="25">
        <v>324.31</v>
      </c>
      <c r="C30" s="20" t="s">
        <v>251</v>
      </c>
      <c r="D30" s="47">
        <v>0</v>
      </c>
      <c r="E30" s="47">
        <v>2393694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2393694</v>
      </c>
      <c r="P30" s="48">
        <f t="shared" si="1"/>
        <v>2.3820955766373526</v>
      </c>
      <c r="Q30" s="9"/>
    </row>
    <row r="31" spans="1:17">
      <c r="A31" s="12"/>
      <c r="B31" s="25">
        <v>324.32</v>
      </c>
      <c r="C31" s="20" t="s">
        <v>219</v>
      </c>
      <c r="D31" s="47">
        <v>0</v>
      </c>
      <c r="E31" s="47">
        <v>9583510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9583510</v>
      </c>
      <c r="P31" s="48">
        <f t="shared" si="1"/>
        <v>9.5370739867584735</v>
      </c>
      <c r="Q31" s="9"/>
    </row>
    <row r="32" spans="1:17">
      <c r="A32" s="12"/>
      <c r="B32" s="25">
        <v>325.2</v>
      </c>
      <c r="C32" s="20" t="s">
        <v>29</v>
      </c>
      <c r="D32" s="47">
        <v>-197173</v>
      </c>
      <c r="E32" s="47">
        <v>47764792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4"/>
        <v>47567619</v>
      </c>
      <c r="P32" s="48">
        <f t="shared" si="1"/>
        <v>47.337134492157688</v>
      </c>
      <c r="Q32" s="9"/>
    </row>
    <row r="33" spans="1:17">
      <c r="A33" s="12"/>
      <c r="B33" s="25">
        <v>329.5</v>
      </c>
      <c r="C33" s="20" t="s">
        <v>265</v>
      </c>
      <c r="D33" s="47">
        <v>12220</v>
      </c>
      <c r="E33" s="47">
        <v>497767</v>
      </c>
      <c r="F33" s="47">
        <v>0</v>
      </c>
      <c r="G33" s="47">
        <v>0</v>
      </c>
      <c r="H33" s="47">
        <v>0</v>
      </c>
      <c r="I33" s="47">
        <v>51411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4"/>
        <v>561398</v>
      </c>
      <c r="P33" s="48">
        <f t="shared" si="1"/>
        <v>0.5586777978024996</v>
      </c>
      <c r="Q33" s="9"/>
    </row>
    <row r="34" spans="1:17" ht="15.75">
      <c r="A34" s="29" t="s">
        <v>266</v>
      </c>
      <c r="B34" s="30"/>
      <c r="C34" s="31"/>
      <c r="D34" s="32">
        <f t="shared" ref="D34:N34" si="5">SUM(D35:D69)</f>
        <v>375376873</v>
      </c>
      <c r="E34" s="32">
        <f t="shared" si="5"/>
        <v>228287270</v>
      </c>
      <c r="F34" s="32">
        <f t="shared" si="5"/>
        <v>44751485</v>
      </c>
      <c r="G34" s="32">
        <f t="shared" si="5"/>
        <v>23060158</v>
      </c>
      <c r="H34" s="32">
        <f t="shared" si="5"/>
        <v>0</v>
      </c>
      <c r="I34" s="32">
        <f t="shared" si="5"/>
        <v>0</v>
      </c>
      <c r="J34" s="32">
        <f t="shared" si="5"/>
        <v>75000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32">
        <f t="shared" si="5"/>
        <v>25531293</v>
      </c>
      <c r="O34" s="44">
        <f>SUM(D34:N34)</f>
        <v>697082079</v>
      </c>
      <c r="P34" s="45">
        <f t="shared" si="1"/>
        <v>693.70443212000771</v>
      </c>
      <c r="Q34" s="10"/>
    </row>
    <row r="35" spans="1:17">
      <c r="A35" s="12"/>
      <c r="B35" s="25">
        <v>331.1</v>
      </c>
      <c r="C35" s="20" t="s">
        <v>30</v>
      </c>
      <c r="D35" s="47">
        <v>0</v>
      </c>
      <c r="E35" s="47">
        <v>120060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>SUM(D35:N35)</f>
        <v>120060</v>
      </c>
      <c r="P35" s="48">
        <f t="shared" si="1"/>
        <v>0.11947826035035412</v>
      </c>
      <c r="Q35" s="9"/>
    </row>
    <row r="36" spans="1:17">
      <c r="A36" s="12"/>
      <c r="B36" s="25">
        <v>331.2</v>
      </c>
      <c r="C36" s="20" t="s">
        <v>31</v>
      </c>
      <c r="D36" s="47">
        <v>0</v>
      </c>
      <c r="E36" s="47">
        <v>7598289</v>
      </c>
      <c r="F36" s="47">
        <v>0</v>
      </c>
      <c r="G36" s="47">
        <v>1161273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8759562</v>
      </c>
      <c r="P36" s="48">
        <f t="shared" si="1"/>
        <v>8.7171183507501979</v>
      </c>
      <c r="Q36" s="9"/>
    </row>
    <row r="37" spans="1:17">
      <c r="A37" s="12"/>
      <c r="B37" s="25">
        <v>331.39</v>
      </c>
      <c r="C37" s="20" t="s">
        <v>37</v>
      </c>
      <c r="D37" s="47">
        <v>0</v>
      </c>
      <c r="E37" s="47">
        <v>284318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63" si="6">SUM(D37:N37)</f>
        <v>284318</v>
      </c>
      <c r="P37" s="48">
        <f t="shared" ref="P37:P68" si="7">(O37/P$141)</f>
        <v>0.28294036337074785</v>
      </c>
      <c r="Q37" s="9"/>
    </row>
    <row r="38" spans="1:17">
      <c r="A38" s="12"/>
      <c r="B38" s="25">
        <v>331.42</v>
      </c>
      <c r="C38" s="20" t="s">
        <v>38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2908365</v>
      </c>
      <c r="O38" s="47">
        <f t="shared" si="6"/>
        <v>2908365</v>
      </c>
      <c r="P38" s="48">
        <f t="shared" si="7"/>
        <v>2.894272785805911</v>
      </c>
      <c r="Q38" s="9"/>
    </row>
    <row r="39" spans="1:17">
      <c r="A39" s="12"/>
      <c r="B39" s="25">
        <v>331.49</v>
      </c>
      <c r="C39" s="20" t="s">
        <v>39</v>
      </c>
      <c r="D39" s="47">
        <v>0</v>
      </c>
      <c r="E39" s="47">
        <v>240360</v>
      </c>
      <c r="F39" s="47">
        <v>0</v>
      </c>
      <c r="G39" s="47">
        <v>1290000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1530360</v>
      </c>
      <c r="P39" s="48">
        <f t="shared" si="7"/>
        <v>1.5229447818571376</v>
      </c>
      <c r="Q39" s="9"/>
    </row>
    <row r="40" spans="1:17">
      <c r="A40" s="12"/>
      <c r="B40" s="25">
        <v>331.5</v>
      </c>
      <c r="C40" s="20" t="s">
        <v>33</v>
      </c>
      <c r="D40" s="47">
        <v>80660</v>
      </c>
      <c r="E40" s="47">
        <v>23682069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23762729</v>
      </c>
      <c r="P40" s="48">
        <f t="shared" si="7"/>
        <v>23.64758888969607</v>
      </c>
      <c r="Q40" s="9"/>
    </row>
    <row r="41" spans="1:17">
      <c r="A41" s="12"/>
      <c r="B41" s="25">
        <v>331.51</v>
      </c>
      <c r="C41" s="20" t="s">
        <v>267</v>
      </c>
      <c r="D41" s="47">
        <v>0</v>
      </c>
      <c r="E41" s="47">
        <v>130950687</v>
      </c>
      <c r="F41" s="47">
        <v>0</v>
      </c>
      <c r="G41" s="47">
        <v>3451450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134402137</v>
      </c>
      <c r="P41" s="48">
        <f t="shared" si="7"/>
        <v>133.75090384915845</v>
      </c>
      <c r="Q41" s="9"/>
    </row>
    <row r="42" spans="1:17">
      <c r="A42" s="12"/>
      <c r="B42" s="25">
        <v>331.61</v>
      </c>
      <c r="C42" s="20" t="s">
        <v>40</v>
      </c>
      <c r="D42" s="47">
        <v>0</v>
      </c>
      <c r="E42" s="47">
        <v>14762936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14762936</v>
      </c>
      <c r="P42" s="48">
        <f t="shared" si="7"/>
        <v>14.691403556085421</v>
      </c>
      <c r="Q42" s="9"/>
    </row>
    <row r="43" spans="1:17">
      <c r="A43" s="12"/>
      <c r="B43" s="25">
        <v>331.69</v>
      </c>
      <c r="C43" s="20" t="s">
        <v>41</v>
      </c>
      <c r="D43" s="47">
        <v>0</v>
      </c>
      <c r="E43" s="47">
        <v>1666013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1666013</v>
      </c>
      <c r="P43" s="48">
        <f t="shared" si="7"/>
        <v>1.6579404877650719</v>
      </c>
      <c r="Q43" s="9"/>
    </row>
    <row r="44" spans="1:17">
      <c r="A44" s="12"/>
      <c r="B44" s="25">
        <v>331.7</v>
      </c>
      <c r="C44" s="20" t="s">
        <v>34</v>
      </c>
      <c r="D44" s="47">
        <v>0</v>
      </c>
      <c r="E44" s="47">
        <v>153150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153150</v>
      </c>
      <c r="P44" s="48">
        <f t="shared" si="7"/>
        <v>0.15240792580923485</v>
      </c>
      <c r="Q44" s="9"/>
    </row>
    <row r="45" spans="1:17">
      <c r="A45" s="12"/>
      <c r="B45" s="25">
        <v>331.89</v>
      </c>
      <c r="C45" s="20" t="s">
        <v>278</v>
      </c>
      <c r="D45" s="47">
        <v>0</v>
      </c>
      <c r="E45" s="47">
        <v>4418531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4418531</v>
      </c>
      <c r="P45" s="48">
        <f t="shared" si="7"/>
        <v>4.3971214158263416</v>
      </c>
      <c r="Q45" s="9"/>
    </row>
    <row r="46" spans="1:17">
      <c r="A46" s="12"/>
      <c r="B46" s="25">
        <v>331.9</v>
      </c>
      <c r="C46" s="20" t="s">
        <v>35</v>
      </c>
      <c r="D46" s="47">
        <v>0</v>
      </c>
      <c r="E46" s="47">
        <v>227892</v>
      </c>
      <c r="F46" s="47">
        <v>0</v>
      </c>
      <c r="G46" s="47">
        <v>2359063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307000</v>
      </c>
      <c r="O46" s="47">
        <f t="shared" si="6"/>
        <v>2893955</v>
      </c>
      <c r="P46" s="48">
        <f t="shared" si="7"/>
        <v>2.8799326081310102</v>
      </c>
      <c r="Q46" s="9"/>
    </row>
    <row r="47" spans="1:17">
      <c r="A47" s="12"/>
      <c r="B47" s="25">
        <v>333</v>
      </c>
      <c r="C47" s="20" t="s">
        <v>4</v>
      </c>
      <c r="D47" s="47">
        <v>25844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25844</v>
      </c>
      <c r="P47" s="48">
        <f t="shared" si="7"/>
        <v>2.571877528314636E-2</v>
      </c>
      <c r="Q47" s="9"/>
    </row>
    <row r="48" spans="1:17">
      <c r="A48" s="12"/>
      <c r="B48" s="25">
        <v>334.1</v>
      </c>
      <c r="C48" s="20" t="s">
        <v>36</v>
      </c>
      <c r="D48" s="47">
        <v>0</v>
      </c>
      <c r="E48" s="47">
        <v>2997442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2997442</v>
      </c>
      <c r="P48" s="48">
        <f t="shared" si="7"/>
        <v>2.9829181714233397</v>
      </c>
      <c r="Q48" s="9"/>
    </row>
    <row r="49" spans="1:17">
      <c r="A49" s="12"/>
      <c r="B49" s="25">
        <v>334.31</v>
      </c>
      <c r="C49" s="20" t="s">
        <v>279</v>
      </c>
      <c r="D49" s="47">
        <v>0</v>
      </c>
      <c r="E49" s="47">
        <v>0</v>
      </c>
      <c r="F49" s="47">
        <v>0</v>
      </c>
      <c r="G49" s="47">
        <v>928468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928468</v>
      </c>
      <c r="P49" s="48">
        <f t="shared" si="7"/>
        <v>0.92396919399444111</v>
      </c>
      <c r="Q49" s="9"/>
    </row>
    <row r="50" spans="1:17">
      <c r="A50" s="12"/>
      <c r="B50" s="25">
        <v>334.39</v>
      </c>
      <c r="C50" s="20" t="s">
        <v>42</v>
      </c>
      <c r="D50" s="47">
        <v>78579</v>
      </c>
      <c r="E50" s="47">
        <v>1533058</v>
      </c>
      <c r="F50" s="47">
        <v>0</v>
      </c>
      <c r="G50" s="47">
        <v>10052088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11663725</v>
      </c>
      <c r="P50" s="48">
        <f t="shared" si="7"/>
        <v>11.607209496959305</v>
      </c>
      <c r="Q50" s="9"/>
    </row>
    <row r="51" spans="1:17">
      <c r="A51" s="12"/>
      <c r="B51" s="25">
        <v>334.42</v>
      </c>
      <c r="C51" s="20" t="s">
        <v>43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8095672</v>
      </c>
      <c r="O51" s="47">
        <f t="shared" si="6"/>
        <v>8095672</v>
      </c>
      <c r="P51" s="48">
        <f t="shared" si="7"/>
        <v>8.0564451684746974</v>
      </c>
      <c r="Q51" s="9"/>
    </row>
    <row r="52" spans="1:17">
      <c r="A52" s="12"/>
      <c r="B52" s="25">
        <v>334.49</v>
      </c>
      <c r="C52" s="20" t="s">
        <v>44</v>
      </c>
      <c r="D52" s="47">
        <v>330681</v>
      </c>
      <c r="E52" s="47">
        <v>0</v>
      </c>
      <c r="F52" s="47">
        <v>0</v>
      </c>
      <c r="G52" s="47">
        <v>3265610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3596291</v>
      </c>
      <c r="P52" s="48">
        <f t="shared" si="7"/>
        <v>3.5788655038616972</v>
      </c>
      <c r="Q52" s="9"/>
    </row>
    <row r="53" spans="1:17">
      <c r="A53" s="12"/>
      <c r="B53" s="25">
        <v>334.5</v>
      </c>
      <c r="C53" s="20" t="s">
        <v>45</v>
      </c>
      <c r="D53" s="47">
        <v>0</v>
      </c>
      <c r="E53" s="47">
        <v>10863491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10863491</v>
      </c>
      <c r="P53" s="48">
        <f t="shared" si="7"/>
        <v>10.810852956952598</v>
      </c>
      <c r="Q53" s="9"/>
    </row>
    <row r="54" spans="1:17">
      <c r="A54" s="12"/>
      <c r="B54" s="25">
        <v>334.69</v>
      </c>
      <c r="C54" s="20" t="s">
        <v>46</v>
      </c>
      <c r="D54" s="47">
        <v>0</v>
      </c>
      <c r="E54" s="47">
        <v>102166</v>
      </c>
      <c r="F54" s="47">
        <v>0</v>
      </c>
      <c r="G54" s="47">
        <v>0</v>
      </c>
      <c r="H54" s="47">
        <v>0</v>
      </c>
      <c r="I54" s="47">
        <v>0</v>
      </c>
      <c r="J54" s="47">
        <v>75000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177166</v>
      </c>
      <c r="P54" s="48">
        <f t="shared" si="7"/>
        <v>0.17630755849767482</v>
      </c>
      <c r="Q54" s="9"/>
    </row>
    <row r="55" spans="1:17">
      <c r="A55" s="12"/>
      <c r="B55" s="25">
        <v>334.7</v>
      </c>
      <c r="C55" s="20" t="s">
        <v>132</v>
      </c>
      <c r="D55" s="47">
        <v>0</v>
      </c>
      <c r="E55" s="47">
        <v>55000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55000</v>
      </c>
      <c r="P55" s="48">
        <f t="shared" si="7"/>
        <v>5.473350257595766E-2</v>
      </c>
      <c r="Q55" s="9"/>
    </row>
    <row r="56" spans="1:17">
      <c r="A56" s="12"/>
      <c r="B56" s="25">
        <v>334.9</v>
      </c>
      <c r="C56" s="20" t="s">
        <v>149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102136</v>
      </c>
      <c r="O56" s="47">
        <f t="shared" si="6"/>
        <v>102136</v>
      </c>
      <c r="P56" s="48">
        <f t="shared" si="7"/>
        <v>0.10164110943814567</v>
      </c>
      <c r="Q56" s="9"/>
    </row>
    <row r="57" spans="1:17">
      <c r="A57" s="12"/>
      <c r="B57" s="25">
        <v>335.12099999999998</v>
      </c>
      <c r="C57" s="20" t="s">
        <v>280</v>
      </c>
      <c r="D57" s="47">
        <v>334168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4010120</v>
      </c>
      <c r="O57" s="47">
        <f t="shared" si="6"/>
        <v>4344288</v>
      </c>
      <c r="P57" s="48">
        <f t="shared" si="7"/>
        <v>4.3232381534309443</v>
      </c>
      <c r="Q57" s="9"/>
    </row>
    <row r="58" spans="1:17">
      <c r="A58" s="12"/>
      <c r="B58" s="25">
        <v>335.125</v>
      </c>
      <c r="C58" s="20" t="s">
        <v>268</v>
      </c>
      <c r="D58" s="47">
        <v>96158361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96158361</v>
      </c>
      <c r="P58" s="48">
        <f t="shared" si="7"/>
        <v>95.692434536243027</v>
      </c>
      <c r="Q58" s="9"/>
    </row>
    <row r="59" spans="1:17">
      <c r="A59" s="12"/>
      <c r="B59" s="25">
        <v>335.13</v>
      </c>
      <c r="C59" s="20" t="s">
        <v>176</v>
      </c>
      <c r="D59" s="47">
        <v>259627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259627</v>
      </c>
      <c r="P59" s="48">
        <f t="shared" si="7"/>
        <v>0.258369001332512</v>
      </c>
      <c r="Q59" s="9"/>
    </row>
    <row r="60" spans="1:17">
      <c r="A60" s="12"/>
      <c r="B60" s="25">
        <v>335.14</v>
      </c>
      <c r="C60" s="20" t="s">
        <v>177</v>
      </c>
      <c r="D60" s="47">
        <v>284796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284796</v>
      </c>
      <c r="P60" s="48">
        <f t="shared" si="7"/>
        <v>0.2834160472658625</v>
      </c>
      <c r="Q60" s="9"/>
    </row>
    <row r="61" spans="1:17">
      <c r="A61" s="12"/>
      <c r="B61" s="25">
        <v>335.15</v>
      </c>
      <c r="C61" s="20" t="s">
        <v>178</v>
      </c>
      <c r="D61" s="47">
        <v>816449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6"/>
        <v>816449</v>
      </c>
      <c r="P61" s="48">
        <f t="shared" si="7"/>
        <v>0.8124929717206919</v>
      </c>
      <c r="Q61" s="9"/>
    </row>
    <row r="62" spans="1:17">
      <c r="A62" s="12"/>
      <c r="B62" s="25">
        <v>335.17</v>
      </c>
      <c r="C62" s="20" t="s">
        <v>179</v>
      </c>
      <c r="D62" s="47">
        <v>0</v>
      </c>
      <c r="E62" s="47">
        <v>387428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6"/>
        <v>387428</v>
      </c>
      <c r="P62" s="48">
        <f t="shared" si="7"/>
        <v>0.38555075338178407</v>
      </c>
      <c r="Q62" s="9"/>
    </row>
    <row r="63" spans="1:17">
      <c r="A63" s="12"/>
      <c r="B63" s="25">
        <v>335.18</v>
      </c>
      <c r="C63" s="20" t="s">
        <v>269</v>
      </c>
      <c r="D63" s="47">
        <v>132124402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6"/>
        <v>132124402</v>
      </c>
      <c r="P63" s="48">
        <f t="shared" si="7"/>
        <v>131.48420540388847</v>
      </c>
      <c r="Q63" s="9"/>
    </row>
    <row r="64" spans="1:17">
      <c r="A64" s="12"/>
      <c r="B64" s="25">
        <v>335.38</v>
      </c>
      <c r="C64" s="20" t="s">
        <v>52</v>
      </c>
      <c r="D64" s="47">
        <v>0</v>
      </c>
      <c r="E64" s="47">
        <v>436337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68" si="8">SUM(D64:N64)</f>
        <v>436337</v>
      </c>
      <c r="P64" s="48">
        <f t="shared" si="7"/>
        <v>0.43422276933610254</v>
      </c>
      <c r="Q64" s="9"/>
    </row>
    <row r="65" spans="1:17">
      <c r="A65" s="12"/>
      <c r="B65" s="25">
        <v>335.43</v>
      </c>
      <c r="C65" s="20" t="s">
        <v>270</v>
      </c>
      <c r="D65" s="47">
        <v>5761329</v>
      </c>
      <c r="E65" s="47">
        <v>5761329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11522658</v>
      </c>
      <c r="P65" s="48">
        <f t="shared" si="7"/>
        <v>11.466826024088713</v>
      </c>
      <c r="Q65" s="9"/>
    </row>
    <row r="66" spans="1:17">
      <c r="A66" s="12"/>
      <c r="B66" s="25">
        <v>335.44</v>
      </c>
      <c r="C66" s="20" t="s">
        <v>271</v>
      </c>
      <c r="D66" s="47">
        <v>4333019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4333019</v>
      </c>
      <c r="P66" s="48">
        <f t="shared" si="7"/>
        <v>4.3120237563304276</v>
      </c>
      <c r="Q66" s="9"/>
    </row>
    <row r="67" spans="1:17">
      <c r="A67" s="12"/>
      <c r="B67" s="25">
        <v>335.45</v>
      </c>
      <c r="C67" s="20" t="s">
        <v>281</v>
      </c>
      <c r="D67" s="47">
        <v>403417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403417</v>
      </c>
      <c r="P67" s="48">
        <f t="shared" si="7"/>
        <v>0.40146228015791113</v>
      </c>
      <c r="Q67" s="9"/>
    </row>
    <row r="68" spans="1:17">
      <c r="A68" s="12"/>
      <c r="B68" s="25">
        <v>335.48</v>
      </c>
      <c r="C68" s="20" t="s">
        <v>53</v>
      </c>
      <c r="D68" s="47">
        <v>67442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8"/>
        <v>67442</v>
      </c>
      <c r="P68" s="48">
        <f t="shared" si="7"/>
        <v>6.7115216013231574E-2</v>
      </c>
      <c r="Q68" s="9"/>
    </row>
    <row r="69" spans="1:17">
      <c r="A69" s="12"/>
      <c r="B69" s="25">
        <v>338</v>
      </c>
      <c r="C69" s="20" t="s">
        <v>55</v>
      </c>
      <c r="D69" s="47">
        <v>134318099</v>
      </c>
      <c r="E69" s="47">
        <v>22046714</v>
      </c>
      <c r="F69" s="47">
        <v>44751485</v>
      </c>
      <c r="G69" s="47">
        <v>552206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10108000</v>
      </c>
      <c r="O69" s="47">
        <f>SUM(D69:N69)</f>
        <v>211776504</v>
      </c>
      <c r="P69" s="48">
        <f t="shared" ref="P69:P100" si="9">(O69/P$141)</f>
        <v>210.75036049475105</v>
      </c>
      <c r="Q69" s="9"/>
    </row>
    <row r="70" spans="1:17" ht="15.75">
      <c r="A70" s="29" t="s">
        <v>60</v>
      </c>
      <c r="B70" s="30"/>
      <c r="C70" s="31"/>
      <c r="D70" s="32">
        <f t="shared" ref="D70:N70" si="10">SUM(D71:D107)</f>
        <v>87931790</v>
      </c>
      <c r="E70" s="32">
        <f t="shared" si="10"/>
        <v>47159062</v>
      </c>
      <c r="F70" s="32">
        <f t="shared" si="10"/>
        <v>0</v>
      </c>
      <c r="G70" s="32">
        <f t="shared" si="10"/>
        <v>328879</v>
      </c>
      <c r="H70" s="32">
        <f t="shared" si="10"/>
        <v>0</v>
      </c>
      <c r="I70" s="32">
        <f t="shared" si="10"/>
        <v>144097695</v>
      </c>
      <c r="J70" s="32">
        <f t="shared" si="10"/>
        <v>385531844</v>
      </c>
      <c r="K70" s="32">
        <f t="shared" si="10"/>
        <v>172403</v>
      </c>
      <c r="L70" s="32">
        <f t="shared" si="10"/>
        <v>0</v>
      </c>
      <c r="M70" s="32">
        <f t="shared" si="10"/>
        <v>0</v>
      </c>
      <c r="N70" s="32">
        <f t="shared" si="10"/>
        <v>1926150106</v>
      </c>
      <c r="O70" s="32">
        <f>SUM(D70:N70)</f>
        <v>2591371779</v>
      </c>
      <c r="P70" s="45">
        <f t="shared" si="9"/>
        <v>2578.8155262029181</v>
      </c>
      <c r="Q70" s="10"/>
    </row>
    <row r="71" spans="1:17">
      <c r="A71" s="12"/>
      <c r="B71" s="25">
        <v>341.1</v>
      </c>
      <c r="C71" s="20" t="s">
        <v>181</v>
      </c>
      <c r="D71" s="47">
        <v>3083174</v>
      </c>
      <c r="E71" s="47">
        <v>22882664</v>
      </c>
      <c r="F71" s="47">
        <v>0</v>
      </c>
      <c r="G71" s="47">
        <v>0</v>
      </c>
      <c r="H71" s="47">
        <v>0</v>
      </c>
      <c r="I71" s="47">
        <v>0</v>
      </c>
      <c r="J71" s="47">
        <v>30400313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56366151</v>
      </c>
      <c r="P71" s="48">
        <f t="shared" si="9"/>
        <v>56.093034017369426</v>
      </c>
      <c r="Q71" s="9"/>
    </row>
    <row r="72" spans="1:17">
      <c r="A72" s="12"/>
      <c r="B72" s="25">
        <v>341.16</v>
      </c>
      <c r="C72" s="20" t="s">
        <v>182</v>
      </c>
      <c r="D72" s="47">
        <v>0</v>
      </c>
      <c r="E72" s="47">
        <v>1418924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102" si="11">SUM(D72:N72)</f>
        <v>1418924</v>
      </c>
      <c r="P72" s="48">
        <f t="shared" si="9"/>
        <v>1.4120487347106936</v>
      </c>
      <c r="Q72" s="9"/>
    </row>
    <row r="73" spans="1:17">
      <c r="A73" s="12"/>
      <c r="B73" s="25">
        <v>341.2</v>
      </c>
      <c r="C73" s="20" t="s">
        <v>183</v>
      </c>
      <c r="D73" s="47">
        <v>204860</v>
      </c>
      <c r="E73" s="47">
        <v>0</v>
      </c>
      <c r="F73" s="47">
        <v>0</v>
      </c>
      <c r="G73" s="47">
        <v>0</v>
      </c>
      <c r="H73" s="47">
        <v>0</v>
      </c>
      <c r="I73" s="47">
        <v>5180</v>
      </c>
      <c r="J73" s="47">
        <v>261439236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261649276</v>
      </c>
      <c r="P73" s="48">
        <f t="shared" si="9"/>
        <v>260.38147858079014</v>
      </c>
      <c r="Q73" s="9"/>
    </row>
    <row r="74" spans="1:17">
      <c r="A74" s="12"/>
      <c r="B74" s="25">
        <v>341.3</v>
      </c>
      <c r="C74" s="20" t="s">
        <v>184</v>
      </c>
      <c r="D74" s="47">
        <v>64276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64276</v>
      </c>
      <c r="P74" s="48">
        <f t="shared" si="9"/>
        <v>6.3964556574041001E-2</v>
      </c>
      <c r="Q74" s="9"/>
    </row>
    <row r="75" spans="1:17">
      <c r="A75" s="12"/>
      <c r="B75" s="25">
        <v>341.54</v>
      </c>
      <c r="C75" s="20" t="s">
        <v>188</v>
      </c>
      <c r="D75" s="47">
        <v>229427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229427</v>
      </c>
      <c r="P75" s="48">
        <f t="shared" si="9"/>
        <v>0.22831533264534978</v>
      </c>
      <c r="Q75" s="9"/>
    </row>
    <row r="76" spans="1:17">
      <c r="A76" s="12"/>
      <c r="B76" s="25">
        <v>341.56</v>
      </c>
      <c r="C76" s="20" t="s">
        <v>189</v>
      </c>
      <c r="D76" s="47">
        <v>473608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473608</v>
      </c>
      <c r="P76" s="48">
        <f t="shared" si="9"/>
        <v>0.47131317614534829</v>
      </c>
      <c r="Q76" s="9"/>
    </row>
    <row r="77" spans="1:17">
      <c r="A77" s="12"/>
      <c r="B77" s="25">
        <v>341.8</v>
      </c>
      <c r="C77" s="20" t="s">
        <v>245</v>
      </c>
      <c r="D77" s="47">
        <v>10679426</v>
      </c>
      <c r="E77" s="47">
        <v>1770</v>
      </c>
      <c r="F77" s="47">
        <v>0</v>
      </c>
      <c r="G77" s="47">
        <v>0</v>
      </c>
      <c r="H77" s="47">
        <v>0</v>
      </c>
      <c r="I77" s="47">
        <v>-39539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10641657</v>
      </c>
      <c r="P77" s="48">
        <f t="shared" si="9"/>
        <v>10.590093833126508</v>
      </c>
      <c r="Q77" s="9"/>
    </row>
    <row r="78" spans="1:17">
      <c r="A78" s="12"/>
      <c r="B78" s="25">
        <v>341.9</v>
      </c>
      <c r="C78" s="20" t="s">
        <v>190</v>
      </c>
      <c r="D78" s="47">
        <v>1788415</v>
      </c>
      <c r="E78" s="47">
        <v>3155269</v>
      </c>
      <c r="F78" s="47">
        <v>0</v>
      </c>
      <c r="G78" s="47">
        <v>0</v>
      </c>
      <c r="H78" s="47">
        <v>0</v>
      </c>
      <c r="I78" s="47">
        <v>15</v>
      </c>
      <c r="J78" s="47">
        <v>93678695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98622394</v>
      </c>
      <c r="P78" s="48">
        <f t="shared" si="9"/>
        <v>98.144528291747477</v>
      </c>
      <c r="Q78" s="9"/>
    </row>
    <row r="79" spans="1:17">
      <c r="A79" s="12"/>
      <c r="B79" s="25">
        <v>342.1</v>
      </c>
      <c r="C79" s="20" t="s">
        <v>69</v>
      </c>
      <c r="D79" s="47">
        <v>4229551</v>
      </c>
      <c r="E79" s="47">
        <v>500099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4729650</v>
      </c>
      <c r="P79" s="48">
        <f t="shared" si="9"/>
        <v>4.7067329174250574</v>
      </c>
      <c r="Q79" s="9"/>
    </row>
    <row r="80" spans="1:17">
      <c r="A80" s="12"/>
      <c r="B80" s="25">
        <v>342.2</v>
      </c>
      <c r="C80" s="20" t="s">
        <v>70</v>
      </c>
      <c r="D80" s="47">
        <v>3435589</v>
      </c>
      <c r="E80" s="47">
        <v>1057905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4493494</v>
      </c>
      <c r="P80" s="48">
        <f t="shared" si="9"/>
        <v>4.4717211895281874</v>
      </c>
      <c r="Q80" s="9"/>
    </row>
    <row r="81" spans="1:17">
      <c r="A81" s="12"/>
      <c r="B81" s="25">
        <v>342.3</v>
      </c>
      <c r="C81" s="20" t="s">
        <v>71</v>
      </c>
      <c r="D81" s="47">
        <v>23066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23066</v>
      </c>
      <c r="P81" s="48">
        <f t="shared" si="9"/>
        <v>2.2954235825764353E-2</v>
      </c>
      <c r="Q81" s="9"/>
    </row>
    <row r="82" spans="1:17">
      <c r="A82" s="12"/>
      <c r="B82" s="25">
        <v>342.4</v>
      </c>
      <c r="C82" s="20" t="s">
        <v>72</v>
      </c>
      <c r="D82" s="47">
        <v>0</v>
      </c>
      <c r="E82" s="47">
        <v>5111914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5111914</v>
      </c>
      <c r="P82" s="48">
        <f t="shared" si="9"/>
        <v>5.087144692492255</v>
      </c>
      <c r="Q82" s="9"/>
    </row>
    <row r="83" spans="1:17">
      <c r="A83" s="12"/>
      <c r="B83" s="25">
        <v>342.5</v>
      </c>
      <c r="C83" s="20" t="s">
        <v>73</v>
      </c>
      <c r="D83" s="47">
        <v>813993</v>
      </c>
      <c r="E83" s="47">
        <v>554655</v>
      </c>
      <c r="F83" s="47">
        <v>0</v>
      </c>
      <c r="G83" s="47">
        <v>0</v>
      </c>
      <c r="H83" s="47">
        <v>0</v>
      </c>
      <c r="I83" s="47">
        <v>328063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1696711</v>
      </c>
      <c r="P83" s="48">
        <f t="shared" si="9"/>
        <v>1.6884897434391946</v>
      </c>
      <c r="Q83" s="9"/>
    </row>
    <row r="84" spans="1:17">
      <c r="A84" s="12"/>
      <c r="B84" s="25">
        <v>342.6</v>
      </c>
      <c r="C84" s="20" t="s">
        <v>74</v>
      </c>
      <c r="D84" s="47">
        <v>31790671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31790671</v>
      </c>
      <c r="P84" s="48">
        <f t="shared" si="9"/>
        <v>31.636632237634956</v>
      </c>
      <c r="Q84" s="9"/>
    </row>
    <row r="85" spans="1:17">
      <c r="A85" s="12"/>
      <c r="B85" s="25">
        <v>342.9</v>
      </c>
      <c r="C85" s="20" t="s">
        <v>75</v>
      </c>
      <c r="D85" s="47">
        <v>10267502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10267502</v>
      </c>
      <c r="P85" s="48">
        <f t="shared" si="9"/>
        <v>10.21775176664819</v>
      </c>
      <c r="Q85" s="9"/>
    </row>
    <row r="86" spans="1:17">
      <c r="A86" s="12"/>
      <c r="B86" s="25">
        <v>343.1</v>
      </c>
      <c r="C86" s="20" t="s">
        <v>76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1301197000</v>
      </c>
      <c r="O86" s="47">
        <f t="shared" si="11"/>
        <v>1301197000</v>
      </c>
      <c r="P86" s="48">
        <f t="shared" si="9"/>
        <v>1294.8921700241524</v>
      </c>
      <c r="Q86" s="9"/>
    </row>
    <row r="87" spans="1:17">
      <c r="A87" s="12"/>
      <c r="B87" s="25">
        <v>343.3</v>
      </c>
      <c r="C87" s="20" t="s">
        <v>246</v>
      </c>
      <c r="D87" s="47">
        <v>127655</v>
      </c>
      <c r="E87" s="47">
        <v>0</v>
      </c>
      <c r="F87" s="47">
        <v>0</v>
      </c>
      <c r="G87" s="47">
        <v>0</v>
      </c>
      <c r="H87" s="47">
        <v>0</v>
      </c>
      <c r="I87" s="47">
        <v>37106885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1"/>
        <v>37234540</v>
      </c>
      <c r="P87" s="48">
        <f t="shared" si="9"/>
        <v>37.054123472810886</v>
      </c>
      <c r="Q87" s="9"/>
    </row>
    <row r="88" spans="1:17">
      <c r="A88" s="12"/>
      <c r="B88" s="25">
        <v>343.4</v>
      </c>
      <c r="C88" s="20" t="s">
        <v>77</v>
      </c>
      <c r="D88" s="47">
        <v>0</v>
      </c>
      <c r="E88" s="47">
        <v>-25190</v>
      </c>
      <c r="F88" s="47">
        <v>0</v>
      </c>
      <c r="G88" s="47">
        <v>0</v>
      </c>
      <c r="H88" s="47">
        <v>0</v>
      </c>
      <c r="I88" s="47">
        <v>73032742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73007552</v>
      </c>
      <c r="P88" s="48">
        <f t="shared" si="9"/>
        <v>72.653800644661146</v>
      </c>
      <c r="Q88" s="9"/>
    </row>
    <row r="89" spans="1:17">
      <c r="A89" s="12"/>
      <c r="B89" s="25">
        <v>343.6</v>
      </c>
      <c r="C89" s="20" t="s">
        <v>78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531818000</v>
      </c>
      <c r="O89" s="47">
        <f t="shared" si="11"/>
        <v>531818000</v>
      </c>
      <c r="P89" s="48">
        <f t="shared" si="9"/>
        <v>529.24112496255736</v>
      </c>
      <c r="Q89" s="9"/>
    </row>
    <row r="90" spans="1:17">
      <c r="A90" s="12"/>
      <c r="B90" s="25">
        <v>343.7</v>
      </c>
      <c r="C90" s="20" t="s">
        <v>79</v>
      </c>
      <c r="D90" s="47">
        <v>218540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1"/>
        <v>218540</v>
      </c>
      <c r="P90" s="48">
        <f t="shared" si="9"/>
        <v>0.21748108459908705</v>
      </c>
      <c r="Q90" s="9"/>
    </row>
    <row r="91" spans="1:17">
      <c r="A91" s="12"/>
      <c r="B91" s="25">
        <v>343.9</v>
      </c>
      <c r="C91" s="20" t="s">
        <v>80</v>
      </c>
      <c r="D91" s="47">
        <v>129131</v>
      </c>
      <c r="E91" s="47">
        <v>2415657</v>
      </c>
      <c r="F91" s="47">
        <v>0</v>
      </c>
      <c r="G91" s="47">
        <v>252683</v>
      </c>
      <c r="H91" s="47">
        <v>0</v>
      </c>
      <c r="I91" s="47">
        <v>1640365</v>
      </c>
      <c r="J91" s="47">
        <v>0</v>
      </c>
      <c r="K91" s="47">
        <v>0</v>
      </c>
      <c r="L91" s="47">
        <v>0</v>
      </c>
      <c r="M91" s="47">
        <v>0</v>
      </c>
      <c r="N91" s="47">
        <v>11934000</v>
      </c>
      <c r="O91" s="47">
        <f t="shared" si="11"/>
        <v>16371836</v>
      </c>
      <c r="P91" s="48">
        <f t="shared" si="9"/>
        <v>16.292507779621026</v>
      </c>
      <c r="Q91" s="9"/>
    </row>
    <row r="92" spans="1:17">
      <c r="A92" s="12"/>
      <c r="B92" s="25">
        <v>344.2</v>
      </c>
      <c r="C92" s="20" t="s">
        <v>191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65747000</v>
      </c>
      <c r="O92" s="47">
        <f t="shared" si="11"/>
        <v>65747000</v>
      </c>
      <c r="P92" s="48">
        <f t="shared" si="9"/>
        <v>65.428428979299795</v>
      </c>
      <c r="Q92" s="9"/>
    </row>
    <row r="93" spans="1:17">
      <c r="A93" s="12"/>
      <c r="B93" s="25">
        <v>344.3</v>
      </c>
      <c r="C93" s="20" t="s">
        <v>192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15454106</v>
      </c>
      <c r="O93" s="47">
        <f t="shared" si="11"/>
        <v>15454106</v>
      </c>
      <c r="P93" s="48">
        <f t="shared" si="9"/>
        <v>15.379224555638595</v>
      </c>
      <c r="Q93" s="9"/>
    </row>
    <row r="94" spans="1:17">
      <c r="A94" s="12"/>
      <c r="B94" s="25">
        <v>344.5</v>
      </c>
      <c r="C94" s="20" t="s">
        <v>193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6568931</v>
      </c>
      <c r="J94" s="47">
        <v>13600</v>
      </c>
      <c r="K94" s="47">
        <v>172403</v>
      </c>
      <c r="L94" s="47">
        <v>0</v>
      </c>
      <c r="M94" s="47">
        <v>0</v>
      </c>
      <c r="N94" s="47">
        <v>0</v>
      </c>
      <c r="O94" s="47">
        <f t="shared" si="11"/>
        <v>6754934</v>
      </c>
      <c r="P94" s="48">
        <f t="shared" si="9"/>
        <v>6.7222035907168003</v>
      </c>
      <c r="Q94" s="9"/>
    </row>
    <row r="95" spans="1:17">
      <c r="A95" s="12"/>
      <c r="B95" s="25">
        <v>344.9</v>
      </c>
      <c r="C95" s="20" t="s">
        <v>231</v>
      </c>
      <c r="D95" s="47">
        <v>853553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1"/>
        <v>853553</v>
      </c>
      <c r="P95" s="48">
        <f t="shared" si="9"/>
        <v>0.84941718771302532</v>
      </c>
      <c r="Q95" s="9"/>
    </row>
    <row r="96" spans="1:17">
      <c r="A96" s="12"/>
      <c r="B96" s="25">
        <v>346.1</v>
      </c>
      <c r="C96" s="20" t="s">
        <v>85</v>
      </c>
      <c r="D96" s="47">
        <v>1236491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1"/>
        <v>1236491</v>
      </c>
      <c r="P96" s="48">
        <f t="shared" si="9"/>
        <v>1.2304996969754267</v>
      </c>
      <c r="Q96" s="9"/>
    </row>
    <row r="97" spans="1:17">
      <c r="A97" s="12"/>
      <c r="B97" s="25">
        <v>346.4</v>
      </c>
      <c r="C97" s="20" t="s">
        <v>86</v>
      </c>
      <c r="D97" s="47">
        <v>714617</v>
      </c>
      <c r="E97" s="47">
        <v>1067224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1"/>
        <v>1781841</v>
      </c>
      <c r="P97" s="48">
        <f t="shared" si="9"/>
        <v>1.7732072538808541</v>
      </c>
      <c r="Q97" s="9"/>
    </row>
    <row r="98" spans="1:17">
      <c r="A98" s="12"/>
      <c r="B98" s="25">
        <v>347.1</v>
      </c>
      <c r="C98" s="20" t="s">
        <v>87</v>
      </c>
      <c r="D98" s="47">
        <v>238774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1"/>
        <v>238774</v>
      </c>
      <c r="P98" s="48">
        <f t="shared" si="9"/>
        <v>0.23761704261948571</v>
      </c>
      <c r="Q98" s="9"/>
    </row>
    <row r="99" spans="1:17">
      <c r="A99" s="12"/>
      <c r="B99" s="25">
        <v>347.2</v>
      </c>
      <c r="C99" s="20" t="s">
        <v>88</v>
      </c>
      <c r="D99" s="47">
        <v>3310</v>
      </c>
      <c r="E99" s="47">
        <v>3514875</v>
      </c>
      <c r="F99" s="47">
        <v>0</v>
      </c>
      <c r="G99" s="47">
        <v>20196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1"/>
        <v>3538381</v>
      </c>
      <c r="P99" s="48">
        <f t="shared" si="9"/>
        <v>3.5212361014221756</v>
      </c>
      <c r="Q99" s="9"/>
    </row>
    <row r="100" spans="1:17">
      <c r="A100" s="12"/>
      <c r="B100" s="25">
        <v>347.4</v>
      </c>
      <c r="C100" s="20" t="s">
        <v>89</v>
      </c>
      <c r="D100" s="47">
        <v>139300</v>
      </c>
      <c r="E100" s="47">
        <v>567236</v>
      </c>
      <c r="F100" s="47">
        <v>0</v>
      </c>
      <c r="G100" s="47">
        <v>56000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1"/>
        <v>762536</v>
      </c>
      <c r="P100" s="48">
        <f t="shared" si="9"/>
        <v>0.75884120218655371</v>
      </c>
      <c r="Q100" s="9"/>
    </row>
    <row r="101" spans="1:17">
      <c r="A101" s="12"/>
      <c r="B101" s="25">
        <v>347.5</v>
      </c>
      <c r="C101" s="20" t="s">
        <v>90</v>
      </c>
      <c r="D101" s="47">
        <v>187900</v>
      </c>
      <c r="E101" s="47">
        <v>0</v>
      </c>
      <c r="F101" s="47">
        <v>0</v>
      </c>
      <c r="G101" s="47">
        <v>0</v>
      </c>
      <c r="H101" s="47">
        <v>0</v>
      </c>
      <c r="I101" s="47">
        <v>14460486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1"/>
        <v>14648386</v>
      </c>
      <c r="P101" s="48">
        <f t="shared" ref="P101:P132" si="12">(O101/P$141)</f>
        <v>14.577408597538584</v>
      </c>
      <c r="Q101" s="9"/>
    </row>
    <row r="102" spans="1:17">
      <c r="A102" s="12"/>
      <c r="B102" s="25">
        <v>347.9</v>
      </c>
      <c r="C102" s="20" t="s">
        <v>91</v>
      </c>
      <c r="D102" s="47">
        <v>267892</v>
      </c>
      <c r="E102" s="47">
        <v>15755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1"/>
        <v>283647</v>
      </c>
      <c r="P102" s="48">
        <f t="shared" si="12"/>
        <v>0.28227261463932113</v>
      </c>
      <c r="Q102" s="9"/>
    </row>
    <row r="103" spans="1:17">
      <c r="A103" s="12"/>
      <c r="B103" s="25">
        <v>348.53</v>
      </c>
      <c r="C103" s="20" t="s">
        <v>290</v>
      </c>
      <c r="D103" s="47">
        <v>0</v>
      </c>
      <c r="E103" s="47">
        <v>674416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" si="13">SUM(D103:N103)</f>
        <v>674416</v>
      </c>
      <c r="P103" s="48">
        <f t="shared" si="12"/>
        <v>0.67114817951394656</v>
      </c>
      <c r="Q103" s="9"/>
    </row>
    <row r="104" spans="1:17">
      <c r="A104" s="12"/>
      <c r="B104" s="25">
        <v>348.92399999999998</v>
      </c>
      <c r="C104" s="20" t="s">
        <v>198</v>
      </c>
      <c r="D104" s="47">
        <v>0</v>
      </c>
      <c r="E104" s="47">
        <v>264321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06" si="14">SUM(D104:N104)</f>
        <v>264321</v>
      </c>
      <c r="P104" s="48">
        <f t="shared" si="12"/>
        <v>0.26304025698872191</v>
      </c>
      <c r="Q104" s="9"/>
    </row>
    <row r="105" spans="1:17">
      <c r="A105" s="12"/>
      <c r="B105" s="25">
        <v>348.93099999999998</v>
      </c>
      <c r="C105" s="20" t="s">
        <v>282</v>
      </c>
      <c r="D105" s="47">
        <v>0</v>
      </c>
      <c r="E105" s="47">
        <v>2568030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2568030</v>
      </c>
      <c r="P105" s="48">
        <f t="shared" si="12"/>
        <v>2.5555868476388466</v>
      </c>
      <c r="Q105" s="9"/>
    </row>
    <row r="106" spans="1:17">
      <c r="A106" s="12"/>
      <c r="B106" s="25">
        <v>348.99</v>
      </c>
      <c r="C106" s="20" t="s">
        <v>201</v>
      </c>
      <c r="D106" s="47">
        <v>380936</v>
      </c>
      <c r="E106" s="47">
        <v>933352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1314288</v>
      </c>
      <c r="P106" s="48">
        <f t="shared" si="12"/>
        <v>1.3079197387918227</v>
      </c>
      <c r="Q106" s="9"/>
    </row>
    <row r="107" spans="1:17">
      <c r="A107" s="12"/>
      <c r="B107" s="25">
        <v>349</v>
      </c>
      <c r="C107" s="20" t="s">
        <v>272</v>
      </c>
      <c r="D107" s="47">
        <v>16350133</v>
      </c>
      <c r="E107" s="47">
        <v>480186</v>
      </c>
      <c r="F107" s="47">
        <v>0</v>
      </c>
      <c r="G107" s="47">
        <v>0</v>
      </c>
      <c r="H107" s="47">
        <v>0</v>
      </c>
      <c r="I107" s="47">
        <v>10994567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27824886</v>
      </c>
      <c r="P107" s="48">
        <f t="shared" si="12"/>
        <v>27.690063082849605</v>
      </c>
      <c r="Q107" s="9"/>
    </row>
    <row r="108" spans="1:17" ht="15.75">
      <c r="A108" s="29" t="s">
        <v>61</v>
      </c>
      <c r="B108" s="30"/>
      <c r="C108" s="31"/>
      <c r="D108" s="32">
        <f t="shared" ref="D108:N108" si="15">SUM(D109:D114)</f>
        <v>1427623</v>
      </c>
      <c r="E108" s="32">
        <f t="shared" si="15"/>
        <v>3302419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386543</v>
      </c>
      <c r="J108" s="32">
        <f t="shared" si="15"/>
        <v>0</v>
      </c>
      <c r="K108" s="32">
        <f t="shared" si="15"/>
        <v>584921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5701506</v>
      </c>
      <c r="P108" s="45">
        <f t="shared" si="12"/>
        <v>5.6738798788697826</v>
      </c>
      <c r="Q108" s="10"/>
    </row>
    <row r="109" spans="1:17">
      <c r="A109" s="13"/>
      <c r="B109" s="39">
        <v>351.1</v>
      </c>
      <c r="C109" s="21" t="s">
        <v>152</v>
      </c>
      <c r="D109" s="47">
        <v>15726</v>
      </c>
      <c r="E109" s="47">
        <v>273690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289416</v>
      </c>
      <c r="P109" s="48">
        <f t="shared" si="12"/>
        <v>0.28801366148224294</v>
      </c>
      <c r="Q109" s="9"/>
    </row>
    <row r="110" spans="1:17">
      <c r="A110" s="13"/>
      <c r="B110" s="39">
        <v>351.9</v>
      </c>
      <c r="C110" s="21" t="s">
        <v>283</v>
      </c>
      <c r="D110" s="47">
        <v>773044</v>
      </c>
      <c r="E110" s="47">
        <v>76977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331284</v>
      </c>
      <c r="L110" s="47">
        <v>0</v>
      </c>
      <c r="M110" s="47">
        <v>0</v>
      </c>
      <c r="N110" s="47">
        <v>0</v>
      </c>
      <c r="O110" s="47">
        <f t="shared" ref="O110:O114" si="16">SUM(D110:N110)</f>
        <v>1181305</v>
      </c>
      <c r="P110" s="48">
        <f t="shared" si="12"/>
        <v>1.175581095645303</v>
      </c>
      <c r="Q110" s="9"/>
    </row>
    <row r="111" spans="1:17">
      <c r="A111" s="13"/>
      <c r="B111" s="39">
        <v>352</v>
      </c>
      <c r="C111" s="21" t="s">
        <v>221</v>
      </c>
      <c r="D111" s="47">
        <v>0</v>
      </c>
      <c r="E111" s="47">
        <v>107548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107548</v>
      </c>
      <c r="P111" s="48">
        <f t="shared" si="12"/>
        <v>0.10702688609161991</v>
      </c>
      <c r="Q111" s="9"/>
    </row>
    <row r="112" spans="1:17">
      <c r="A112" s="13"/>
      <c r="B112" s="39">
        <v>354</v>
      </c>
      <c r="C112" s="21" t="s">
        <v>94</v>
      </c>
      <c r="D112" s="47">
        <v>352824</v>
      </c>
      <c r="E112" s="47">
        <v>2698773</v>
      </c>
      <c r="F112" s="47">
        <v>0</v>
      </c>
      <c r="G112" s="47">
        <v>0</v>
      </c>
      <c r="H112" s="47">
        <v>0</v>
      </c>
      <c r="I112" s="47">
        <v>386543</v>
      </c>
      <c r="J112" s="47">
        <v>0</v>
      </c>
      <c r="K112" s="47">
        <v>253637</v>
      </c>
      <c r="L112" s="47">
        <v>0</v>
      </c>
      <c r="M112" s="47">
        <v>0</v>
      </c>
      <c r="N112" s="47">
        <v>0</v>
      </c>
      <c r="O112" s="47">
        <f t="shared" si="16"/>
        <v>3691777</v>
      </c>
      <c r="P112" s="48">
        <f t="shared" si="12"/>
        <v>3.6738888352611134</v>
      </c>
      <c r="Q112" s="9"/>
    </row>
    <row r="113" spans="1:17">
      <c r="A113" s="13"/>
      <c r="B113" s="39">
        <v>355</v>
      </c>
      <c r="C113" s="21" t="s">
        <v>216</v>
      </c>
      <c r="D113" s="47">
        <v>0</v>
      </c>
      <c r="E113" s="47">
        <v>145431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145431</v>
      </c>
      <c r="P113" s="48">
        <f t="shared" si="12"/>
        <v>0.14472632751134726</v>
      </c>
      <c r="Q113" s="9"/>
    </row>
    <row r="114" spans="1:17">
      <c r="A114" s="13"/>
      <c r="B114" s="39">
        <v>359</v>
      </c>
      <c r="C114" s="21" t="s">
        <v>95</v>
      </c>
      <c r="D114" s="47">
        <v>286029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286029</v>
      </c>
      <c r="P114" s="48">
        <f t="shared" si="12"/>
        <v>0.28464307287815627</v>
      </c>
      <c r="Q114" s="9"/>
    </row>
    <row r="115" spans="1:17" ht="15.75">
      <c r="A115" s="29" t="s">
        <v>5</v>
      </c>
      <c r="B115" s="30"/>
      <c r="C115" s="31"/>
      <c r="D115" s="32">
        <f t="shared" ref="D115:N115" si="17">SUM(D116:D126)</f>
        <v>59453619</v>
      </c>
      <c r="E115" s="32">
        <f t="shared" si="17"/>
        <v>49485702</v>
      </c>
      <c r="F115" s="32">
        <f t="shared" si="17"/>
        <v>2963802</v>
      </c>
      <c r="G115" s="32">
        <f t="shared" si="17"/>
        <v>3239065</v>
      </c>
      <c r="H115" s="32">
        <f t="shared" si="17"/>
        <v>6799</v>
      </c>
      <c r="I115" s="32">
        <f t="shared" si="17"/>
        <v>74432913</v>
      </c>
      <c r="J115" s="32">
        <f t="shared" si="17"/>
        <v>13951674</v>
      </c>
      <c r="K115" s="32">
        <f t="shared" si="17"/>
        <v>978806845</v>
      </c>
      <c r="L115" s="32">
        <f t="shared" si="17"/>
        <v>0</v>
      </c>
      <c r="M115" s="32">
        <f t="shared" si="17"/>
        <v>3535100000</v>
      </c>
      <c r="N115" s="32">
        <f t="shared" si="17"/>
        <v>270841144</v>
      </c>
      <c r="O115" s="32">
        <f>SUM(D115:N115)</f>
        <v>4988281563</v>
      </c>
      <c r="P115" s="45">
        <f t="shared" si="12"/>
        <v>4964.1113050556842</v>
      </c>
      <c r="Q115" s="10"/>
    </row>
    <row r="116" spans="1:17">
      <c r="A116" s="12"/>
      <c r="B116" s="25">
        <v>361.1</v>
      </c>
      <c r="C116" s="20" t="s">
        <v>97</v>
      </c>
      <c r="D116" s="47">
        <v>17383550</v>
      </c>
      <c r="E116" s="47">
        <v>13769992</v>
      </c>
      <c r="F116" s="47">
        <v>316799</v>
      </c>
      <c r="G116" s="47">
        <v>844260</v>
      </c>
      <c r="H116" s="47">
        <v>-74647</v>
      </c>
      <c r="I116" s="47">
        <v>4496413</v>
      </c>
      <c r="J116" s="47">
        <v>6294111</v>
      </c>
      <c r="K116" s="47">
        <v>11994370</v>
      </c>
      <c r="L116" s="47">
        <v>0</v>
      </c>
      <c r="M116" s="47">
        <v>0</v>
      </c>
      <c r="N116" s="47">
        <v>3519000</v>
      </c>
      <c r="O116" s="47">
        <f>SUM(D116:N116)</f>
        <v>58543848</v>
      </c>
      <c r="P116" s="48">
        <f t="shared" si="12"/>
        <v>58.26017918753589</v>
      </c>
      <c r="Q116" s="9"/>
    </row>
    <row r="117" spans="1:17">
      <c r="A117" s="12"/>
      <c r="B117" s="25">
        <v>361.2</v>
      </c>
      <c r="C117" s="20" t="s">
        <v>98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44852222</v>
      </c>
      <c r="L117" s="47">
        <v>0</v>
      </c>
      <c r="M117" s="47">
        <v>0</v>
      </c>
      <c r="N117" s="47">
        <v>0</v>
      </c>
      <c r="O117" s="47">
        <f t="shared" ref="O117:O137" si="18">SUM(D117:N117)</f>
        <v>44852222</v>
      </c>
      <c r="P117" s="48">
        <f t="shared" si="12"/>
        <v>44.634894697716817</v>
      </c>
      <c r="Q117" s="9"/>
    </row>
    <row r="118" spans="1:17">
      <c r="A118" s="12"/>
      <c r="B118" s="25">
        <v>361.3</v>
      </c>
      <c r="C118" s="20" t="s">
        <v>99</v>
      </c>
      <c r="D118" s="47">
        <v>18151385</v>
      </c>
      <c r="E118" s="47">
        <v>255099</v>
      </c>
      <c r="F118" s="47">
        <v>0</v>
      </c>
      <c r="G118" s="47">
        <v>0</v>
      </c>
      <c r="H118" s="47">
        <v>81446</v>
      </c>
      <c r="I118" s="47">
        <v>-1364550</v>
      </c>
      <c r="J118" s="47">
        <v>3691841</v>
      </c>
      <c r="K118" s="47">
        <v>370247385</v>
      </c>
      <c r="L118" s="47">
        <v>0</v>
      </c>
      <c r="M118" s="47">
        <v>0</v>
      </c>
      <c r="N118" s="47">
        <v>56126488</v>
      </c>
      <c r="O118" s="47">
        <f t="shared" si="18"/>
        <v>447189094</v>
      </c>
      <c r="P118" s="48">
        <f t="shared" si="12"/>
        <v>445.0222805161668</v>
      </c>
      <c r="Q118" s="9"/>
    </row>
    <row r="119" spans="1:17">
      <c r="A119" s="12"/>
      <c r="B119" s="25">
        <v>361.4</v>
      </c>
      <c r="C119" s="20" t="s">
        <v>204</v>
      </c>
      <c r="D119" s="47">
        <v>0</v>
      </c>
      <c r="E119" s="47">
        <v>0</v>
      </c>
      <c r="F119" s="47">
        <v>2647003</v>
      </c>
      <c r="G119" s="47">
        <v>394000</v>
      </c>
      <c r="H119" s="47">
        <v>0</v>
      </c>
      <c r="I119" s="47">
        <v>759718</v>
      </c>
      <c r="J119" s="47">
        <v>1207859</v>
      </c>
      <c r="K119" s="47">
        <v>170116140</v>
      </c>
      <c r="L119" s="47">
        <v>0</v>
      </c>
      <c r="M119" s="47">
        <v>0</v>
      </c>
      <c r="N119" s="47">
        <v>343000</v>
      </c>
      <c r="O119" s="47">
        <f t="shared" si="18"/>
        <v>175467720</v>
      </c>
      <c r="P119" s="48">
        <f t="shared" si="12"/>
        <v>174.61750735668033</v>
      </c>
      <c r="Q119" s="9"/>
    </row>
    <row r="120" spans="1:17">
      <c r="A120" s="12"/>
      <c r="B120" s="25">
        <v>362</v>
      </c>
      <c r="C120" s="20" t="s">
        <v>101</v>
      </c>
      <c r="D120" s="47">
        <v>75112</v>
      </c>
      <c r="E120" s="47">
        <v>3726931</v>
      </c>
      <c r="F120" s="47">
        <v>0</v>
      </c>
      <c r="G120" s="47">
        <v>-51198</v>
      </c>
      <c r="H120" s="47">
        <v>0</v>
      </c>
      <c r="I120" s="47">
        <v>9866058</v>
      </c>
      <c r="J120" s="47">
        <v>187342</v>
      </c>
      <c r="K120" s="47">
        <v>467829</v>
      </c>
      <c r="L120" s="47">
        <v>0</v>
      </c>
      <c r="M120" s="47">
        <v>0</v>
      </c>
      <c r="N120" s="47">
        <v>0</v>
      </c>
      <c r="O120" s="47">
        <f t="shared" si="18"/>
        <v>14272074</v>
      </c>
      <c r="P120" s="48">
        <f t="shared" si="12"/>
        <v>14.202919982604698</v>
      </c>
      <c r="Q120" s="9"/>
    </row>
    <row r="121" spans="1:17">
      <c r="A121" s="12"/>
      <c r="B121" s="25">
        <v>364</v>
      </c>
      <c r="C121" s="20" t="s">
        <v>205</v>
      </c>
      <c r="D121" s="47">
        <v>148609</v>
      </c>
      <c r="E121" s="47">
        <v>3676999</v>
      </c>
      <c r="F121" s="47">
        <v>0</v>
      </c>
      <c r="G121" s="47">
        <v>2052003</v>
      </c>
      <c r="H121" s="47">
        <v>0</v>
      </c>
      <c r="I121" s="47">
        <v>2810</v>
      </c>
      <c r="J121" s="47">
        <v>1207009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7087430</v>
      </c>
      <c r="P121" s="48">
        <f t="shared" si="12"/>
        <v>7.0530885120349023</v>
      </c>
      <c r="Q121" s="9"/>
    </row>
    <row r="122" spans="1:17">
      <c r="A122" s="12"/>
      <c r="B122" s="25">
        <v>365</v>
      </c>
      <c r="C122" s="20" t="s">
        <v>206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1408080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1408080</v>
      </c>
      <c r="P122" s="48">
        <f t="shared" si="12"/>
        <v>1.4012572783118993</v>
      </c>
      <c r="Q122" s="9"/>
    </row>
    <row r="123" spans="1:17">
      <c r="A123" s="12"/>
      <c r="B123" s="25">
        <v>366</v>
      </c>
      <c r="C123" s="20" t="s">
        <v>104</v>
      </c>
      <c r="D123" s="47">
        <v>463237</v>
      </c>
      <c r="E123" s="47">
        <v>10043963</v>
      </c>
      <c r="F123" s="47">
        <v>0</v>
      </c>
      <c r="G123" s="47">
        <v>0</v>
      </c>
      <c r="H123" s="47">
        <v>0</v>
      </c>
      <c r="I123" s="47">
        <v>31250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10538450</v>
      </c>
      <c r="P123" s="48">
        <f t="shared" si="12"/>
        <v>10.487386913120019</v>
      </c>
      <c r="Q123" s="9"/>
    </row>
    <row r="124" spans="1:17">
      <c r="A124" s="12"/>
      <c r="B124" s="25">
        <v>368</v>
      </c>
      <c r="C124" s="20" t="s">
        <v>106</v>
      </c>
      <c r="D124" s="47">
        <v>-494</v>
      </c>
      <c r="E124" s="47">
        <v>-44</v>
      </c>
      <c r="F124" s="47">
        <v>0</v>
      </c>
      <c r="G124" s="47">
        <v>0</v>
      </c>
      <c r="H124" s="47">
        <v>0</v>
      </c>
      <c r="I124" s="47">
        <v>112</v>
      </c>
      <c r="J124" s="47">
        <v>261</v>
      </c>
      <c r="K124" s="47">
        <v>380997354</v>
      </c>
      <c r="L124" s="47">
        <v>0</v>
      </c>
      <c r="M124" s="47">
        <v>0</v>
      </c>
      <c r="N124" s="47">
        <v>0</v>
      </c>
      <c r="O124" s="47">
        <f t="shared" si="18"/>
        <v>380997189</v>
      </c>
      <c r="P124" s="48">
        <f t="shared" si="12"/>
        <v>379.15110228298414</v>
      </c>
      <c r="Q124" s="9"/>
    </row>
    <row r="125" spans="1:17">
      <c r="A125" s="12"/>
      <c r="B125" s="25">
        <v>369.3</v>
      </c>
      <c r="C125" s="20" t="s">
        <v>107</v>
      </c>
      <c r="D125" s="47">
        <v>320332</v>
      </c>
      <c r="E125" s="47">
        <v>10334807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66195</v>
      </c>
      <c r="L125" s="47">
        <v>0</v>
      </c>
      <c r="M125" s="47">
        <v>0</v>
      </c>
      <c r="N125" s="47">
        <v>0</v>
      </c>
      <c r="O125" s="47">
        <f>SUM(D125:N125)</f>
        <v>10721334</v>
      </c>
      <c r="P125" s="48">
        <f t="shared" si="12"/>
        <v>10.669384765576408</v>
      </c>
      <c r="Q125" s="9"/>
    </row>
    <row r="126" spans="1:17">
      <c r="A126" s="12"/>
      <c r="B126" s="25">
        <v>369.9</v>
      </c>
      <c r="C126" s="20" t="s">
        <v>109</v>
      </c>
      <c r="D126" s="47">
        <v>22911888</v>
      </c>
      <c r="E126" s="47">
        <v>7677955</v>
      </c>
      <c r="F126" s="47">
        <v>0</v>
      </c>
      <c r="G126" s="47">
        <v>0</v>
      </c>
      <c r="H126" s="47">
        <v>0</v>
      </c>
      <c r="I126" s="47">
        <v>59233022</v>
      </c>
      <c r="J126" s="47">
        <v>1363251</v>
      </c>
      <c r="K126" s="47">
        <v>65350</v>
      </c>
      <c r="L126" s="47">
        <v>0</v>
      </c>
      <c r="M126" s="47">
        <v>3535100000</v>
      </c>
      <c r="N126" s="47">
        <v>210852656</v>
      </c>
      <c r="O126" s="47">
        <f t="shared" si="18"/>
        <v>3837204122</v>
      </c>
      <c r="P126" s="48">
        <f t="shared" si="12"/>
        <v>3818.6113035629519</v>
      </c>
      <c r="Q126" s="9"/>
    </row>
    <row r="127" spans="1:17" ht="15.75">
      <c r="A127" s="29" t="s">
        <v>62</v>
      </c>
      <c r="B127" s="30"/>
      <c r="C127" s="31"/>
      <c r="D127" s="32">
        <f t="shared" ref="D127:N127" si="19">SUM(D128:D138)</f>
        <v>22656592</v>
      </c>
      <c r="E127" s="32">
        <f t="shared" si="19"/>
        <v>56521730</v>
      </c>
      <c r="F127" s="32">
        <f t="shared" si="19"/>
        <v>193161732</v>
      </c>
      <c r="G127" s="32">
        <f t="shared" si="19"/>
        <v>242239021</v>
      </c>
      <c r="H127" s="32">
        <f t="shared" si="19"/>
        <v>0</v>
      </c>
      <c r="I127" s="32">
        <f t="shared" si="19"/>
        <v>76733048</v>
      </c>
      <c r="J127" s="32">
        <f t="shared" si="19"/>
        <v>1127291</v>
      </c>
      <c r="K127" s="32">
        <f t="shared" si="19"/>
        <v>0</v>
      </c>
      <c r="L127" s="32">
        <f t="shared" si="19"/>
        <v>0</v>
      </c>
      <c r="M127" s="32">
        <f t="shared" si="19"/>
        <v>0</v>
      </c>
      <c r="N127" s="32">
        <f t="shared" si="19"/>
        <v>189012687</v>
      </c>
      <c r="O127" s="32">
        <f t="shared" si="18"/>
        <v>781452101</v>
      </c>
      <c r="P127" s="45">
        <f t="shared" si="12"/>
        <v>777.66564696492776</v>
      </c>
      <c r="Q127" s="9"/>
    </row>
    <row r="128" spans="1:17">
      <c r="A128" s="12"/>
      <c r="B128" s="25">
        <v>381</v>
      </c>
      <c r="C128" s="20" t="s">
        <v>110</v>
      </c>
      <c r="D128" s="47">
        <v>22386633</v>
      </c>
      <c r="E128" s="47">
        <v>55944893</v>
      </c>
      <c r="F128" s="47">
        <v>109965249</v>
      </c>
      <c r="G128" s="47">
        <v>23070986</v>
      </c>
      <c r="H128" s="47">
        <v>0</v>
      </c>
      <c r="I128" s="47">
        <v>76733048</v>
      </c>
      <c r="J128" s="47">
        <v>1127291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289228100</v>
      </c>
      <c r="P128" s="48">
        <f t="shared" si="12"/>
        <v>287.82667193435162</v>
      </c>
      <c r="Q128" s="9"/>
    </row>
    <row r="129" spans="1:120">
      <c r="A129" s="12"/>
      <c r="B129" s="25">
        <v>383.1</v>
      </c>
      <c r="C129" s="20" t="s">
        <v>288</v>
      </c>
      <c r="D129" s="47">
        <v>269959</v>
      </c>
      <c r="E129" s="47">
        <v>576837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846796</v>
      </c>
      <c r="P129" s="48">
        <f t="shared" si="12"/>
        <v>0.84269292813292085</v>
      </c>
      <c r="Q129" s="9"/>
    </row>
    <row r="130" spans="1:120">
      <c r="A130" s="12"/>
      <c r="B130" s="25">
        <v>384</v>
      </c>
      <c r="C130" s="20" t="s">
        <v>111</v>
      </c>
      <c r="D130" s="47">
        <v>0</v>
      </c>
      <c r="E130" s="47">
        <v>0</v>
      </c>
      <c r="F130" s="47">
        <v>3746767</v>
      </c>
      <c r="G130" s="47">
        <v>219168035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222914802</v>
      </c>
      <c r="P130" s="48">
        <f t="shared" si="12"/>
        <v>221.83468889974714</v>
      </c>
      <c r="Q130" s="9"/>
    </row>
    <row r="131" spans="1:120">
      <c r="A131" s="12"/>
      <c r="B131" s="25">
        <v>385</v>
      </c>
      <c r="C131" s="20" t="s">
        <v>112</v>
      </c>
      <c r="D131" s="47">
        <v>0</v>
      </c>
      <c r="E131" s="47">
        <v>0</v>
      </c>
      <c r="F131" s="47">
        <v>79449716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-179000</v>
      </c>
      <c r="O131" s="47">
        <f t="shared" si="18"/>
        <v>79270716</v>
      </c>
      <c r="P131" s="48">
        <f t="shared" si="12"/>
        <v>78.886617061527417</v>
      </c>
      <c r="Q131" s="9"/>
    </row>
    <row r="132" spans="1:120">
      <c r="A132" s="12"/>
      <c r="B132" s="25">
        <v>388.1</v>
      </c>
      <c r="C132" s="20" t="s">
        <v>284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239720</v>
      </c>
      <c r="O132" s="47">
        <f t="shared" si="18"/>
        <v>239720</v>
      </c>
      <c r="P132" s="48">
        <f t="shared" si="12"/>
        <v>0.23855845886379221</v>
      </c>
      <c r="Q132" s="9"/>
    </row>
    <row r="133" spans="1:120">
      <c r="A133" s="12"/>
      <c r="B133" s="25">
        <v>389.2</v>
      </c>
      <c r="C133" s="20" t="s">
        <v>291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6849000</v>
      </c>
      <c r="O133" s="47">
        <f t="shared" si="18"/>
        <v>6849000</v>
      </c>
      <c r="P133" s="48">
        <f t="shared" ref="P133:P164" si="20">(O133/P$141)</f>
        <v>6.815813802595164</v>
      </c>
      <c r="Q133" s="9"/>
    </row>
    <row r="134" spans="1:120">
      <c r="A134" s="12"/>
      <c r="B134" s="25">
        <v>389.3</v>
      </c>
      <c r="C134" s="20" t="s">
        <v>292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9910000</v>
      </c>
      <c r="O134" s="47">
        <f t="shared" si="18"/>
        <v>9910000</v>
      </c>
      <c r="P134" s="48">
        <f t="shared" si="20"/>
        <v>9.8619820095952804</v>
      </c>
      <c r="Q134" s="9"/>
    </row>
    <row r="135" spans="1:120">
      <c r="A135" s="12"/>
      <c r="B135" s="25">
        <v>389.5</v>
      </c>
      <c r="C135" s="20" t="s">
        <v>113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17000394</v>
      </c>
      <c r="O135" s="47">
        <f t="shared" si="18"/>
        <v>17000394</v>
      </c>
      <c r="P135" s="48">
        <f t="shared" si="20"/>
        <v>16.918020159841731</v>
      </c>
      <c r="Q135" s="9"/>
    </row>
    <row r="136" spans="1:120">
      <c r="A136" s="12"/>
      <c r="B136" s="25">
        <v>389.7</v>
      </c>
      <c r="C136" s="20" t="s">
        <v>115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121616573</v>
      </c>
      <c r="O136" s="47">
        <f t="shared" si="18"/>
        <v>121616573</v>
      </c>
      <c r="P136" s="48">
        <f t="shared" si="20"/>
        <v>121.02729111953896</v>
      </c>
      <c r="Q136" s="9"/>
    </row>
    <row r="137" spans="1:120">
      <c r="A137" s="12"/>
      <c r="B137" s="25">
        <v>389.8</v>
      </c>
      <c r="C137" s="20" t="s">
        <v>285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22441000</v>
      </c>
      <c r="O137" s="47">
        <f t="shared" si="18"/>
        <v>22441000</v>
      </c>
      <c r="P137" s="48">
        <f t="shared" si="20"/>
        <v>22.332264205583016</v>
      </c>
      <c r="Q137" s="9"/>
    </row>
    <row r="138" spans="1:120" ht="15.75" thickBot="1">
      <c r="A138" s="49"/>
      <c r="B138" s="50">
        <v>393</v>
      </c>
      <c r="C138" s="20" t="s">
        <v>286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11135000</v>
      </c>
      <c r="O138" s="47">
        <f>SUM(D138:N138)</f>
        <v>11135000</v>
      </c>
      <c r="P138" s="48">
        <f t="shared" si="20"/>
        <v>11.081046385150701</v>
      </c>
      <c r="Q138" s="9"/>
    </row>
    <row r="139" spans="1:120" ht="16.5" thickBot="1">
      <c r="A139" s="14" t="s">
        <v>92</v>
      </c>
      <c r="B139" s="23"/>
      <c r="C139" s="22"/>
      <c r="D139" s="15">
        <f t="shared" ref="D139:N139" si="21">SUM(D5,D21,D34,D70,D108,D115,D127)</f>
        <v>1642268715</v>
      </c>
      <c r="E139" s="15">
        <f t="shared" si="21"/>
        <v>836659828</v>
      </c>
      <c r="F139" s="15">
        <f t="shared" si="21"/>
        <v>240877019</v>
      </c>
      <c r="G139" s="15">
        <f t="shared" si="21"/>
        <v>268867123</v>
      </c>
      <c r="H139" s="15">
        <f t="shared" si="21"/>
        <v>6799</v>
      </c>
      <c r="I139" s="15">
        <f t="shared" si="21"/>
        <v>332453821</v>
      </c>
      <c r="J139" s="15">
        <f t="shared" si="21"/>
        <v>400685809</v>
      </c>
      <c r="K139" s="15">
        <f t="shared" si="21"/>
        <v>997987290</v>
      </c>
      <c r="L139" s="15">
        <f t="shared" si="21"/>
        <v>0</v>
      </c>
      <c r="M139" s="15">
        <f t="shared" si="21"/>
        <v>3535100000</v>
      </c>
      <c r="N139" s="15">
        <f t="shared" si="21"/>
        <v>2434737982</v>
      </c>
      <c r="O139" s="15">
        <f>SUM(D139:N139)</f>
        <v>10689644386</v>
      </c>
      <c r="P139" s="38">
        <f t="shared" si="20"/>
        <v>10637.848700676406</v>
      </c>
      <c r="Q139" s="6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</row>
    <row r="140" spans="1:120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9"/>
    </row>
    <row r="141" spans="1:120">
      <c r="A141" s="40"/>
      <c r="B141" s="41"/>
      <c r="C141" s="41"/>
      <c r="D141" s="42"/>
      <c r="E141" s="42"/>
      <c r="F141" s="42"/>
      <c r="G141" s="42"/>
      <c r="H141" s="42"/>
      <c r="I141" s="42"/>
      <c r="J141" s="42"/>
      <c r="K141" s="42"/>
      <c r="L141" s="42"/>
      <c r="M141" s="52" t="s">
        <v>293</v>
      </c>
      <c r="N141" s="52"/>
      <c r="O141" s="52"/>
      <c r="P141" s="43">
        <v>1004869</v>
      </c>
    </row>
    <row r="142" spans="1:120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5"/>
    </row>
    <row r="143" spans="1:120" ht="15.75" customHeight="1" thickBot="1">
      <c r="A143" s="56" t="s">
        <v>147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8"/>
    </row>
  </sheetData>
  <mergeCells count="10">
    <mergeCell ref="M141:O141"/>
    <mergeCell ref="A142:P142"/>
    <mergeCell ref="A143:P1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619291552</v>
      </c>
      <c r="E5" s="27">
        <f t="shared" si="0"/>
        <v>194114953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13393709</v>
      </c>
      <c r="J5" s="27">
        <f t="shared" si="0"/>
        <v>0</v>
      </c>
      <c r="K5" s="27">
        <f t="shared" si="0"/>
        <v>10110493</v>
      </c>
      <c r="L5" s="27">
        <f t="shared" si="0"/>
        <v>0</v>
      </c>
      <c r="M5" s="27">
        <f t="shared" si="0"/>
        <v>74431599</v>
      </c>
      <c r="N5" s="28">
        <f>SUM(D5:M5)</f>
        <v>911342306</v>
      </c>
      <c r="O5" s="33">
        <f t="shared" ref="O5:O36" si="1">(N5/O$130)</f>
        <v>1076.7009632322449</v>
      </c>
      <c r="P5" s="6"/>
    </row>
    <row r="6" spans="1:133">
      <c r="A6" s="12"/>
      <c r="B6" s="25">
        <v>311</v>
      </c>
      <c r="C6" s="20" t="s">
        <v>3</v>
      </c>
      <c r="D6" s="47">
        <v>488454943</v>
      </c>
      <c r="E6" s="47">
        <v>14169270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502624213</v>
      </c>
      <c r="O6" s="48">
        <f t="shared" si="1"/>
        <v>593.82294744577462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5892141</v>
      </c>
      <c r="F7" s="47">
        <v>0</v>
      </c>
      <c r="G7" s="47">
        <v>0</v>
      </c>
      <c r="H7" s="47">
        <v>0</v>
      </c>
      <c r="I7" s="47">
        <v>11393705</v>
      </c>
      <c r="J7" s="47">
        <v>0</v>
      </c>
      <c r="K7" s="47">
        <v>0</v>
      </c>
      <c r="L7" s="47">
        <v>0</v>
      </c>
      <c r="M7" s="47">
        <v>74431599</v>
      </c>
      <c r="N7" s="47">
        <f t="shared" ref="N7:N19" si="2">SUM(D7:M7)</f>
        <v>91717445</v>
      </c>
      <c r="O7" s="48">
        <f t="shared" si="1"/>
        <v>108.35913215763786</v>
      </c>
      <c r="P7" s="9"/>
    </row>
    <row r="8" spans="1:133">
      <c r="A8" s="12"/>
      <c r="B8" s="25">
        <v>312.3</v>
      </c>
      <c r="C8" s="20" t="s">
        <v>13</v>
      </c>
      <c r="D8" s="47">
        <v>1018308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1018308</v>
      </c>
      <c r="O8" s="48">
        <f t="shared" si="1"/>
        <v>1.2030750654815985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27790157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27790157</v>
      </c>
      <c r="O9" s="48">
        <f t="shared" si="1"/>
        <v>32.832546687759404</v>
      </c>
      <c r="P9" s="9"/>
    </row>
    <row r="10" spans="1:133">
      <c r="A10" s="12"/>
      <c r="B10" s="25">
        <v>312.42</v>
      </c>
      <c r="C10" s="20" t="s">
        <v>14</v>
      </c>
      <c r="D10" s="47">
        <v>135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135</v>
      </c>
      <c r="O10" s="48">
        <f t="shared" si="1"/>
        <v>1.5949509759327805E-4</v>
      </c>
      <c r="P10" s="9"/>
    </row>
    <row r="11" spans="1:133">
      <c r="A11" s="12"/>
      <c r="B11" s="25">
        <v>312.52</v>
      </c>
      <c r="C11" s="20" t="s">
        <v>213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10110493</v>
      </c>
      <c r="L11" s="47">
        <v>0</v>
      </c>
      <c r="M11" s="47">
        <v>0</v>
      </c>
      <c r="N11" s="47">
        <f>SUM(D11:M11)</f>
        <v>10110493</v>
      </c>
      <c r="O11" s="48">
        <f t="shared" si="1"/>
        <v>11.944993094452997</v>
      </c>
      <c r="P11" s="9"/>
    </row>
    <row r="12" spans="1:133">
      <c r="A12" s="12"/>
      <c r="B12" s="25">
        <v>312.60000000000002</v>
      </c>
      <c r="C12" s="20" t="s">
        <v>16</v>
      </c>
      <c r="D12" s="47">
        <v>0</v>
      </c>
      <c r="E12" s="47">
        <v>146263385</v>
      </c>
      <c r="F12" s="47">
        <v>0</v>
      </c>
      <c r="G12" s="47">
        <v>0</v>
      </c>
      <c r="H12" s="47">
        <v>0</v>
      </c>
      <c r="I12" s="47">
        <v>2000004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148263389</v>
      </c>
      <c r="O12" s="48">
        <f t="shared" si="1"/>
        <v>175.16506443011221</v>
      </c>
      <c r="P12" s="9"/>
    </row>
    <row r="13" spans="1:133">
      <c r="A13" s="12"/>
      <c r="B13" s="25">
        <v>314.10000000000002</v>
      </c>
      <c r="C13" s="20" t="s">
        <v>17</v>
      </c>
      <c r="D13" s="47">
        <v>70075177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70075177</v>
      </c>
      <c r="O13" s="48">
        <f t="shared" si="1"/>
        <v>82.7899792183795</v>
      </c>
      <c r="P13" s="9"/>
    </row>
    <row r="14" spans="1:133">
      <c r="A14" s="12"/>
      <c r="B14" s="25">
        <v>314.3</v>
      </c>
      <c r="C14" s="20" t="s">
        <v>18</v>
      </c>
      <c r="D14" s="47">
        <v>13200427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13200427</v>
      </c>
      <c r="O14" s="48">
        <f t="shared" si="1"/>
        <v>15.595580686206983</v>
      </c>
      <c r="P14" s="9"/>
    </row>
    <row r="15" spans="1:133">
      <c r="A15" s="12"/>
      <c r="B15" s="25">
        <v>314.39999999999998</v>
      </c>
      <c r="C15" s="20" t="s">
        <v>19</v>
      </c>
      <c r="D15" s="47">
        <v>577775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577775</v>
      </c>
      <c r="O15" s="48">
        <f t="shared" si="1"/>
        <v>0.68260948157004608</v>
      </c>
      <c r="P15" s="9"/>
    </row>
    <row r="16" spans="1:133">
      <c r="A16" s="12"/>
      <c r="B16" s="25">
        <v>314.7</v>
      </c>
      <c r="C16" s="20" t="s">
        <v>20</v>
      </c>
      <c r="D16" s="47">
        <v>33941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33941</v>
      </c>
      <c r="O16" s="48">
        <f t="shared" si="1"/>
        <v>4.009943042528482E-2</v>
      </c>
      <c r="P16" s="9"/>
    </row>
    <row r="17" spans="1:16">
      <c r="A17" s="12"/>
      <c r="B17" s="25">
        <v>314.89999999999998</v>
      </c>
      <c r="C17" s="20" t="s">
        <v>21</v>
      </c>
      <c r="D17" s="47">
        <v>2925296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2925296</v>
      </c>
      <c r="O17" s="48">
        <f t="shared" si="1"/>
        <v>3.4560768222905622</v>
      </c>
      <c r="P17" s="9"/>
    </row>
    <row r="18" spans="1:16">
      <c r="A18" s="12"/>
      <c r="B18" s="25">
        <v>315</v>
      </c>
      <c r="C18" s="20" t="s">
        <v>173</v>
      </c>
      <c r="D18" s="47">
        <v>35920263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35920263</v>
      </c>
      <c r="O18" s="48">
        <f t="shared" si="1"/>
        <v>42.437821131564554</v>
      </c>
      <c r="P18" s="9"/>
    </row>
    <row r="19" spans="1:16">
      <c r="A19" s="12"/>
      <c r="B19" s="25">
        <v>316</v>
      </c>
      <c r="C19" s="20" t="s">
        <v>174</v>
      </c>
      <c r="D19" s="47">
        <v>7085287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7085287</v>
      </c>
      <c r="O19" s="48">
        <f t="shared" si="1"/>
        <v>8.3708780854917357</v>
      </c>
      <c r="P19" s="9"/>
    </row>
    <row r="20" spans="1:16" ht="15.75">
      <c r="A20" s="29" t="s">
        <v>24</v>
      </c>
      <c r="B20" s="30"/>
      <c r="C20" s="31"/>
      <c r="D20" s="32">
        <f t="shared" ref="D20:M20" si="3">SUM(D21:D30)</f>
        <v>43200684</v>
      </c>
      <c r="E20" s="32">
        <f t="shared" si="3"/>
        <v>15240180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7013629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65454493</v>
      </c>
      <c r="O20" s="45">
        <f t="shared" si="1"/>
        <v>77.330894436692844</v>
      </c>
      <c r="P20" s="10"/>
    </row>
    <row r="21" spans="1:16">
      <c r="A21" s="12"/>
      <c r="B21" s="25">
        <v>322</v>
      </c>
      <c r="C21" s="20" t="s">
        <v>0</v>
      </c>
      <c r="D21" s="47">
        <v>170654</v>
      </c>
      <c r="E21" s="47">
        <v>12395375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12566029</v>
      </c>
      <c r="O21" s="48">
        <f t="shared" si="1"/>
        <v>14.846074234925645</v>
      </c>
      <c r="P21" s="9"/>
    </row>
    <row r="22" spans="1:16">
      <c r="A22" s="12"/>
      <c r="B22" s="25">
        <v>323.10000000000002</v>
      </c>
      <c r="C22" s="20" t="s">
        <v>25</v>
      </c>
      <c r="D22" s="47">
        <v>29264768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4">SUM(D22:M22)</f>
        <v>29264768</v>
      </c>
      <c r="O22" s="48">
        <f t="shared" si="1"/>
        <v>34.574718727441784</v>
      </c>
      <c r="P22" s="9"/>
    </row>
    <row r="23" spans="1:16">
      <c r="A23" s="12"/>
      <c r="B23" s="25">
        <v>323.3</v>
      </c>
      <c r="C23" s="20" t="s">
        <v>158</v>
      </c>
      <c r="D23" s="47">
        <v>3991534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3991534</v>
      </c>
      <c r="O23" s="48">
        <f t="shared" si="1"/>
        <v>4.7157785546436113</v>
      </c>
      <c r="P23" s="9"/>
    </row>
    <row r="24" spans="1:16">
      <c r="A24" s="12"/>
      <c r="B24" s="25">
        <v>323.39999999999998</v>
      </c>
      <c r="C24" s="20" t="s">
        <v>26</v>
      </c>
      <c r="D24" s="47">
        <v>1398993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1398993</v>
      </c>
      <c r="O24" s="48">
        <f t="shared" si="1"/>
        <v>1.6528335190171322</v>
      </c>
      <c r="P24" s="9"/>
    </row>
    <row r="25" spans="1:16">
      <c r="A25" s="12"/>
      <c r="B25" s="25">
        <v>323.60000000000002</v>
      </c>
      <c r="C25" s="20" t="s">
        <v>27</v>
      </c>
      <c r="D25" s="47">
        <v>5761718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5761718</v>
      </c>
      <c r="O25" s="48">
        <f t="shared" si="1"/>
        <v>6.8071538867773835</v>
      </c>
      <c r="P25" s="9"/>
    </row>
    <row r="26" spans="1:16">
      <c r="A26" s="12"/>
      <c r="B26" s="25">
        <v>323.7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7013629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7013629</v>
      </c>
      <c r="O26" s="48">
        <f t="shared" si="1"/>
        <v>8.2862180876892229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418453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418453</v>
      </c>
      <c r="O27" s="48">
        <f t="shared" si="1"/>
        <v>0.49437927461629616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1462663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1462663</v>
      </c>
      <c r="O28" s="48">
        <f t="shared" si="1"/>
        <v>1.7280561328227915</v>
      </c>
      <c r="P28" s="9"/>
    </row>
    <row r="29" spans="1:16">
      <c r="A29" s="12"/>
      <c r="B29" s="25">
        <v>329</v>
      </c>
      <c r="C29" s="20" t="s">
        <v>159</v>
      </c>
      <c r="D29" s="47">
        <v>5190</v>
      </c>
      <c r="E29" s="47">
        <v>143220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148410</v>
      </c>
      <c r="O29" s="48">
        <f t="shared" si="1"/>
        <v>0.17533827728754367</v>
      </c>
      <c r="P29" s="9"/>
    </row>
    <row r="30" spans="1:16">
      <c r="A30" s="12"/>
      <c r="B30" s="25">
        <v>367</v>
      </c>
      <c r="C30" s="20" t="s">
        <v>105</v>
      </c>
      <c r="D30" s="47">
        <v>2607827</v>
      </c>
      <c r="E30" s="47">
        <v>820469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3428296</v>
      </c>
      <c r="O30" s="48">
        <f t="shared" si="1"/>
        <v>4.0503437414714423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SUM(D32:D59)</f>
        <v>248155501</v>
      </c>
      <c r="E31" s="32">
        <f t="shared" si="5"/>
        <v>53946493</v>
      </c>
      <c r="F31" s="32">
        <f t="shared" si="5"/>
        <v>38798510</v>
      </c>
      <c r="G31" s="32">
        <f t="shared" si="5"/>
        <v>11814706</v>
      </c>
      <c r="H31" s="32">
        <f t="shared" si="5"/>
        <v>0</v>
      </c>
      <c r="I31" s="32">
        <f t="shared" si="5"/>
        <v>356568</v>
      </c>
      <c r="J31" s="32">
        <f t="shared" si="5"/>
        <v>0</v>
      </c>
      <c r="K31" s="32">
        <f t="shared" si="5"/>
        <v>12960</v>
      </c>
      <c r="L31" s="32">
        <f t="shared" si="5"/>
        <v>0</v>
      </c>
      <c r="M31" s="32">
        <f t="shared" si="5"/>
        <v>79830790</v>
      </c>
      <c r="N31" s="44">
        <f>SUM(D31:M31)</f>
        <v>432915528</v>
      </c>
      <c r="O31" s="45">
        <f t="shared" si="1"/>
        <v>511.46595842967037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94955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94955</v>
      </c>
      <c r="O32" s="48">
        <f t="shared" si="1"/>
        <v>0.11218412586644234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1314941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1314941</v>
      </c>
      <c r="O33" s="48">
        <f t="shared" si="1"/>
        <v>1.5535306898103898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959443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959443</v>
      </c>
      <c r="O34" s="48">
        <f t="shared" si="1"/>
        <v>1.1335292957050924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6363184</v>
      </c>
      <c r="N35" s="47">
        <f t="shared" si="6"/>
        <v>6363184</v>
      </c>
      <c r="O35" s="48">
        <f t="shared" si="1"/>
        <v>7.5177529858072996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409912</v>
      </c>
      <c r="F36" s="47">
        <v>0</v>
      </c>
      <c r="G36" s="47">
        <v>1403656</v>
      </c>
      <c r="H36" s="47">
        <v>0</v>
      </c>
      <c r="I36" s="47">
        <v>356568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2170136</v>
      </c>
      <c r="O36" s="48">
        <f t="shared" si="1"/>
        <v>2.5638966897087854</v>
      </c>
      <c r="P36" s="9"/>
    </row>
    <row r="37" spans="1:16">
      <c r="A37" s="12"/>
      <c r="B37" s="25">
        <v>331.5</v>
      </c>
      <c r="C37" s="20" t="s">
        <v>33</v>
      </c>
      <c r="D37" s="47">
        <v>644846</v>
      </c>
      <c r="E37" s="47">
        <v>20156739</v>
      </c>
      <c r="F37" s="47">
        <v>0</v>
      </c>
      <c r="G37" s="47">
        <v>160093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20961678</v>
      </c>
      <c r="O37" s="48">
        <f t="shared" ref="O37:O68" si="7">(N37/O$130)</f>
        <v>24.765073172806439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9210324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9210324</v>
      </c>
      <c r="O38" s="48">
        <f t="shared" si="7"/>
        <v>10.88149277959786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5213873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12960</v>
      </c>
      <c r="L39" s="47">
        <v>0</v>
      </c>
      <c r="M39" s="47">
        <v>0</v>
      </c>
      <c r="N39" s="47">
        <f t="shared" si="6"/>
        <v>5226833</v>
      </c>
      <c r="O39" s="48">
        <f t="shared" si="7"/>
        <v>6.1752165884353056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446577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446577</v>
      </c>
      <c r="O40" s="48">
        <f t="shared" si="7"/>
        <v>0.52760623850306176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93391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93391</v>
      </c>
      <c r="O41" s="48">
        <f t="shared" si="7"/>
        <v>0.11033634562469503</v>
      </c>
      <c r="P41" s="9"/>
    </row>
    <row r="42" spans="1:16">
      <c r="A42" s="12"/>
      <c r="B42" s="25">
        <v>333</v>
      </c>
      <c r="C42" s="20" t="s">
        <v>4</v>
      </c>
      <c r="D42" s="47">
        <v>24811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24811</v>
      </c>
      <c r="O42" s="48">
        <f t="shared" si="7"/>
        <v>2.931283604730979E-2</v>
      </c>
      <c r="P42" s="9"/>
    </row>
    <row r="43" spans="1:16">
      <c r="A43" s="12"/>
      <c r="B43" s="25">
        <v>334.1</v>
      </c>
      <c r="C43" s="20" t="s">
        <v>36</v>
      </c>
      <c r="D43" s="47">
        <v>0</v>
      </c>
      <c r="E43" s="47">
        <v>1197420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1197420</v>
      </c>
      <c r="O43" s="48">
        <f t="shared" si="7"/>
        <v>1.4146860722973555</v>
      </c>
      <c r="P43" s="9"/>
    </row>
    <row r="44" spans="1:16">
      <c r="A44" s="12"/>
      <c r="B44" s="25">
        <v>334.39</v>
      </c>
      <c r="C44" s="20" t="s">
        <v>42</v>
      </c>
      <c r="D44" s="47">
        <v>29456</v>
      </c>
      <c r="E44" s="47">
        <v>1261626</v>
      </c>
      <c r="F44" s="47">
        <v>0</v>
      </c>
      <c r="G44" s="47">
        <v>1936025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7" si="8">SUM(D44:M44)</f>
        <v>3227107</v>
      </c>
      <c r="O44" s="48">
        <f t="shared" si="7"/>
        <v>3.8126499696959315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4121744</v>
      </c>
      <c r="N45" s="47">
        <f t="shared" si="8"/>
        <v>4121744</v>
      </c>
      <c r="O45" s="48">
        <f t="shared" si="7"/>
        <v>4.8696145298852462</v>
      </c>
      <c r="P45" s="9"/>
    </row>
    <row r="46" spans="1:16">
      <c r="A46" s="12"/>
      <c r="B46" s="25">
        <v>334.49</v>
      </c>
      <c r="C46" s="20" t="s">
        <v>44</v>
      </c>
      <c r="D46" s="47">
        <v>159929</v>
      </c>
      <c r="E46" s="47">
        <v>0</v>
      </c>
      <c r="F46" s="47">
        <v>0</v>
      </c>
      <c r="G46" s="47">
        <v>438954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598883</v>
      </c>
      <c r="O46" s="48">
        <f t="shared" si="7"/>
        <v>0.70754742616263067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1269108</v>
      </c>
      <c r="F47" s="47">
        <v>0</v>
      </c>
      <c r="G47" s="47">
        <v>999997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2269105</v>
      </c>
      <c r="O47" s="48">
        <f t="shared" si="7"/>
        <v>2.6808231364770014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1097030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1097030</v>
      </c>
      <c r="O48" s="48">
        <f t="shared" si="7"/>
        <v>1.2960807919463246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5000</v>
      </c>
      <c r="F49" s="47">
        <v>0</v>
      </c>
      <c r="G49" s="47">
        <v>447025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452025</v>
      </c>
      <c r="O49" s="48">
        <f t="shared" si="7"/>
        <v>0.53404275177482596</v>
      </c>
      <c r="P49" s="9"/>
    </row>
    <row r="50" spans="1:16">
      <c r="A50" s="12"/>
      <c r="B50" s="25">
        <v>335.12</v>
      </c>
      <c r="C50" s="20" t="s">
        <v>175</v>
      </c>
      <c r="D50" s="47">
        <v>49898944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49898944</v>
      </c>
      <c r="O50" s="48">
        <f t="shared" si="7"/>
        <v>58.95286624504827</v>
      </c>
      <c r="P50" s="9"/>
    </row>
    <row r="51" spans="1:16">
      <c r="A51" s="12"/>
      <c r="B51" s="25">
        <v>335.13</v>
      </c>
      <c r="C51" s="20" t="s">
        <v>176</v>
      </c>
      <c r="D51" s="47">
        <v>193281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193281</v>
      </c>
      <c r="O51" s="48">
        <f t="shared" si="7"/>
        <v>0.22835090339204722</v>
      </c>
      <c r="P51" s="9"/>
    </row>
    <row r="52" spans="1:16">
      <c r="A52" s="12"/>
      <c r="B52" s="25">
        <v>335.14</v>
      </c>
      <c r="C52" s="20" t="s">
        <v>177</v>
      </c>
      <c r="D52" s="47">
        <v>235834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235834</v>
      </c>
      <c r="O52" s="48">
        <f t="shared" si="7"/>
        <v>0.27862493959861584</v>
      </c>
      <c r="P52" s="9"/>
    </row>
    <row r="53" spans="1:16">
      <c r="A53" s="12"/>
      <c r="B53" s="25">
        <v>335.15</v>
      </c>
      <c r="C53" s="20" t="s">
        <v>178</v>
      </c>
      <c r="D53" s="47">
        <v>684283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684283</v>
      </c>
      <c r="O53" s="48">
        <f t="shared" si="7"/>
        <v>0.80844284345497097</v>
      </c>
      <c r="P53" s="9"/>
    </row>
    <row r="54" spans="1:16">
      <c r="A54" s="12"/>
      <c r="B54" s="25">
        <v>335.17</v>
      </c>
      <c r="C54" s="20" t="s">
        <v>179</v>
      </c>
      <c r="D54" s="47">
        <v>182702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182702</v>
      </c>
      <c r="O54" s="48">
        <f t="shared" si="7"/>
        <v>0.21585239496657102</v>
      </c>
      <c r="P54" s="9"/>
    </row>
    <row r="55" spans="1:16">
      <c r="A55" s="12"/>
      <c r="B55" s="25">
        <v>335.18</v>
      </c>
      <c r="C55" s="20" t="s">
        <v>180</v>
      </c>
      <c r="D55" s="47">
        <v>81240214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81240214</v>
      </c>
      <c r="O55" s="48">
        <f t="shared" si="7"/>
        <v>95.980858225398478</v>
      </c>
      <c r="P55" s="9"/>
    </row>
    <row r="56" spans="1:16">
      <c r="A56" s="12"/>
      <c r="B56" s="25">
        <v>335.39</v>
      </c>
      <c r="C56" s="20" t="s">
        <v>52</v>
      </c>
      <c r="D56" s="47">
        <v>0</v>
      </c>
      <c r="E56" s="47">
        <v>588207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588207</v>
      </c>
      <c r="O56" s="48">
        <f t="shared" si="7"/>
        <v>0.69493431755592072</v>
      </c>
      <c r="P56" s="9"/>
    </row>
    <row r="57" spans="1:16">
      <c r="A57" s="12"/>
      <c r="B57" s="25">
        <v>335.49</v>
      </c>
      <c r="C57" s="20" t="s">
        <v>53</v>
      </c>
      <c r="D57" s="47">
        <v>5673663</v>
      </c>
      <c r="E57" s="47">
        <v>6708197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12381860</v>
      </c>
      <c r="O57" s="48">
        <f t="shared" si="7"/>
        <v>14.628488659898562</v>
      </c>
      <c r="P57" s="9"/>
    </row>
    <row r="58" spans="1:16">
      <c r="A58" s="12"/>
      <c r="B58" s="25">
        <v>337.9</v>
      </c>
      <c r="C58" s="20" t="s">
        <v>54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274000</v>
      </c>
      <c r="N58" s="47">
        <f>SUM(D58:M58)</f>
        <v>274000</v>
      </c>
      <c r="O58" s="48">
        <f t="shared" si="7"/>
        <v>0.32371597585598655</v>
      </c>
      <c r="P58" s="9"/>
    </row>
    <row r="59" spans="1:16">
      <c r="A59" s="12"/>
      <c r="B59" s="25">
        <v>338</v>
      </c>
      <c r="C59" s="20" t="s">
        <v>55</v>
      </c>
      <c r="D59" s="47">
        <v>109187538</v>
      </c>
      <c r="E59" s="47">
        <v>3919750</v>
      </c>
      <c r="F59" s="47">
        <v>38798510</v>
      </c>
      <c r="G59" s="47">
        <v>6428956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69071862</v>
      </c>
      <c r="N59" s="47">
        <f>SUM(D59:M59)</f>
        <v>227406616</v>
      </c>
      <c r="O59" s="48">
        <f t="shared" si="7"/>
        <v>268.66844749834894</v>
      </c>
      <c r="P59" s="9"/>
    </row>
    <row r="60" spans="1:16" ht="15.75">
      <c r="A60" s="29" t="s">
        <v>60</v>
      </c>
      <c r="B60" s="30"/>
      <c r="C60" s="31"/>
      <c r="D60" s="32">
        <f t="shared" ref="D60:M60" si="9">SUM(D61:D101)</f>
        <v>60552561</v>
      </c>
      <c r="E60" s="32">
        <f t="shared" si="9"/>
        <v>37045851</v>
      </c>
      <c r="F60" s="32">
        <f t="shared" si="9"/>
        <v>0</v>
      </c>
      <c r="G60" s="32">
        <f t="shared" si="9"/>
        <v>60818</v>
      </c>
      <c r="H60" s="32">
        <f t="shared" si="9"/>
        <v>0</v>
      </c>
      <c r="I60" s="32">
        <f t="shared" si="9"/>
        <v>111506115</v>
      </c>
      <c r="J60" s="32">
        <f t="shared" si="9"/>
        <v>270046868</v>
      </c>
      <c r="K60" s="32">
        <f t="shared" si="9"/>
        <v>383351</v>
      </c>
      <c r="L60" s="32">
        <f t="shared" si="9"/>
        <v>0</v>
      </c>
      <c r="M60" s="32">
        <f t="shared" si="9"/>
        <v>1938947510</v>
      </c>
      <c r="N60" s="32">
        <f>SUM(D60:M60)</f>
        <v>2418543074</v>
      </c>
      <c r="O60" s="45">
        <f t="shared" si="7"/>
        <v>2857.376026823531</v>
      </c>
      <c r="P60" s="10"/>
    </row>
    <row r="61" spans="1:16">
      <c r="A61" s="12"/>
      <c r="B61" s="25">
        <v>341.1</v>
      </c>
      <c r="C61" s="20" t="s">
        <v>181</v>
      </c>
      <c r="D61" s="47">
        <v>2558915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2558915</v>
      </c>
      <c r="O61" s="48">
        <f t="shared" si="7"/>
        <v>3.0232177604289117</v>
      </c>
      <c r="P61" s="9"/>
    </row>
    <row r="62" spans="1:16">
      <c r="A62" s="12"/>
      <c r="B62" s="25">
        <v>341.16</v>
      </c>
      <c r="C62" s="20" t="s">
        <v>182</v>
      </c>
      <c r="D62" s="47">
        <v>0</v>
      </c>
      <c r="E62" s="47">
        <v>1177490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01" si="10">SUM(D62:M62)</f>
        <v>1177490</v>
      </c>
      <c r="O62" s="48">
        <f t="shared" si="7"/>
        <v>1.3911398701119182</v>
      </c>
      <c r="P62" s="9"/>
    </row>
    <row r="63" spans="1:16">
      <c r="A63" s="12"/>
      <c r="B63" s="25">
        <v>341.2</v>
      </c>
      <c r="C63" s="20" t="s">
        <v>183</v>
      </c>
      <c r="D63" s="47">
        <v>382521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270032028</v>
      </c>
      <c r="K63" s="47">
        <v>0</v>
      </c>
      <c r="L63" s="47">
        <v>0</v>
      </c>
      <c r="M63" s="47">
        <v>0</v>
      </c>
      <c r="N63" s="47">
        <f t="shared" si="10"/>
        <v>270414549</v>
      </c>
      <c r="O63" s="48">
        <f t="shared" si="7"/>
        <v>319.479962099239</v>
      </c>
      <c r="P63" s="9"/>
    </row>
    <row r="64" spans="1:16">
      <c r="A64" s="12"/>
      <c r="B64" s="25">
        <v>341.3</v>
      </c>
      <c r="C64" s="20" t="s">
        <v>184</v>
      </c>
      <c r="D64" s="47">
        <v>64275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64275</v>
      </c>
      <c r="O64" s="48">
        <f t="shared" si="7"/>
        <v>7.5937388131910713E-2</v>
      </c>
      <c r="P64" s="9"/>
    </row>
    <row r="65" spans="1:16">
      <c r="A65" s="12"/>
      <c r="B65" s="25">
        <v>341.51</v>
      </c>
      <c r="C65" s="20" t="s">
        <v>185</v>
      </c>
      <c r="D65" s="47">
        <v>6258207</v>
      </c>
      <c r="E65" s="47">
        <v>380</v>
      </c>
      <c r="F65" s="47">
        <v>0</v>
      </c>
      <c r="G65" s="47">
        <v>0</v>
      </c>
      <c r="H65" s="47">
        <v>0</v>
      </c>
      <c r="I65" s="47">
        <v>305932</v>
      </c>
      <c r="J65" s="47">
        <v>0</v>
      </c>
      <c r="K65" s="47">
        <v>274166</v>
      </c>
      <c r="L65" s="47">
        <v>0</v>
      </c>
      <c r="M65" s="47">
        <v>0</v>
      </c>
      <c r="N65" s="47">
        <f t="shared" si="10"/>
        <v>6838685</v>
      </c>
      <c r="O65" s="48">
        <f t="shared" si="7"/>
        <v>8.0795313443310128</v>
      </c>
      <c r="P65" s="9"/>
    </row>
    <row r="66" spans="1:16">
      <c r="A66" s="12"/>
      <c r="B66" s="25">
        <v>341.52</v>
      </c>
      <c r="C66" s="20" t="s">
        <v>186</v>
      </c>
      <c r="D66" s="47">
        <v>4043858</v>
      </c>
      <c r="E66" s="47">
        <v>425874</v>
      </c>
      <c r="F66" s="47">
        <v>0</v>
      </c>
      <c r="G66" s="47">
        <v>0</v>
      </c>
      <c r="H66" s="47">
        <v>0</v>
      </c>
      <c r="I66" s="47">
        <v>6592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4476324</v>
      </c>
      <c r="O66" s="48">
        <f t="shared" si="7"/>
        <v>5.2885313573269093</v>
      </c>
      <c r="P66" s="9"/>
    </row>
    <row r="67" spans="1:16">
      <c r="A67" s="12"/>
      <c r="B67" s="25">
        <v>341.53</v>
      </c>
      <c r="C67" s="20" t="s">
        <v>187</v>
      </c>
      <c r="D67" s="47">
        <v>389911</v>
      </c>
      <c r="E67" s="47">
        <v>17879474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18269385</v>
      </c>
      <c r="O67" s="48">
        <f t="shared" si="7"/>
        <v>21.584276618845703</v>
      </c>
      <c r="P67" s="9"/>
    </row>
    <row r="68" spans="1:16">
      <c r="A68" s="12"/>
      <c r="B68" s="25">
        <v>341.54</v>
      </c>
      <c r="C68" s="20" t="s">
        <v>188</v>
      </c>
      <c r="D68" s="47">
        <v>114823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114823</v>
      </c>
      <c r="O68" s="48">
        <f t="shared" si="7"/>
        <v>0.13565707845150346</v>
      </c>
      <c r="P68" s="9"/>
    </row>
    <row r="69" spans="1:16">
      <c r="A69" s="12"/>
      <c r="B69" s="25">
        <v>341.56</v>
      </c>
      <c r="C69" s="20" t="s">
        <v>189</v>
      </c>
      <c r="D69" s="47">
        <v>297527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297527</v>
      </c>
      <c r="O69" s="48">
        <f t="shared" ref="O69:O100" si="11">(N69/O$130)</f>
        <v>0.35151183630840915</v>
      </c>
      <c r="P69" s="9"/>
    </row>
    <row r="70" spans="1:16">
      <c r="A70" s="12"/>
      <c r="B70" s="25">
        <v>341.9</v>
      </c>
      <c r="C70" s="20" t="s">
        <v>190</v>
      </c>
      <c r="D70" s="47">
        <v>500194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500194</v>
      </c>
      <c r="O70" s="48">
        <f t="shared" si="11"/>
        <v>0.59095178404127502</v>
      </c>
      <c r="P70" s="9"/>
    </row>
    <row r="71" spans="1:16">
      <c r="A71" s="12"/>
      <c r="B71" s="25">
        <v>342.1</v>
      </c>
      <c r="C71" s="20" t="s">
        <v>69</v>
      </c>
      <c r="D71" s="47">
        <v>201282</v>
      </c>
      <c r="E71" s="47">
        <v>930728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1132010</v>
      </c>
      <c r="O71" s="48">
        <f t="shared" si="11"/>
        <v>1.3374077439004939</v>
      </c>
      <c r="P71" s="9"/>
    </row>
    <row r="72" spans="1:16">
      <c r="A72" s="12"/>
      <c r="B72" s="25">
        <v>342.2</v>
      </c>
      <c r="C72" s="20" t="s">
        <v>70</v>
      </c>
      <c r="D72" s="47">
        <v>1625101</v>
      </c>
      <c r="E72" s="47">
        <v>511974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2137075</v>
      </c>
      <c r="O72" s="48">
        <f t="shared" si="11"/>
        <v>2.5248369310307757</v>
      </c>
      <c r="P72" s="9"/>
    </row>
    <row r="73" spans="1:16">
      <c r="A73" s="12"/>
      <c r="B73" s="25">
        <v>342.3</v>
      </c>
      <c r="C73" s="20" t="s">
        <v>71</v>
      </c>
      <c r="D73" s="47">
        <v>228125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228125</v>
      </c>
      <c r="O73" s="48">
        <f t="shared" si="11"/>
        <v>0.26951717880345594</v>
      </c>
      <c r="P73" s="9"/>
    </row>
    <row r="74" spans="1:16">
      <c r="A74" s="12"/>
      <c r="B74" s="25">
        <v>342.4</v>
      </c>
      <c r="C74" s="20" t="s">
        <v>72</v>
      </c>
      <c r="D74" s="47">
        <v>11680</v>
      </c>
      <c r="E74" s="47">
        <v>4108796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4120476</v>
      </c>
      <c r="O74" s="48">
        <f t="shared" si="11"/>
        <v>4.8681164574130369</v>
      </c>
      <c r="P74" s="9"/>
    </row>
    <row r="75" spans="1:16">
      <c r="A75" s="12"/>
      <c r="B75" s="25">
        <v>342.5</v>
      </c>
      <c r="C75" s="20" t="s">
        <v>73</v>
      </c>
      <c r="D75" s="47">
        <v>1378133</v>
      </c>
      <c r="E75" s="47">
        <v>30150</v>
      </c>
      <c r="F75" s="47">
        <v>0</v>
      </c>
      <c r="G75" s="47">
        <v>0</v>
      </c>
      <c r="H75" s="47">
        <v>0</v>
      </c>
      <c r="I75" s="47">
        <v>383467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1791750</v>
      </c>
      <c r="O75" s="48">
        <f t="shared" si="11"/>
        <v>2.1168543786130072</v>
      </c>
      <c r="P75" s="9"/>
    </row>
    <row r="76" spans="1:16">
      <c r="A76" s="12"/>
      <c r="B76" s="25">
        <v>342.6</v>
      </c>
      <c r="C76" s="20" t="s">
        <v>74</v>
      </c>
      <c r="D76" s="47">
        <v>24673114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24673114</v>
      </c>
      <c r="O76" s="48">
        <f t="shared" si="11"/>
        <v>29.149931298963519</v>
      </c>
      <c r="P76" s="9"/>
    </row>
    <row r="77" spans="1:16">
      <c r="A77" s="12"/>
      <c r="B77" s="25">
        <v>342.9</v>
      </c>
      <c r="C77" s="20" t="s">
        <v>75</v>
      </c>
      <c r="D77" s="47">
        <v>312564</v>
      </c>
      <c r="E77" s="47">
        <v>0</v>
      </c>
      <c r="F77" s="47">
        <v>0</v>
      </c>
      <c r="G77" s="47">
        <v>0</v>
      </c>
      <c r="H77" s="47">
        <v>0</v>
      </c>
      <c r="I77" s="47">
        <v>131852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444416</v>
      </c>
      <c r="O77" s="48">
        <f t="shared" si="11"/>
        <v>0.52505313549640187</v>
      </c>
      <c r="P77" s="9"/>
    </row>
    <row r="78" spans="1:16">
      <c r="A78" s="12"/>
      <c r="B78" s="25">
        <v>343.1</v>
      </c>
      <c r="C78" s="20" t="s">
        <v>76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1463015000</v>
      </c>
      <c r="N78" s="47">
        <f t="shared" si="10"/>
        <v>1463015000</v>
      </c>
      <c r="O78" s="48">
        <f t="shared" si="11"/>
        <v>1728.4720015217015</v>
      </c>
      <c r="P78" s="9"/>
    </row>
    <row r="79" spans="1:16">
      <c r="A79" s="12"/>
      <c r="B79" s="25">
        <v>343.4</v>
      </c>
      <c r="C79" s="20" t="s">
        <v>77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63777476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63777476</v>
      </c>
      <c r="O79" s="48">
        <f t="shared" si="11"/>
        <v>75.349590806466281</v>
      </c>
      <c r="P79" s="9"/>
    </row>
    <row r="80" spans="1:16">
      <c r="A80" s="12"/>
      <c r="B80" s="25">
        <v>343.6</v>
      </c>
      <c r="C80" s="20" t="s">
        <v>78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398866000</v>
      </c>
      <c r="N80" s="47">
        <f t="shared" si="10"/>
        <v>398866000</v>
      </c>
      <c r="O80" s="48">
        <f t="shared" si="11"/>
        <v>471.23830812326253</v>
      </c>
      <c r="P80" s="9"/>
    </row>
    <row r="81" spans="1:16">
      <c r="A81" s="12"/>
      <c r="B81" s="25">
        <v>343.7</v>
      </c>
      <c r="C81" s="20" t="s">
        <v>79</v>
      </c>
      <c r="D81" s="47">
        <v>198125</v>
      </c>
      <c r="E81" s="47">
        <v>218349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416474</v>
      </c>
      <c r="O81" s="48">
        <f t="shared" si="11"/>
        <v>0.49204119463009544</v>
      </c>
      <c r="P81" s="9"/>
    </row>
    <row r="82" spans="1:16">
      <c r="A82" s="12"/>
      <c r="B82" s="25">
        <v>343.9</v>
      </c>
      <c r="C82" s="20" t="s">
        <v>80</v>
      </c>
      <c r="D82" s="47">
        <v>419631</v>
      </c>
      <c r="E82" s="47">
        <v>4993610</v>
      </c>
      <c r="F82" s="47">
        <v>0</v>
      </c>
      <c r="G82" s="47">
        <v>0</v>
      </c>
      <c r="H82" s="47">
        <v>0</v>
      </c>
      <c r="I82" s="47">
        <v>27769279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33182520</v>
      </c>
      <c r="O82" s="48">
        <f t="shared" si="11"/>
        <v>39.20332789474741</v>
      </c>
      <c r="P82" s="9"/>
    </row>
    <row r="83" spans="1:16">
      <c r="A83" s="12"/>
      <c r="B83" s="25">
        <v>344.2</v>
      </c>
      <c r="C83" s="20" t="s">
        <v>191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53191000</v>
      </c>
      <c r="N83" s="47">
        <f t="shared" si="10"/>
        <v>53191000</v>
      </c>
      <c r="O83" s="48">
        <f t="shared" si="11"/>
        <v>62.842249896918908</v>
      </c>
      <c r="P83" s="9"/>
    </row>
    <row r="84" spans="1:16">
      <c r="A84" s="12"/>
      <c r="B84" s="25">
        <v>344.3</v>
      </c>
      <c r="C84" s="20" t="s">
        <v>192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23875510</v>
      </c>
      <c r="N84" s="47">
        <f t="shared" si="10"/>
        <v>23875510</v>
      </c>
      <c r="O84" s="48">
        <f t="shared" si="11"/>
        <v>28.207605907698415</v>
      </c>
      <c r="P84" s="9"/>
    </row>
    <row r="85" spans="1:16">
      <c r="A85" s="12"/>
      <c r="B85" s="25">
        <v>344.5</v>
      </c>
      <c r="C85" s="20" t="s">
        <v>193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4798791</v>
      </c>
      <c r="J85" s="47">
        <v>14840</v>
      </c>
      <c r="K85" s="47">
        <v>109185</v>
      </c>
      <c r="L85" s="47">
        <v>0</v>
      </c>
      <c r="M85" s="47">
        <v>0</v>
      </c>
      <c r="N85" s="47">
        <f t="shared" si="10"/>
        <v>4922816</v>
      </c>
      <c r="O85" s="48">
        <f t="shared" si="11"/>
        <v>5.8160371729907459</v>
      </c>
      <c r="P85" s="9"/>
    </row>
    <row r="86" spans="1:16">
      <c r="A86" s="12"/>
      <c r="B86" s="25">
        <v>344.6</v>
      </c>
      <c r="C86" s="20" t="s">
        <v>194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1123113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1123113</v>
      </c>
      <c r="O86" s="48">
        <f t="shared" si="11"/>
        <v>1.3268964262465133</v>
      </c>
      <c r="P86" s="9"/>
    </row>
    <row r="87" spans="1:16">
      <c r="A87" s="12"/>
      <c r="B87" s="25">
        <v>346.1</v>
      </c>
      <c r="C87" s="20" t="s">
        <v>85</v>
      </c>
      <c r="D87" s="47">
        <v>1035435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1035435</v>
      </c>
      <c r="O87" s="48">
        <f t="shared" si="11"/>
        <v>1.2233096768629323</v>
      </c>
      <c r="P87" s="9"/>
    </row>
    <row r="88" spans="1:16">
      <c r="A88" s="12"/>
      <c r="B88" s="25">
        <v>346.4</v>
      </c>
      <c r="C88" s="20" t="s">
        <v>86</v>
      </c>
      <c r="D88" s="47">
        <v>46799</v>
      </c>
      <c r="E88" s="47">
        <v>67512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114311</v>
      </c>
      <c r="O88" s="48">
        <f t="shared" si="11"/>
        <v>0.13505217852581636</v>
      </c>
      <c r="P88" s="9"/>
    </row>
    <row r="89" spans="1:16">
      <c r="A89" s="12"/>
      <c r="B89" s="25">
        <v>347.1</v>
      </c>
      <c r="C89" s="20" t="s">
        <v>87</v>
      </c>
      <c r="D89" s="47">
        <v>929422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929422</v>
      </c>
      <c r="O89" s="48">
        <f t="shared" si="11"/>
        <v>1.0980611303358494</v>
      </c>
      <c r="P89" s="9"/>
    </row>
    <row r="90" spans="1:16">
      <c r="A90" s="12"/>
      <c r="B90" s="25">
        <v>347.2</v>
      </c>
      <c r="C90" s="20" t="s">
        <v>88</v>
      </c>
      <c r="D90" s="47">
        <v>0</v>
      </c>
      <c r="E90" s="47">
        <v>132122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132122</v>
      </c>
      <c r="O90" s="48">
        <f t="shared" si="11"/>
        <v>0.15609489840162283</v>
      </c>
      <c r="P90" s="9"/>
    </row>
    <row r="91" spans="1:16">
      <c r="A91" s="12"/>
      <c r="B91" s="25">
        <v>347.4</v>
      </c>
      <c r="C91" s="20" t="s">
        <v>89</v>
      </c>
      <c r="D91" s="47">
        <v>138326</v>
      </c>
      <c r="E91" s="47">
        <v>1149174</v>
      </c>
      <c r="F91" s="47">
        <v>0</v>
      </c>
      <c r="G91" s="47">
        <v>60818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1348318</v>
      </c>
      <c r="O91" s="48">
        <f t="shared" si="11"/>
        <v>1.592963785161285</v>
      </c>
      <c r="P91" s="9"/>
    </row>
    <row r="92" spans="1:16">
      <c r="A92" s="12"/>
      <c r="B92" s="25">
        <v>347.5</v>
      </c>
      <c r="C92" s="20" t="s">
        <v>90</v>
      </c>
      <c r="D92" s="47">
        <v>219728</v>
      </c>
      <c r="E92" s="47">
        <v>857302</v>
      </c>
      <c r="F92" s="47">
        <v>0</v>
      </c>
      <c r="G92" s="47">
        <v>0</v>
      </c>
      <c r="H92" s="47">
        <v>0</v>
      </c>
      <c r="I92" s="47">
        <v>6115866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7192896</v>
      </c>
      <c r="O92" s="48">
        <f t="shared" si="11"/>
        <v>8.4980122185059201</v>
      </c>
      <c r="P92" s="9"/>
    </row>
    <row r="93" spans="1:16">
      <c r="A93" s="12"/>
      <c r="B93" s="25">
        <v>348.52</v>
      </c>
      <c r="C93" s="20" t="s">
        <v>214</v>
      </c>
      <c r="D93" s="47">
        <v>0</v>
      </c>
      <c r="E93" s="47">
        <v>280828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280828</v>
      </c>
      <c r="O93" s="48">
        <f t="shared" si="11"/>
        <v>0.33178288345870438</v>
      </c>
      <c r="P93" s="9"/>
    </row>
    <row r="94" spans="1:16">
      <c r="A94" s="12"/>
      <c r="B94" s="25">
        <v>348.88</v>
      </c>
      <c r="C94" s="20" t="s">
        <v>215</v>
      </c>
      <c r="D94" s="47">
        <v>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</v>
      </c>
      <c r="O94" s="48">
        <f t="shared" si="11"/>
        <v>5.9072258367880761E-6</v>
      </c>
      <c r="P94" s="9"/>
    </row>
    <row r="95" spans="1:16">
      <c r="A95" s="12"/>
      <c r="B95" s="25">
        <v>348.92099999999999</v>
      </c>
      <c r="C95" s="20" t="s">
        <v>195</v>
      </c>
      <c r="D95" s="47">
        <v>0</v>
      </c>
      <c r="E95" s="47">
        <v>238921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238921</v>
      </c>
      <c r="O95" s="48">
        <f t="shared" si="11"/>
        <v>0.28227206083024875</v>
      </c>
      <c r="P95" s="9"/>
    </row>
    <row r="96" spans="1:16">
      <c r="A96" s="12"/>
      <c r="B96" s="25">
        <v>348.92200000000003</v>
      </c>
      <c r="C96" s="20" t="s">
        <v>196</v>
      </c>
      <c r="D96" s="47">
        <v>0</v>
      </c>
      <c r="E96" s="47">
        <v>238986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238986</v>
      </c>
      <c r="O96" s="48">
        <f t="shared" si="11"/>
        <v>0.28234885476612703</v>
      </c>
      <c r="P96" s="9"/>
    </row>
    <row r="97" spans="1:16">
      <c r="A97" s="12"/>
      <c r="B97" s="25">
        <v>348.923</v>
      </c>
      <c r="C97" s="20" t="s">
        <v>197</v>
      </c>
      <c r="D97" s="47">
        <v>0</v>
      </c>
      <c r="E97" s="47">
        <v>238921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238921</v>
      </c>
      <c r="O97" s="48">
        <f t="shared" si="11"/>
        <v>0.28227206083024875</v>
      </c>
      <c r="P97" s="9"/>
    </row>
    <row r="98" spans="1:16">
      <c r="A98" s="12"/>
      <c r="B98" s="25">
        <v>348.92399999999998</v>
      </c>
      <c r="C98" s="20" t="s">
        <v>198</v>
      </c>
      <c r="D98" s="47">
        <v>0</v>
      </c>
      <c r="E98" s="47">
        <v>238921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238921</v>
      </c>
      <c r="O98" s="48">
        <f t="shared" si="11"/>
        <v>0.28227206083024875</v>
      </c>
      <c r="P98" s="9"/>
    </row>
    <row r="99" spans="1:16">
      <c r="A99" s="12"/>
      <c r="B99" s="25">
        <v>348.93</v>
      </c>
      <c r="C99" s="20" t="s">
        <v>199</v>
      </c>
      <c r="D99" s="47">
        <v>0</v>
      </c>
      <c r="E99" s="47">
        <v>2990394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2990394</v>
      </c>
      <c r="O99" s="48">
        <f t="shared" si="11"/>
        <v>3.5329865397952083</v>
      </c>
      <c r="P99" s="9"/>
    </row>
    <row r="100" spans="1:16">
      <c r="A100" s="12"/>
      <c r="B100" s="25">
        <v>348.99</v>
      </c>
      <c r="C100" s="20" t="s">
        <v>201</v>
      </c>
      <c r="D100" s="47">
        <v>431703</v>
      </c>
      <c r="E100" s="47">
        <v>328535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760238</v>
      </c>
      <c r="O100" s="48">
        <f t="shared" si="11"/>
        <v>0.89817951114161865</v>
      </c>
      <c r="P100" s="9"/>
    </row>
    <row r="101" spans="1:16">
      <c r="A101" s="12"/>
      <c r="B101" s="25">
        <v>349</v>
      </c>
      <c r="C101" s="20" t="s">
        <v>1</v>
      </c>
      <c r="D101" s="47">
        <v>14093157</v>
      </c>
      <c r="E101" s="47">
        <v>7410</v>
      </c>
      <c r="F101" s="47">
        <v>0</v>
      </c>
      <c r="G101" s="47">
        <v>0</v>
      </c>
      <c r="H101" s="47">
        <v>0</v>
      </c>
      <c r="I101" s="47">
        <v>7093747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21194314</v>
      </c>
      <c r="O101" s="48">
        <f t="shared" ref="O101:O128" si="12">(N101/O$130)</f>
        <v>25.039919850759848</v>
      </c>
      <c r="P101" s="9"/>
    </row>
    <row r="102" spans="1:16" ht="15.75">
      <c r="A102" s="29" t="s">
        <v>61</v>
      </c>
      <c r="B102" s="30"/>
      <c r="C102" s="31"/>
      <c r="D102" s="32">
        <f t="shared" ref="D102:M102" si="13">SUM(D103:D108)</f>
        <v>2044248</v>
      </c>
      <c r="E102" s="32">
        <f t="shared" si="13"/>
        <v>2902833</v>
      </c>
      <c r="F102" s="32">
        <f t="shared" si="13"/>
        <v>0</v>
      </c>
      <c r="G102" s="32">
        <f t="shared" si="13"/>
        <v>0</v>
      </c>
      <c r="H102" s="32">
        <f t="shared" si="13"/>
        <v>0</v>
      </c>
      <c r="I102" s="32">
        <f t="shared" si="13"/>
        <v>519160</v>
      </c>
      <c r="J102" s="32">
        <f t="shared" si="13"/>
        <v>0</v>
      </c>
      <c r="K102" s="32">
        <f t="shared" si="13"/>
        <v>933727</v>
      </c>
      <c r="L102" s="32">
        <f t="shared" si="13"/>
        <v>0</v>
      </c>
      <c r="M102" s="32">
        <f t="shared" si="13"/>
        <v>0</v>
      </c>
      <c r="N102" s="32">
        <f>SUM(D102:M102)</f>
        <v>6399968</v>
      </c>
      <c r="O102" s="45">
        <f t="shared" si="12"/>
        <v>7.561211264843382</v>
      </c>
      <c r="P102" s="10"/>
    </row>
    <row r="103" spans="1:16">
      <c r="A103" s="13"/>
      <c r="B103" s="39">
        <v>351.5</v>
      </c>
      <c r="C103" s="21" t="s">
        <v>144</v>
      </c>
      <c r="D103" s="47">
        <v>1128031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8" si="14">SUM(D103:M103)</f>
        <v>1128031</v>
      </c>
      <c r="O103" s="48">
        <f t="shared" si="12"/>
        <v>1.3327067735795781</v>
      </c>
      <c r="P103" s="9"/>
    </row>
    <row r="104" spans="1:16">
      <c r="A104" s="13"/>
      <c r="B104" s="39">
        <v>351.7</v>
      </c>
      <c r="C104" s="21" t="s">
        <v>202</v>
      </c>
      <c r="D104" s="47">
        <v>796598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796598</v>
      </c>
      <c r="O104" s="48">
        <f t="shared" si="12"/>
        <v>0.94113685742674158</v>
      </c>
      <c r="P104" s="9"/>
    </row>
    <row r="105" spans="1:16">
      <c r="A105" s="13"/>
      <c r="B105" s="39">
        <v>351.9</v>
      </c>
      <c r="C105" s="21" t="s">
        <v>203</v>
      </c>
      <c r="D105" s="47">
        <v>365</v>
      </c>
      <c r="E105" s="47">
        <v>1647090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933727</v>
      </c>
      <c r="L105" s="47">
        <v>0</v>
      </c>
      <c r="M105" s="47">
        <v>0</v>
      </c>
      <c r="N105" s="47">
        <f t="shared" si="14"/>
        <v>2581182</v>
      </c>
      <c r="O105" s="48">
        <f t="shared" si="12"/>
        <v>3.0495249999704637</v>
      </c>
      <c r="P105" s="9"/>
    </row>
    <row r="106" spans="1:16">
      <c r="A106" s="13"/>
      <c r="B106" s="39">
        <v>354</v>
      </c>
      <c r="C106" s="21" t="s">
        <v>94</v>
      </c>
      <c r="D106" s="47">
        <v>112154</v>
      </c>
      <c r="E106" s="47">
        <v>1100907</v>
      </c>
      <c r="F106" s="47">
        <v>0</v>
      </c>
      <c r="G106" s="47">
        <v>0</v>
      </c>
      <c r="H106" s="47">
        <v>0</v>
      </c>
      <c r="I106" s="47">
        <v>519160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1732221</v>
      </c>
      <c r="O106" s="48">
        <f t="shared" si="12"/>
        <v>2.0465241292453755</v>
      </c>
      <c r="P106" s="9"/>
    </row>
    <row r="107" spans="1:16">
      <c r="A107" s="13"/>
      <c r="B107" s="39">
        <v>355</v>
      </c>
      <c r="C107" s="21" t="s">
        <v>216</v>
      </c>
      <c r="D107" s="47">
        <v>0</v>
      </c>
      <c r="E107" s="47">
        <v>154836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154836</v>
      </c>
      <c r="O107" s="48">
        <f t="shared" si="12"/>
        <v>0.18293024393298371</v>
      </c>
      <c r="P107" s="9"/>
    </row>
    <row r="108" spans="1:16">
      <c r="A108" s="13"/>
      <c r="B108" s="39">
        <v>359</v>
      </c>
      <c r="C108" s="21" t="s">
        <v>95</v>
      </c>
      <c r="D108" s="47">
        <v>7100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7100</v>
      </c>
      <c r="O108" s="48">
        <f t="shared" si="12"/>
        <v>8.388260688239068E-3</v>
      </c>
      <c r="P108" s="9"/>
    </row>
    <row r="109" spans="1:16" ht="15.75">
      <c r="A109" s="29" t="s">
        <v>5</v>
      </c>
      <c r="B109" s="30"/>
      <c r="C109" s="31"/>
      <c r="D109" s="32">
        <f t="shared" ref="D109:M109" si="15">SUM(D110:D120)</f>
        <v>39675003</v>
      </c>
      <c r="E109" s="32">
        <f t="shared" si="15"/>
        <v>16030462</v>
      </c>
      <c r="F109" s="32">
        <f t="shared" si="15"/>
        <v>3762629</v>
      </c>
      <c r="G109" s="32">
        <f t="shared" si="15"/>
        <v>5061342</v>
      </c>
      <c r="H109" s="32">
        <f t="shared" si="15"/>
        <v>5176</v>
      </c>
      <c r="I109" s="32">
        <f t="shared" si="15"/>
        <v>16946609</v>
      </c>
      <c r="J109" s="32">
        <f t="shared" si="15"/>
        <v>11377976</v>
      </c>
      <c r="K109" s="32">
        <f t="shared" si="15"/>
        <v>655285924</v>
      </c>
      <c r="L109" s="32">
        <f t="shared" si="15"/>
        <v>4045</v>
      </c>
      <c r="M109" s="32">
        <f t="shared" si="15"/>
        <v>74944732</v>
      </c>
      <c r="N109" s="32">
        <f>SUM(D109:M109)</f>
        <v>823093898</v>
      </c>
      <c r="O109" s="45">
        <f t="shared" si="12"/>
        <v>972.44030807364186</v>
      </c>
      <c r="P109" s="10"/>
    </row>
    <row r="110" spans="1:16">
      <c r="A110" s="12"/>
      <c r="B110" s="25">
        <v>361.1</v>
      </c>
      <c r="C110" s="20" t="s">
        <v>97</v>
      </c>
      <c r="D110" s="47">
        <v>6966955</v>
      </c>
      <c r="E110" s="47">
        <v>3379380</v>
      </c>
      <c r="F110" s="47">
        <v>3716395</v>
      </c>
      <c r="G110" s="47">
        <v>1762131</v>
      </c>
      <c r="H110" s="47">
        <v>5092</v>
      </c>
      <c r="I110" s="47">
        <v>1997367</v>
      </c>
      <c r="J110" s="47">
        <v>3768726</v>
      </c>
      <c r="K110" s="47">
        <v>28308043</v>
      </c>
      <c r="L110" s="47">
        <v>3980</v>
      </c>
      <c r="M110" s="47">
        <v>21050633</v>
      </c>
      <c r="N110" s="47">
        <f>SUM(D110:M110)</f>
        <v>70958702</v>
      </c>
      <c r="O110" s="48">
        <f t="shared" si="12"/>
        <v>83.833815559869137</v>
      </c>
      <c r="P110" s="9"/>
    </row>
    <row r="111" spans="1:16">
      <c r="A111" s="12"/>
      <c r="B111" s="25">
        <v>361.2</v>
      </c>
      <c r="C111" s="20" t="s">
        <v>98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28117923</v>
      </c>
      <c r="L111" s="47">
        <v>0</v>
      </c>
      <c r="M111" s="47">
        <v>0</v>
      </c>
      <c r="N111" s="47">
        <f t="shared" ref="N111:N120" si="16">SUM(D111:M111)</f>
        <v>28117923</v>
      </c>
      <c r="O111" s="48">
        <f t="shared" si="12"/>
        <v>33.219784244483535</v>
      </c>
      <c r="P111" s="9"/>
    </row>
    <row r="112" spans="1:16">
      <c r="A112" s="12"/>
      <c r="B112" s="25">
        <v>361.3</v>
      </c>
      <c r="C112" s="20" t="s">
        <v>99</v>
      </c>
      <c r="D112" s="47">
        <v>59038</v>
      </c>
      <c r="E112" s="47">
        <v>60180</v>
      </c>
      <c r="F112" s="47">
        <v>46135</v>
      </c>
      <c r="G112" s="47">
        <v>29444</v>
      </c>
      <c r="H112" s="47">
        <v>84</v>
      </c>
      <c r="I112" s="47">
        <v>10832</v>
      </c>
      <c r="J112" s="47">
        <v>50265</v>
      </c>
      <c r="K112" s="47">
        <v>29589526</v>
      </c>
      <c r="L112" s="47">
        <v>65</v>
      </c>
      <c r="M112" s="47">
        <v>0</v>
      </c>
      <c r="N112" s="47">
        <f t="shared" si="16"/>
        <v>29845569</v>
      </c>
      <c r="O112" s="48">
        <f t="shared" si="12"/>
        <v>35.260903262088249</v>
      </c>
      <c r="P112" s="9"/>
    </row>
    <row r="113" spans="1:119">
      <c r="A113" s="12"/>
      <c r="B113" s="25">
        <v>361.4</v>
      </c>
      <c r="C113" s="20" t="s">
        <v>204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290291898</v>
      </c>
      <c r="L113" s="47">
        <v>0</v>
      </c>
      <c r="M113" s="47">
        <v>0</v>
      </c>
      <c r="N113" s="47">
        <f t="shared" si="16"/>
        <v>290291898</v>
      </c>
      <c r="O113" s="48">
        <f t="shared" si="12"/>
        <v>342.96396001516973</v>
      </c>
      <c r="P113" s="9"/>
    </row>
    <row r="114" spans="1:119">
      <c r="A114" s="12"/>
      <c r="B114" s="25">
        <v>362</v>
      </c>
      <c r="C114" s="20" t="s">
        <v>101</v>
      </c>
      <c r="D114" s="47">
        <v>1151169</v>
      </c>
      <c r="E114" s="47">
        <v>469511</v>
      </c>
      <c r="F114" s="47">
        <v>0</v>
      </c>
      <c r="G114" s="47">
        <v>24125</v>
      </c>
      <c r="H114" s="47">
        <v>0</v>
      </c>
      <c r="I114" s="47">
        <v>7161020</v>
      </c>
      <c r="J114" s="47">
        <v>267840</v>
      </c>
      <c r="K114" s="47">
        <v>414022</v>
      </c>
      <c r="L114" s="47">
        <v>0</v>
      </c>
      <c r="M114" s="47">
        <v>0</v>
      </c>
      <c r="N114" s="47">
        <f t="shared" si="16"/>
        <v>9487687</v>
      </c>
      <c r="O114" s="48">
        <f t="shared" si="12"/>
        <v>11.209181955551671</v>
      </c>
      <c r="P114" s="9"/>
    </row>
    <row r="115" spans="1:119">
      <c r="A115" s="12"/>
      <c r="B115" s="25">
        <v>364</v>
      </c>
      <c r="C115" s="20" t="s">
        <v>205</v>
      </c>
      <c r="D115" s="47">
        <v>468896</v>
      </c>
      <c r="E115" s="47">
        <v>0</v>
      </c>
      <c r="F115" s="47">
        <v>0</v>
      </c>
      <c r="G115" s="47">
        <v>229064</v>
      </c>
      <c r="H115" s="47">
        <v>0</v>
      </c>
      <c r="I115" s="47">
        <v>74309</v>
      </c>
      <c r="J115" s="47">
        <v>4094573</v>
      </c>
      <c r="K115" s="47">
        <v>8446</v>
      </c>
      <c r="L115" s="47">
        <v>0</v>
      </c>
      <c r="M115" s="47">
        <v>0</v>
      </c>
      <c r="N115" s="47">
        <f t="shared" si="16"/>
        <v>4875288</v>
      </c>
      <c r="O115" s="48">
        <f t="shared" si="12"/>
        <v>5.7598854470765728</v>
      </c>
      <c r="P115" s="9"/>
    </row>
    <row r="116" spans="1:119">
      <c r="A116" s="12"/>
      <c r="B116" s="25">
        <v>365</v>
      </c>
      <c r="C116" s="20" t="s">
        <v>206</v>
      </c>
      <c r="D116" s="47">
        <v>9492</v>
      </c>
      <c r="E116" s="47">
        <v>0</v>
      </c>
      <c r="F116" s="47">
        <v>0</v>
      </c>
      <c r="G116" s="47">
        <v>0</v>
      </c>
      <c r="H116" s="47">
        <v>0</v>
      </c>
      <c r="I116" s="47">
        <v>1503950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1513442</v>
      </c>
      <c r="O116" s="48">
        <f t="shared" si="12"/>
        <v>1.7880487369760438</v>
      </c>
      <c r="P116" s="9"/>
    </row>
    <row r="117" spans="1:119">
      <c r="A117" s="12"/>
      <c r="B117" s="25">
        <v>366</v>
      </c>
      <c r="C117" s="20" t="s">
        <v>104</v>
      </c>
      <c r="D117" s="47">
        <v>557371</v>
      </c>
      <c r="E117" s="47">
        <v>5488623</v>
      </c>
      <c r="F117" s="47">
        <v>0</v>
      </c>
      <c r="G117" s="47">
        <v>1157927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7203921</v>
      </c>
      <c r="O117" s="48">
        <f t="shared" si="12"/>
        <v>8.5110376514760393</v>
      </c>
      <c r="P117" s="9"/>
    </row>
    <row r="118" spans="1:119">
      <c r="A118" s="12"/>
      <c r="B118" s="25">
        <v>368</v>
      </c>
      <c r="C118" s="20" t="s">
        <v>106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278335060</v>
      </c>
      <c r="L118" s="47">
        <v>0</v>
      </c>
      <c r="M118" s="47">
        <v>0</v>
      </c>
      <c r="N118" s="47">
        <f t="shared" si="16"/>
        <v>278335060</v>
      </c>
      <c r="O118" s="48">
        <f t="shared" si="12"/>
        <v>328.83761154319188</v>
      </c>
      <c r="P118" s="9"/>
    </row>
    <row r="119" spans="1:119">
      <c r="A119" s="12"/>
      <c r="B119" s="25">
        <v>369.3</v>
      </c>
      <c r="C119" s="20" t="s">
        <v>107</v>
      </c>
      <c r="D119" s="47">
        <v>142834</v>
      </c>
      <c r="E119" s="47">
        <v>4791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147625</v>
      </c>
      <c r="O119" s="48">
        <f t="shared" si="12"/>
        <v>0.17441084283116795</v>
      </c>
      <c r="P119" s="9"/>
    </row>
    <row r="120" spans="1:119">
      <c r="A120" s="12"/>
      <c r="B120" s="25">
        <v>369.9</v>
      </c>
      <c r="C120" s="20" t="s">
        <v>109</v>
      </c>
      <c r="D120" s="47">
        <v>30319248</v>
      </c>
      <c r="E120" s="47">
        <v>6627977</v>
      </c>
      <c r="F120" s="47">
        <v>99</v>
      </c>
      <c r="G120" s="47">
        <v>1858651</v>
      </c>
      <c r="H120" s="47">
        <v>0</v>
      </c>
      <c r="I120" s="47">
        <v>6199131</v>
      </c>
      <c r="J120" s="47">
        <v>3196572</v>
      </c>
      <c r="K120" s="47">
        <v>221006</v>
      </c>
      <c r="L120" s="47">
        <v>0</v>
      </c>
      <c r="M120" s="47">
        <v>53894099</v>
      </c>
      <c r="N120" s="47">
        <f t="shared" si="16"/>
        <v>102316783</v>
      </c>
      <c r="O120" s="48">
        <f t="shared" si="12"/>
        <v>120.88166881492779</v>
      </c>
      <c r="P120" s="9"/>
    </row>
    <row r="121" spans="1:119" ht="15.75">
      <c r="A121" s="29" t="s">
        <v>62</v>
      </c>
      <c r="B121" s="30"/>
      <c r="C121" s="31"/>
      <c r="D121" s="32">
        <f t="shared" ref="D121:M121" si="17">SUM(D122:D127)</f>
        <v>5904037</v>
      </c>
      <c r="E121" s="32">
        <f t="shared" si="17"/>
        <v>31300225</v>
      </c>
      <c r="F121" s="32">
        <f t="shared" si="17"/>
        <v>129311674</v>
      </c>
      <c r="G121" s="32">
        <f t="shared" si="17"/>
        <v>48899134</v>
      </c>
      <c r="H121" s="32">
        <f t="shared" si="17"/>
        <v>0</v>
      </c>
      <c r="I121" s="32">
        <f t="shared" si="17"/>
        <v>15942721</v>
      </c>
      <c r="J121" s="32">
        <f t="shared" si="17"/>
        <v>12066827</v>
      </c>
      <c r="K121" s="32">
        <f t="shared" si="17"/>
        <v>0</v>
      </c>
      <c r="L121" s="32">
        <f t="shared" si="17"/>
        <v>0</v>
      </c>
      <c r="M121" s="32">
        <f t="shared" si="17"/>
        <v>32896273</v>
      </c>
      <c r="N121" s="32">
        <f t="shared" ref="N121:N128" si="18">SUM(D121:M121)</f>
        <v>276320891</v>
      </c>
      <c r="O121" s="45">
        <f t="shared" si="12"/>
        <v>326.45798131190037</v>
      </c>
      <c r="P121" s="9"/>
    </row>
    <row r="122" spans="1:119">
      <c r="A122" s="12"/>
      <c r="B122" s="25">
        <v>381</v>
      </c>
      <c r="C122" s="20" t="s">
        <v>110</v>
      </c>
      <c r="D122" s="47">
        <v>5904037</v>
      </c>
      <c r="E122" s="47">
        <v>31300225</v>
      </c>
      <c r="F122" s="47">
        <v>129311674</v>
      </c>
      <c r="G122" s="47">
        <v>30855255</v>
      </c>
      <c r="H122" s="47">
        <v>0</v>
      </c>
      <c r="I122" s="47">
        <v>14742718</v>
      </c>
      <c r="J122" s="47">
        <v>12066827</v>
      </c>
      <c r="K122" s="47">
        <v>0</v>
      </c>
      <c r="L122" s="47">
        <v>0</v>
      </c>
      <c r="M122" s="47">
        <v>0</v>
      </c>
      <c r="N122" s="47">
        <f t="shared" si="18"/>
        <v>224180736</v>
      </c>
      <c r="O122" s="48">
        <f t="shared" si="12"/>
        <v>264.85724716187337</v>
      </c>
      <c r="P122" s="9"/>
    </row>
    <row r="123" spans="1:119">
      <c r="A123" s="12"/>
      <c r="B123" s="25">
        <v>384</v>
      </c>
      <c r="C123" s="20" t="s">
        <v>111</v>
      </c>
      <c r="D123" s="47">
        <v>0</v>
      </c>
      <c r="E123" s="47">
        <v>0</v>
      </c>
      <c r="F123" s="47">
        <v>0</v>
      </c>
      <c r="G123" s="47">
        <v>18043879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18043879</v>
      </c>
      <c r="O123" s="48">
        <f t="shared" si="12"/>
        <v>21.317853644935557</v>
      </c>
      <c r="P123" s="9"/>
    </row>
    <row r="124" spans="1:119">
      <c r="A124" s="12"/>
      <c r="B124" s="25">
        <v>385</v>
      </c>
      <c r="C124" s="20" t="s">
        <v>112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146080</v>
      </c>
      <c r="N124" s="47">
        <f t="shared" si="18"/>
        <v>146080</v>
      </c>
      <c r="O124" s="48">
        <f t="shared" si="12"/>
        <v>0.17258551004760042</v>
      </c>
      <c r="P124" s="9"/>
    </row>
    <row r="125" spans="1:119">
      <c r="A125" s="12"/>
      <c r="B125" s="25">
        <v>389.5</v>
      </c>
      <c r="C125" s="20" t="s">
        <v>207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19025193</v>
      </c>
      <c r="N125" s="47">
        <f t="shared" si="18"/>
        <v>19025193</v>
      </c>
      <c r="O125" s="48">
        <f t="shared" si="12"/>
        <v>22.47722232789593</v>
      </c>
      <c r="P125" s="9"/>
    </row>
    <row r="126" spans="1:119">
      <c r="A126" s="12"/>
      <c r="B126" s="25">
        <v>389.6</v>
      </c>
      <c r="C126" s="20" t="s">
        <v>208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13725000</v>
      </c>
      <c r="N126" s="47">
        <f t="shared" si="18"/>
        <v>13725000</v>
      </c>
      <c r="O126" s="48">
        <f t="shared" si="12"/>
        <v>16.215334921983267</v>
      </c>
      <c r="P126" s="9"/>
    </row>
    <row r="127" spans="1:119" ht="15.75" thickBot="1">
      <c r="A127" s="12"/>
      <c r="B127" s="25">
        <v>389.9</v>
      </c>
      <c r="C127" s="20" t="s">
        <v>209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1200003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1200003</v>
      </c>
      <c r="O127" s="48">
        <f t="shared" si="12"/>
        <v>1.4177377451646402</v>
      </c>
      <c r="P127" s="9"/>
    </row>
    <row r="128" spans="1:119" ht="16.5" thickBot="1">
      <c r="A128" s="14" t="s">
        <v>92</v>
      </c>
      <c r="B128" s="23"/>
      <c r="C128" s="22"/>
      <c r="D128" s="15">
        <f t="shared" ref="D128:M128" si="19">SUM(D5,D20,D31,D60,D102,D109,D121)</f>
        <v>1018823586</v>
      </c>
      <c r="E128" s="15">
        <f t="shared" si="19"/>
        <v>350580997</v>
      </c>
      <c r="F128" s="15">
        <f t="shared" si="19"/>
        <v>171872813</v>
      </c>
      <c r="G128" s="15">
        <f t="shared" si="19"/>
        <v>65836000</v>
      </c>
      <c r="H128" s="15">
        <f t="shared" si="19"/>
        <v>5176</v>
      </c>
      <c r="I128" s="15">
        <f t="shared" si="19"/>
        <v>165678511</v>
      </c>
      <c r="J128" s="15">
        <f t="shared" si="19"/>
        <v>293491671</v>
      </c>
      <c r="K128" s="15">
        <f t="shared" si="19"/>
        <v>666726455</v>
      </c>
      <c r="L128" s="15">
        <f t="shared" si="19"/>
        <v>4045</v>
      </c>
      <c r="M128" s="15">
        <f t="shared" si="19"/>
        <v>2201050904</v>
      </c>
      <c r="N128" s="15">
        <f t="shared" si="18"/>
        <v>4934070158</v>
      </c>
      <c r="O128" s="38">
        <f t="shared" si="12"/>
        <v>5829.3333435725244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0"/>
      <c r="B130" s="41"/>
      <c r="C130" s="41"/>
      <c r="D130" s="42"/>
      <c r="E130" s="42"/>
      <c r="F130" s="42"/>
      <c r="G130" s="42"/>
      <c r="H130" s="42"/>
      <c r="I130" s="42"/>
      <c r="J130" s="42"/>
      <c r="K130" s="42"/>
      <c r="L130" s="52" t="s">
        <v>217</v>
      </c>
      <c r="M130" s="52"/>
      <c r="N130" s="52"/>
      <c r="O130" s="43">
        <v>846421</v>
      </c>
    </row>
    <row r="131" spans="1:15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</row>
    <row r="132" spans="1:15" ht="15.75" customHeight="1" thickBot="1">
      <c r="A132" s="56" t="s">
        <v>147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8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563540600</v>
      </c>
      <c r="E5" s="27">
        <f t="shared" si="0"/>
        <v>184022803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12384762</v>
      </c>
      <c r="J5" s="27">
        <f t="shared" si="0"/>
        <v>0</v>
      </c>
      <c r="K5" s="27">
        <f t="shared" si="0"/>
        <v>9667185</v>
      </c>
      <c r="L5" s="27">
        <f t="shared" si="0"/>
        <v>0</v>
      </c>
      <c r="M5" s="27">
        <f t="shared" si="0"/>
        <v>70819679</v>
      </c>
      <c r="N5" s="28">
        <f>SUM(D5:M5)</f>
        <v>840435029</v>
      </c>
      <c r="O5" s="33">
        <f t="shared" ref="O5:O36" si="1">(N5/O$129)</f>
        <v>1008.9340834796931</v>
      </c>
      <c r="P5" s="6"/>
    </row>
    <row r="6" spans="1:133">
      <c r="A6" s="12"/>
      <c r="B6" s="25">
        <v>311</v>
      </c>
      <c r="C6" s="20" t="s">
        <v>3</v>
      </c>
      <c r="D6" s="47">
        <v>431622316</v>
      </c>
      <c r="E6" s="47">
        <v>12597361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444219677</v>
      </c>
      <c r="O6" s="48">
        <f t="shared" si="1"/>
        <v>533.28140452560831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5389523</v>
      </c>
      <c r="F7" s="47">
        <v>0</v>
      </c>
      <c r="G7" s="47">
        <v>0</v>
      </c>
      <c r="H7" s="47">
        <v>0</v>
      </c>
      <c r="I7" s="47">
        <v>10384758</v>
      </c>
      <c r="J7" s="47">
        <v>0</v>
      </c>
      <c r="K7" s="47">
        <v>0</v>
      </c>
      <c r="L7" s="47">
        <v>0</v>
      </c>
      <c r="M7" s="47">
        <v>70819679</v>
      </c>
      <c r="N7" s="47">
        <f t="shared" ref="N7:N19" si="2">SUM(D7:M7)</f>
        <v>86593960</v>
      </c>
      <c r="O7" s="48">
        <f t="shared" si="1"/>
        <v>103.95520730666404</v>
      </c>
      <c r="P7" s="9"/>
    </row>
    <row r="8" spans="1:133">
      <c r="A8" s="12"/>
      <c r="B8" s="25">
        <v>312.3</v>
      </c>
      <c r="C8" s="20" t="s">
        <v>13</v>
      </c>
      <c r="D8" s="47">
        <v>996759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996759</v>
      </c>
      <c r="O8" s="48">
        <f t="shared" si="1"/>
        <v>1.1965994912322193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26974012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26974012</v>
      </c>
      <c r="O9" s="48">
        <f t="shared" si="1"/>
        <v>32.382039224819415</v>
      </c>
      <c r="P9" s="9"/>
    </row>
    <row r="10" spans="1:133">
      <c r="A10" s="12"/>
      <c r="B10" s="25">
        <v>312.42</v>
      </c>
      <c r="C10" s="20" t="s">
        <v>14</v>
      </c>
      <c r="D10" s="47">
        <v>7441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7441</v>
      </c>
      <c r="O10" s="48">
        <f t="shared" si="1"/>
        <v>8.9328481751947495E-3</v>
      </c>
      <c r="P10" s="9"/>
    </row>
    <row r="11" spans="1:133">
      <c r="A11" s="12"/>
      <c r="B11" s="25">
        <v>312.51</v>
      </c>
      <c r="C11" s="20" t="s">
        <v>172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9667185</v>
      </c>
      <c r="L11" s="47">
        <v>0</v>
      </c>
      <c r="M11" s="47">
        <v>0</v>
      </c>
      <c r="N11" s="47">
        <f>SUM(D11:M11)</f>
        <v>9667185</v>
      </c>
      <c r="O11" s="48">
        <f t="shared" si="1"/>
        <v>11.605361629689565</v>
      </c>
      <c r="P11" s="9"/>
    </row>
    <row r="12" spans="1:133">
      <c r="A12" s="12"/>
      <c r="B12" s="25">
        <v>312.60000000000002</v>
      </c>
      <c r="C12" s="20" t="s">
        <v>16</v>
      </c>
      <c r="D12" s="47">
        <v>0</v>
      </c>
      <c r="E12" s="47">
        <v>139061907</v>
      </c>
      <c r="F12" s="47">
        <v>0</v>
      </c>
      <c r="G12" s="47">
        <v>0</v>
      </c>
      <c r="H12" s="47">
        <v>0</v>
      </c>
      <c r="I12" s="47">
        <v>2000004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141061911</v>
      </c>
      <c r="O12" s="48">
        <f t="shared" si="1"/>
        <v>169.34345306623226</v>
      </c>
      <c r="P12" s="9"/>
    </row>
    <row r="13" spans="1:133">
      <c r="A13" s="12"/>
      <c r="B13" s="25">
        <v>314.10000000000002</v>
      </c>
      <c r="C13" s="20" t="s">
        <v>17</v>
      </c>
      <c r="D13" s="47">
        <v>68284589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68284589</v>
      </c>
      <c r="O13" s="48">
        <f t="shared" si="1"/>
        <v>81.974985384030845</v>
      </c>
      <c r="P13" s="9"/>
    </row>
    <row r="14" spans="1:133">
      <c r="A14" s="12"/>
      <c r="B14" s="25">
        <v>314.3</v>
      </c>
      <c r="C14" s="20" t="s">
        <v>18</v>
      </c>
      <c r="D14" s="47">
        <v>13346795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13346795</v>
      </c>
      <c r="O14" s="48">
        <f t="shared" si="1"/>
        <v>16.022697669728316</v>
      </c>
      <c r="P14" s="9"/>
    </row>
    <row r="15" spans="1:133">
      <c r="A15" s="12"/>
      <c r="B15" s="25">
        <v>314.39999999999998</v>
      </c>
      <c r="C15" s="20" t="s">
        <v>19</v>
      </c>
      <c r="D15" s="47">
        <v>550571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550571</v>
      </c>
      <c r="O15" s="48">
        <f t="shared" si="1"/>
        <v>0.66095513407675699</v>
      </c>
      <c r="P15" s="9"/>
    </row>
    <row r="16" spans="1:133">
      <c r="A16" s="12"/>
      <c r="B16" s="25">
        <v>314.7</v>
      </c>
      <c r="C16" s="20" t="s">
        <v>20</v>
      </c>
      <c r="D16" s="47">
        <v>32712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32712</v>
      </c>
      <c r="O16" s="48">
        <f t="shared" si="1"/>
        <v>3.9270438046898351E-2</v>
      </c>
      <c r="P16" s="9"/>
    </row>
    <row r="17" spans="1:16">
      <c r="A17" s="12"/>
      <c r="B17" s="25">
        <v>314.89999999999998</v>
      </c>
      <c r="C17" s="20" t="s">
        <v>21</v>
      </c>
      <c r="D17" s="47">
        <v>2816124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2816124</v>
      </c>
      <c r="O17" s="48">
        <f t="shared" si="1"/>
        <v>3.3807294899236848</v>
      </c>
      <c r="P17" s="9"/>
    </row>
    <row r="18" spans="1:16">
      <c r="A18" s="12"/>
      <c r="B18" s="25">
        <v>315</v>
      </c>
      <c r="C18" s="20" t="s">
        <v>173</v>
      </c>
      <c r="D18" s="47">
        <v>38753921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38753921</v>
      </c>
      <c r="O18" s="48">
        <f t="shared" si="1"/>
        <v>46.523705481318572</v>
      </c>
      <c r="P18" s="9"/>
    </row>
    <row r="19" spans="1:16">
      <c r="A19" s="12"/>
      <c r="B19" s="25">
        <v>316</v>
      </c>
      <c r="C19" s="20" t="s">
        <v>174</v>
      </c>
      <c r="D19" s="47">
        <v>7129372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7129372</v>
      </c>
      <c r="O19" s="48">
        <f t="shared" si="1"/>
        <v>8.5587417901470957</v>
      </c>
      <c r="P19" s="9"/>
    </row>
    <row r="20" spans="1:16" ht="15.75">
      <c r="A20" s="29" t="s">
        <v>24</v>
      </c>
      <c r="B20" s="30"/>
      <c r="C20" s="31"/>
      <c r="D20" s="32">
        <f t="shared" ref="D20:M20" si="3">SUM(D21:D30)</f>
        <v>41563409</v>
      </c>
      <c r="E20" s="32">
        <f t="shared" si="3"/>
        <v>14256425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6466483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62286317</v>
      </c>
      <c r="O20" s="45">
        <f t="shared" si="1"/>
        <v>74.774118149852399</v>
      </c>
      <c r="P20" s="10"/>
    </row>
    <row r="21" spans="1:16">
      <c r="A21" s="12"/>
      <c r="B21" s="25">
        <v>322</v>
      </c>
      <c r="C21" s="20" t="s">
        <v>0</v>
      </c>
      <c r="D21" s="47">
        <v>166977</v>
      </c>
      <c r="E21" s="47">
        <v>10735758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10902735</v>
      </c>
      <c r="O21" s="48">
        <f t="shared" si="1"/>
        <v>13.088627395428293</v>
      </c>
      <c r="P21" s="9"/>
    </row>
    <row r="22" spans="1:16">
      <c r="A22" s="12"/>
      <c r="B22" s="25">
        <v>323.10000000000002</v>
      </c>
      <c r="C22" s="20" t="s">
        <v>25</v>
      </c>
      <c r="D22" s="47">
        <v>27888771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4">SUM(D22:M22)</f>
        <v>27888771</v>
      </c>
      <c r="O22" s="48">
        <f t="shared" si="1"/>
        <v>33.480198513072736</v>
      </c>
      <c r="P22" s="9"/>
    </row>
    <row r="23" spans="1:16">
      <c r="A23" s="12"/>
      <c r="B23" s="25">
        <v>323.3</v>
      </c>
      <c r="C23" s="20" t="s">
        <v>158</v>
      </c>
      <c r="D23" s="47">
        <v>4020682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4020682</v>
      </c>
      <c r="O23" s="48">
        <f t="shared" si="1"/>
        <v>4.8267896608975107</v>
      </c>
      <c r="P23" s="9"/>
    </row>
    <row r="24" spans="1:16">
      <c r="A24" s="12"/>
      <c r="B24" s="25">
        <v>323.39999999999998</v>
      </c>
      <c r="C24" s="20" t="s">
        <v>26</v>
      </c>
      <c r="D24" s="47">
        <v>1247411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1247411</v>
      </c>
      <c r="O24" s="48">
        <f t="shared" si="1"/>
        <v>1.497504780952541</v>
      </c>
      <c r="P24" s="9"/>
    </row>
    <row r="25" spans="1:16">
      <c r="A25" s="12"/>
      <c r="B25" s="25">
        <v>323.60000000000002</v>
      </c>
      <c r="C25" s="20" t="s">
        <v>27</v>
      </c>
      <c r="D25" s="47">
        <v>5694350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5694350</v>
      </c>
      <c r="O25" s="48">
        <f t="shared" si="1"/>
        <v>6.8360118272302408</v>
      </c>
      <c r="P25" s="9"/>
    </row>
    <row r="26" spans="1:16">
      <c r="A26" s="12"/>
      <c r="B26" s="25">
        <v>323.7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6466483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6466483</v>
      </c>
      <c r="O26" s="48">
        <f t="shared" si="1"/>
        <v>7.7629499887754161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796744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796744</v>
      </c>
      <c r="O27" s="48">
        <f t="shared" si="1"/>
        <v>0.95648342783192652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1475678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1475678</v>
      </c>
      <c r="O28" s="48">
        <f t="shared" si="1"/>
        <v>1.7715370957499044</v>
      </c>
      <c r="P28" s="9"/>
    </row>
    <row r="29" spans="1:16">
      <c r="A29" s="12"/>
      <c r="B29" s="25">
        <v>329</v>
      </c>
      <c r="C29" s="20" t="s">
        <v>159</v>
      </c>
      <c r="D29" s="47">
        <v>4735</v>
      </c>
      <c r="E29" s="47">
        <v>366807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371542</v>
      </c>
      <c r="O29" s="48">
        <f t="shared" si="1"/>
        <v>0.44603255969738043</v>
      </c>
      <c r="P29" s="9"/>
    </row>
    <row r="30" spans="1:16">
      <c r="A30" s="12"/>
      <c r="B30" s="25">
        <v>367</v>
      </c>
      <c r="C30" s="20" t="s">
        <v>105</v>
      </c>
      <c r="D30" s="47">
        <v>2540483</v>
      </c>
      <c r="E30" s="47">
        <v>881438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3421921</v>
      </c>
      <c r="O30" s="48">
        <f t="shared" si="1"/>
        <v>4.1079829002164487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SUM(D32:D58)</f>
        <v>235762910</v>
      </c>
      <c r="E31" s="32">
        <f t="shared" si="5"/>
        <v>67019803</v>
      </c>
      <c r="F31" s="32">
        <f t="shared" si="5"/>
        <v>39955020</v>
      </c>
      <c r="G31" s="32">
        <f t="shared" si="5"/>
        <v>5994599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60125</v>
      </c>
      <c r="L31" s="32">
        <f t="shared" si="5"/>
        <v>0</v>
      </c>
      <c r="M31" s="32">
        <f t="shared" si="5"/>
        <v>78948229</v>
      </c>
      <c r="N31" s="44">
        <f>SUM(D31:M31)</f>
        <v>427740686</v>
      </c>
      <c r="O31" s="45">
        <f t="shared" si="1"/>
        <v>513.49853600210326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116343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116343</v>
      </c>
      <c r="O32" s="48">
        <f t="shared" si="1"/>
        <v>0.13966864067285079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2857795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2857795</v>
      </c>
      <c r="O33" s="48">
        <f t="shared" si="1"/>
        <v>3.4307551203911677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602189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602189</v>
      </c>
      <c r="O34" s="48">
        <f t="shared" si="1"/>
        <v>0.72292204136169214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6858036</v>
      </c>
      <c r="N35" s="47">
        <f t="shared" si="6"/>
        <v>6858036</v>
      </c>
      <c r="O35" s="48">
        <f t="shared" si="1"/>
        <v>8.2330055594704881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0</v>
      </c>
      <c r="F36" s="47">
        <v>0</v>
      </c>
      <c r="G36" s="47">
        <v>566899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566899</v>
      </c>
      <c r="O36" s="48">
        <f t="shared" si="1"/>
        <v>0.68055673937235972</v>
      </c>
      <c r="P36" s="9"/>
    </row>
    <row r="37" spans="1:16">
      <c r="A37" s="12"/>
      <c r="B37" s="25">
        <v>331.5</v>
      </c>
      <c r="C37" s="20" t="s">
        <v>33</v>
      </c>
      <c r="D37" s="47">
        <v>620812</v>
      </c>
      <c r="E37" s="47">
        <v>30266430</v>
      </c>
      <c r="F37" s="47">
        <v>0</v>
      </c>
      <c r="G37" s="47">
        <v>1056514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31943756</v>
      </c>
      <c r="O37" s="48">
        <f t="shared" ref="O37:O68" si="7">(N37/O$129)</f>
        <v>38.348168592052993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8595854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8595854</v>
      </c>
      <c r="O38" s="48">
        <f t="shared" si="7"/>
        <v>10.319239177280002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6487039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60125</v>
      </c>
      <c r="L39" s="47">
        <v>0</v>
      </c>
      <c r="M39" s="47">
        <v>0</v>
      </c>
      <c r="N39" s="47">
        <f t="shared" si="6"/>
        <v>6547164</v>
      </c>
      <c r="O39" s="48">
        <f t="shared" si="7"/>
        <v>7.8598067450746889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560254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560254</v>
      </c>
      <c r="O40" s="48">
        <f t="shared" si="7"/>
        <v>0.67257948146022839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216268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216268</v>
      </c>
      <c r="O41" s="48">
        <f t="shared" si="7"/>
        <v>0.25962763192487814</v>
      </c>
      <c r="P41" s="9"/>
    </row>
    <row r="42" spans="1:16">
      <c r="A42" s="12"/>
      <c r="B42" s="25">
        <v>333</v>
      </c>
      <c r="C42" s="20" t="s">
        <v>4</v>
      </c>
      <c r="D42" s="47">
        <v>23233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23233</v>
      </c>
      <c r="O42" s="48">
        <f t="shared" si="7"/>
        <v>2.7890990680593954E-2</v>
      </c>
      <c r="P42" s="9"/>
    </row>
    <row r="43" spans="1:16">
      <c r="A43" s="12"/>
      <c r="B43" s="25">
        <v>334.1</v>
      </c>
      <c r="C43" s="20" t="s">
        <v>36</v>
      </c>
      <c r="D43" s="47">
        <v>0</v>
      </c>
      <c r="E43" s="47">
        <v>1250972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1250972</v>
      </c>
      <c r="O43" s="48">
        <f t="shared" si="7"/>
        <v>1.5017797268404416</v>
      </c>
      <c r="P43" s="9"/>
    </row>
    <row r="44" spans="1:16">
      <c r="A44" s="12"/>
      <c r="B44" s="25">
        <v>334.39</v>
      </c>
      <c r="C44" s="20" t="s">
        <v>42</v>
      </c>
      <c r="D44" s="47">
        <v>23084</v>
      </c>
      <c r="E44" s="47">
        <v>1589483</v>
      </c>
      <c r="F44" s="47">
        <v>0</v>
      </c>
      <c r="G44" s="47">
        <v>630884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6" si="8">SUM(D44:M44)</f>
        <v>2243451</v>
      </c>
      <c r="O44" s="48">
        <f t="shared" si="7"/>
        <v>2.6932411196732744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4081367</v>
      </c>
      <c r="N45" s="47">
        <f t="shared" si="8"/>
        <v>4081367</v>
      </c>
      <c r="O45" s="48">
        <f t="shared" si="7"/>
        <v>4.8996414135532955</v>
      </c>
      <c r="P45" s="9"/>
    </row>
    <row r="46" spans="1:16">
      <c r="A46" s="12"/>
      <c r="B46" s="25">
        <v>334.49</v>
      </c>
      <c r="C46" s="20" t="s">
        <v>44</v>
      </c>
      <c r="D46" s="47">
        <v>408811</v>
      </c>
      <c r="E46" s="47">
        <v>0</v>
      </c>
      <c r="F46" s="47">
        <v>0</v>
      </c>
      <c r="G46" s="47">
        <v>329685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738496</v>
      </c>
      <c r="O46" s="48">
        <f t="shared" si="7"/>
        <v>0.88655726998906348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2849836</v>
      </c>
      <c r="F47" s="47">
        <v>0</v>
      </c>
      <c r="G47" s="47">
        <v>1620068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4469904</v>
      </c>
      <c r="O47" s="48">
        <f t="shared" si="7"/>
        <v>5.3660763055631922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1152004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1152004</v>
      </c>
      <c r="O48" s="48">
        <f t="shared" si="7"/>
        <v>1.3829696047865949</v>
      </c>
      <c r="P48" s="9"/>
    </row>
    <row r="49" spans="1:16">
      <c r="A49" s="12"/>
      <c r="B49" s="25">
        <v>335.12</v>
      </c>
      <c r="C49" s="20" t="s">
        <v>175</v>
      </c>
      <c r="D49" s="47">
        <v>43628112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43628112</v>
      </c>
      <c r="O49" s="48">
        <f t="shared" si="7"/>
        <v>52.375124400805291</v>
      </c>
      <c r="P49" s="9"/>
    </row>
    <row r="50" spans="1:16">
      <c r="A50" s="12"/>
      <c r="B50" s="25">
        <v>335.13</v>
      </c>
      <c r="C50" s="20" t="s">
        <v>176</v>
      </c>
      <c r="D50" s="47">
        <v>182996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182996</v>
      </c>
      <c r="O50" s="48">
        <f t="shared" si="7"/>
        <v>0.21968491932105072</v>
      </c>
      <c r="P50" s="9"/>
    </row>
    <row r="51" spans="1:16">
      <c r="A51" s="12"/>
      <c r="B51" s="25">
        <v>335.14</v>
      </c>
      <c r="C51" s="20" t="s">
        <v>177</v>
      </c>
      <c r="D51" s="47">
        <v>262794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262794</v>
      </c>
      <c r="O51" s="48">
        <f t="shared" si="7"/>
        <v>0.31548164270287987</v>
      </c>
      <c r="P51" s="9"/>
    </row>
    <row r="52" spans="1:16">
      <c r="A52" s="12"/>
      <c r="B52" s="25">
        <v>335.15</v>
      </c>
      <c r="C52" s="20" t="s">
        <v>178</v>
      </c>
      <c r="D52" s="47">
        <v>674764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674764</v>
      </c>
      <c r="O52" s="48">
        <f t="shared" si="7"/>
        <v>0.81004762344941672</v>
      </c>
      <c r="P52" s="9"/>
    </row>
    <row r="53" spans="1:16">
      <c r="A53" s="12"/>
      <c r="B53" s="25">
        <v>335.17</v>
      </c>
      <c r="C53" s="20" t="s">
        <v>179</v>
      </c>
      <c r="D53" s="47">
        <v>182702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182702</v>
      </c>
      <c r="O53" s="48">
        <f t="shared" si="7"/>
        <v>0.21933197517866296</v>
      </c>
      <c r="P53" s="9"/>
    </row>
    <row r="54" spans="1:16">
      <c r="A54" s="12"/>
      <c r="B54" s="25">
        <v>335.18</v>
      </c>
      <c r="C54" s="20" t="s">
        <v>180</v>
      </c>
      <c r="D54" s="47">
        <v>77656521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77656521</v>
      </c>
      <c r="O54" s="48">
        <f t="shared" si="7"/>
        <v>93.225898657011527</v>
      </c>
      <c r="P54" s="9"/>
    </row>
    <row r="55" spans="1:16">
      <c r="A55" s="12"/>
      <c r="B55" s="25">
        <v>335.39</v>
      </c>
      <c r="C55" s="20" t="s">
        <v>52</v>
      </c>
      <c r="D55" s="47">
        <v>0</v>
      </c>
      <c r="E55" s="47">
        <v>593686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593686</v>
      </c>
      <c r="O55" s="48">
        <f t="shared" si="7"/>
        <v>0.71271427250889263</v>
      </c>
      <c r="P55" s="9"/>
    </row>
    <row r="56" spans="1:16">
      <c r="A56" s="12"/>
      <c r="B56" s="25">
        <v>335.49</v>
      </c>
      <c r="C56" s="20" t="s">
        <v>53</v>
      </c>
      <c r="D56" s="47">
        <v>5411543</v>
      </c>
      <c r="E56" s="47">
        <v>6524709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11936252</v>
      </c>
      <c r="O56" s="48">
        <f t="shared" si="7"/>
        <v>14.329354508381224</v>
      </c>
      <c r="P56" s="9"/>
    </row>
    <row r="57" spans="1:16">
      <c r="A57" s="12"/>
      <c r="B57" s="25">
        <v>337.9</v>
      </c>
      <c r="C57" s="20" t="s">
        <v>54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517000</v>
      </c>
      <c r="N57" s="47">
        <f>SUM(D57:M57)</f>
        <v>517000</v>
      </c>
      <c r="O57" s="48">
        <f t="shared" si="7"/>
        <v>0.62065347487914069</v>
      </c>
      <c r="P57" s="9"/>
    </row>
    <row r="58" spans="1:16">
      <c r="A58" s="12"/>
      <c r="B58" s="25">
        <v>338</v>
      </c>
      <c r="C58" s="20" t="s">
        <v>55</v>
      </c>
      <c r="D58" s="47">
        <v>106687538</v>
      </c>
      <c r="E58" s="47">
        <v>3356941</v>
      </c>
      <c r="F58" s="47">
        <v>39955020</v>
      </c>
      <c r="G58" s="47">
        <v>1790549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67491826</v>
      </c>
      <c r="N58" s="47">
        <f>SUM(D58:M58)</f>
        <v>219281874</v>
      </c>
      <c r="O58" s="48">
        <f t="shared" si="7"/>
        <v>263.24575836771737</v>
      </c>
      <c r="P58" s="9"/>
    </row>
    <row r="59" spans="1:16" ht="15.75">
      <c r="A59" s="29" t="s">
        <v>60</v>
      </c>
      <c r="B59" s="30"/>
      <c r="C59" s="31"/>
      <c r="D59" s="32">
        <f t="shared" ref="D59:M59" si="9">SUM(D60:D100)</f>
        <v>56251999</v>
      </c>
      <c r="E59" s="32">
        <f t="shared" si="9"/>
        <v>35281634</v>
      </c>
      <c r="F59" s="32">
        <f t="shared" si="9"/>
        <v>0</v>
      </c>
      <c r="G59" s="32">
        <f t="shared" si="9"/>
        <v>59074</v>
      </c>
      <c r="H59" s="32">
        <f t="shared" si="9"/>
        <v>0</v>
      </c>
      <c r="I59" s="32">
        <f t="shared" si="9"/>
        <v>110324978</v>
      </c>
      <c r="J59" s="32">
        <f t="shared" si="9"/>
        <v>226161511</v>
      </c>
      <c r="K59" s="32">
        <f t="shared" si="9"/>
        <v>79033</v>
      </c>
      <c r="L59" s="32">
        <f t="shared" si="9"/>
        <v>0</v>
      </c>
      <c r="M59" s="32">
        <f t="shared" si="9"/>
        <v>1890091651</v>
      </c>
      <c r="N59" s="32">
        <f>SUM(D59:M59)</f>
        <v>2318249880</v>
      </c>
      <c r="O59" s="45">
        <f t="shared" si="7"/>
        <v>2783.0364480853982</v>
      </c>
      <c r="P59" s="10"/>
    </row>
    <row r="60" spans="1:16">
      <c r="A60" s="12"/>
      <c r="B60" s="25">
        <v>341.1</v>
      </c>
      <c r="C60" s="20" t="s">
        <v>181</v>
      </c>
      <c r="D60" s="47">
        <v>3311291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3311291</v>
      </c>
      <c r="O60" s="48">
        <f t="shared" si="7"/>
        <v>3.9751726605145543</v>
      </c>
      <c r="P60" s="9"/>
    </row>
    <row r="61" spans="1:16">
      <c r="A61" s="12"/>
      <c r="B61" s="25">
        <v>341.16</v>
      </c>
      <c r="C61" s="20" t="s">
        <v>182</v>
      </c>
      <c r="D61" s="47">
        <v>0</v>
      </c>
      <c r="E61" s="47">
        <v>1537256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100" si="10">SUM(D61:M61)</f>
        <v>1537256</v>
      </c>
      <c r="O61" s="48">
        <f t="shared" si="7"/>
        <v>1.8454608862259347</v>
      </c>
      <c r="P61" s="9"/>
    </row>
    <row r="62" spans="1:16">
      <c r="A62" s="12"/>
      <c r="B62" s="25">
        <v>341.2</v>
      </c>
      <c r="C62" s="20" t="s">
        <v>183</v>
      </c>
      <c r="D62" s="47">
        <v>373207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226144991</v>
      </c>
      <c r="K62" s="47">
        <v>0</v>
      </c>
      <c r="L62" s="47">
        <v>0</v>
      </c>
      <c r="M62" s="47">
        <v>0</v>
      </c>
      <c r="N62" s="47">
        <f t="shared" si="10"/>
        <v>226518198</v>
      </c>
      <c r="O62" s="48">
        <f t="shared" si="7"/>
        <v>271.93289499431569</v>
      </c>
      <c r="P62" s="9"/>
    </row>
    <row r="63" spans="1:16">
      <c r="A63" s="12"/>
      <c r="B63" s="25">
        <v>341.3</v>
      </c>
      <c r="C63" s="20" t="s">
        <v>184</v>
      </c>
      <c r="D63" s="47">
        <v>64275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64275</v>
      </c>
      <c r="O63" s="48">
        <f t="shared" si="7"/>
        <v>7.7161512761811921E-2</v>
      </c>
      <c r="P63" s="9"/>
    </row>
    <row r="64" spans="1:16">
      <c r="A64" s="12"/>
      <c r="B64" s="25">
        <v>341.51</v>
      </c>
      <c r="C64" s="20" t="s">
        <v>185</v>
      </c>
      <c r="D64" s="47">
        <v>6200356</v>
      </c>
      <c r="E64" s="47">
        <v>25</v>
      </c>
      <c r="F64" s="47">
        <v>0</v>
      </c>
      <c r="G64" s="47">
        <v>0</v>
      </c>
      <c r="H64" s="47">
        <v>0</v>
      </c>
      <c r="I64" s="47">
        <v>381285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6581666</v>
      </c>
      <c r="O64" s="48">
        <f t="shared" si="7"/>
        <v>7.9012260607231992</v>
      </c>
      <c r="P64" s="9"/>
    </row>
    <row r="65" spans="1:16">
      <c r="A65" s="12"/>
      <c r="B65" s="25">
        <v>341.52</v>
      </c>
      <c r="C65" s="20" t="s">
        <v>186</v>
      </c>
      <c r="D65" s="47">
        <v>4058704</v>
      </c>
      <c r="E65" s="47">
        <v>430492</v>
      </c>
      <c r="F65" s="47">
        <v>0</v>
      </c>
      <c r="G65" s="47">
        <v>0</v>
      </c>
      <c r="H65" s="47">
        <v>0</v>
      </c>
      <c r="I65" s="47">
        <v>5910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4495106</v>
      </c>
      <c r="O65" s="48">
        <f t="shared" si="7"/>
        <v>5.3963310616055598</v>
      </c>
      <c r="P65" s="9"/>
    </row>
    <row r="66" spans="1:16">
      <c r="A66" s="12"/>
      <c r="B66" s="25">
        <v>341.53</v>
      </c>
      <c r="C66" s="20" t="s">
        <v>187</v>
      </c>
      <c r="D66" s="47">
        <v>353564</v>
      </c>
      <c r="E66" s="47">
        <v>19156710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19510274</v>
      </c>
      <c r="O66" s="48">
        <f t="shared" si="7"/>
        <v>23.421894301632786</v>
      </c>
      <c r="P66" s="9"/>
    </row>
    <row r="67" spans="1:16">
      <c r="A67" s="12"/>
      <c r="B67" s="25">
        <v>341.54</v>
      </c>
      <c r="C67" s="20" t="s">
        <v>188</v>
      </c>
      <c r="D67" s="47">
        <v>198775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198775</v>
      </c>
      <c r="O67" s="48">
        <f t="shared" si="7"/>
        <v>0.23862745545280692</v>
      </c>
      <c r="P67" s="9"/>
    </row>
    <row r="68" spans="1:16">
      <c r="A68" s="12"/>
      <c r="B68" s="25">
        <v>341.56</v>
      </c>
      <c r="C68" s="20" t="s">
        <v>189</v>
      </c>
      <c r="D68" s="47">
        <v>283166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283166</v>
      </c>
      <c r="O68" s="48">
        <f t="shared" si="7"/>
        <v>0.33993803069173451</v>
      </c>
      <c r="P68" s="9"/>
    </row>
    <row r="69" spans="1:16">
      <c r="A69" s="12"/>
      <c r="B69" s="25">
        <v>341.9</v>
      </c>
      <c r="C69" s="20" t="s">
        <v>190</v>
      </c>
      <c r="D69" s="47">
        <v>479080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479080</v>
      </c>
      <c r="O69" s="48">
        <f t="shared" ref="O69:O100" si="11">(N69/O$129)</f>
        <v>0.57513088345280217</v>
      </c>
      <c r="P69" s="9"/>
    </row>
    <row r="70" spans="1:16">
      <c r="A70" s="12"/>
      <c r="B70" s="25">
        <v>342.1</v>
      </c>
      <c r="C70" s="20" t="s">
        <v>69</v>
      </c>
      <c r="D70" s="47">
        <v>312140</v>
      </c>
      <c r="E70" s="47">
        <v>926127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1238267</v>
      </c>
      <c r="O70" s="48">
        <f t="shared" si="11"/>
        <v>1.4865274978301137</v>
      </c>
      <c r="P70" s="9"/>
    </row>
    <row r="71" spans="1:16">
      <c r="A71" s="12"/>
      <c r="B71" s="25">
        <v>342.2</v>
      </c>
      <c r="C71" s="20" t="s">
        <v>70</v>
      </c>
      <c r="D71" s="47">
        <v>1561181</v>
      </c>
      <c r="E71" s="47">
        <v>510703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2071884</v>
      </c>
      <c r="O71" s="48">
        <f t="shared" si="11"/>
        <v>2.4872766037649776</v>
      </c>
      <c r="P71" s="9"/>
    </row>
    <row r="72" spans="1:16">
      <c r="A72" s="12"/>
      <c r="B72" s="25">
        <v>342.3</v>
      </c>
      <c r="C72" s="20" t="s">
        <v>71</v>
      </c>
      <c r="D72" s="47">
        <v>221137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221137</v>
      </c>
      <c r="O72" s="48">
        <f t="shared" si="11"/>
        <v>0.26547281909932019</v>
      </c>
      <c r="P72" s="9"/>
    </row>
    <row r="73" spans="1:16">
      <c r="A73" s="12"/>
      <c r="B73" s="25">
        <v>342.4</v>
      </c>
      <c r="C73" s="20" t="s">
        <v>72</v>
      </c>
      <c r="D73" s="47">
        <v>9806</v>
      </c>
      <c r="E73" s="47">
        <v>4430381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4440187</v>
      </c>
      <c r="O73" s="48">
        <f t="shared" si="11"/>
        <v>5.3304013359055835</v>
      </c>
      <c r="P73" s="9"/>
    </row>
    <row r="74" spans="1:16">
      <c r="A74" s="12"/>
      <c r="B74" s="25">
        <v>342.5</v>
      </c>
      <c r="C74" s="20" t="s">
        <v>73</v>
      </c>
      <c r="D74" s="47">
        <v>1353440</v>
      </c>
      <c r="E74" s="47">
        <v>0</v>
      </c>
      <c r="F74" s="47">
        <v>0</v>
      </c>
      <c r="G74" s="47">
        <v>0</v>
      </c>
      <c r="H74" s="47">
        <v>0</v>
      </c>
      <c r="I74" s="47">
        <v>301582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1655022</v>
      </c>
      <c r="O74" s="48">
        <f t="shared" si="11"/>
        <v>1.9868378245675533</v>
      </c>
      <c r="P74" s="9"/>
    </row>
    <row r="75" spans="1:16">
      <c r="A75" s="12"/>
      <c r="B75" s="25">
        <v>342.6</v>
      </c>
      <c r="C75" s="20" t="s">
        <v>74</v>
      </c>
      <c r="D75" s="47">
        <v>10277950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10277950</v>
      </c>
      <c r="O75" s="48">
        <f t="shared" si="11"/>
        <v>12.338579075694513</v>
      </c>
      <c r="P75" s="9"/>
    </row>
    <row r="76" spans="1:16">
      <c r="A76" s="12"/>
      <c r="B76" s="25">
        <v>342.9</v>
      </c>
      <c r="C76" s="20" t="s">
        <v>75</v>
      </c>
      <c r="D76" s="47">
        <v>394744</v>
      </c>
      <c r="E76" s="47">
        <v>0</v>
      </c>
      <c r="F76" s="47">
        <v>0</v>
      </c>
      <c r="G76" s="47">
        <v>0</v>
      </c>
      <c r="H76" s="47">
        <v>0</v>
      </c>
      <c r="I76" s="47">
        <v>126250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520994</v>
      </c>
      <c r="O76" s="48">
        <f t="shared" si="11"/>
        <v>0.62544823305838104</v>
      </c>
      <c r="P76" s="9"/>
    </row>
    <row r="77" spans="1:16">
      <c r="A77" s="12"/>
      <c r="B77" s="25">
        <v>343.1</v>
      </c>
      <c r="C77" s="20" t="s">
        <v>76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1416652000</v>
      </c>
      <c r="N77" s="47">
        <f t="shared" si="10"/>
        <v>1416652000</v>
      </c>
      <c r="O77" s="48">
        <f t="shared" si="11"/>
        <v>1700.6769564690219</v>
      </c>
      <c r="P77" s="9"/>
    </row>
    <row r="78" spans="1:16">
      <c r="A78" s="12"/>
      <c r="B78" s="25">
        <v>343.4</v>
      </c>
      <c r="C78" s="20" t="s">
        <v>77</v>
      </c>
      <c r="D78" s="47">
        <v>50907</v>
      </c>
      <c r="E78" s="47">
        <v>0</v>
      </c>
      <c r="F78" s="47">
        <v>0</v>
      </c>
      <c r="G78" s="47">
        <v>0</v>
      </c>
      <c r="H78" s="47">
        <v>0</v>
      </c>
      <c r="I78" s="47">
        <v>62648094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62699001</v>
      </c>
      <c r="O78" s="48">
        <f t="shared" si="11"/>
        <v>75.269541280659027</v>
      </c>
      <c r="P78" s="9"/>
    </row>
    <row r="79" spans="1:16">
      <c r="A79" s="12"/>
      <c r="B79" s="25">
        <v>343.6</v>
      </c>
      <c r="C79" s="20" t="s">
        <v>78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387696000</v>
      </c>
      <c r="N79" s="47">
        <f t="shared" si="10"/>
        <v>387696000</v>
      </c>
      <c r="O79" s="48">
        <f t="shared" si="11"/>
        <v>465.42527968422303</v>
      </c>
      <c r="P79" s="9"/>
    </row>
    <row r="80" spans="1:16">
      <c r="A80" s="12"/>
      <c r="B80" s="25">
        <v>343.7</v>
      </c>
      <c r="C80" s="20" t="s">
        <v>79</v>
      </c>
      <c r="D80" s="47">
        <v>202460</v>
      </c>
      <c r="E80" s="47">
        <v>306122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508582</v>
      </c>
      <c r="O80" s="48">
        <f t="shared" si="11"/>
        <v>0.61054774770016074</v>
      </c>
      <c r="P80" s="9"/>
    </row>
    <row r="81" spans="1:16">
      <c r="A81" s="12"/>
      <c r="B81" s="25">
        <v>343.9</v>
      </c>
      <c r="C81" s="20" t="s">
        <v>80</v>
      </c>
      <c r="D81" s="47">
        <v>294920</v>
      </c>
      <c r="E81" s="47">
        <v>2179750</v>
      </c>
      <c r="F81" s="47">
        <v>0</v>
      </c>
      <c r="G81" s="47">
        <v>0</v>
      </c>
      <c r="H81" s="47">
        <v>0</v>
      </c>
      <c r="I81" s="47">
        <v>29813655</v>
      </c>
      <c r="J81" s="47">
        <v>0</v>
      </c>
      <c r="K81" s="47">
        <v>0</v>
      </c>
      <c r="L81" s="47">
        <v>0</v>
      </c>
      <c r="M81" s="47">
        <v>8471000</v>
      </c>
      <c r="N81" s="47">
        <f t="shared" si="10"/>
        <v>40759325</v>
      </c>
      <c r="O81" s="48">
        <f t="shared" si="11"/>
        <v>48.93117349125383</v>
      </c>
      <c r="P81" s="9"/>
    </row>
    <row r="82" spans="1:16">
      <c r="A82" s="12"/>
      <c r="B82" s="25">
        <v>344.2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53077000</v>
      </c>
      <c r="N82" s="47">
        <f t="shared" si="10"/>
        <v>53077000</v>
      </c>
      <c r="O82" s="48">
        <f t="shared" si="11"/>
        <v>63.718422603791389</v>
      </c>
      <c r="P82" s="9"/>
    </row>
    <row r="83" spans="1:16">
      <c r="A83" s="12"/>
      <c r="B83" s="25">
        <v>344.3</v>
      </c>
      <c r="C83" s="20" t="s">
        <v>192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24195651</v>
      </c>
      <c r="N83" s="47">
        <f t="shared" si="10"/>
        <v>24195651</v>
      </c>
      <c r="O83" s="48">
        <f t="shared" si="11"/>
        <v>29.046643849348072</v>
      </c>
      <c r="P83" s="9"/>
    </row>
    <row r="84" spans="1:16">
      <c r="A84" s="12"/>
      <c r="B84" s="25">
        <v>344.5</v>
      </c>
      <c r="C84" s="20" t="s">
        <v>193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4110554</v>
      </c>
      <c r="J84" s="47">
        <v>16520</v>
      </c>
      <c r="K84" s="47">
        <v>79033</v>
      </c>
      <c r="L84" s="47">
        <v>0</v>
      </c>
      <c r="M84" s="47">
        <v>0</v>
      </c>
      <c r="N84" s="47">
        <f t="shared" si="10"/>
        <v>4206107</v>
      </c>
      <c r="O84" s="48">
        <f t="shared" si="11"/>
        <v>5.0493905711092406</v>
      </c>
      <c r="P84" s="9"/>
    </row>
    <row r="85" spans="1:16">
      <c r="A85" s="12"/>
      <c r="B85" s="25">
        <v>344.6</v>
      </c>
      <c r="C85" s="20" t="s">
        <v>194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1178727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1178727</v>
      </c>
      <c r="O85" s="48">
        <f t="shared" si="11"/>
        <v>1.4150503065451931</v>
      </c>
      <c r="P85" s="9"/>
    </row>
    <row r="86" spans="1:16">
      <c r="A86" s="12"/>
      <c r="B86" s="25">
        <v>346.1</v>
      </c>
      <c r="C86" s="20" t="s">
        <v>85</v>
      </c>
      <c r="D86" s="47">
        <v>1059406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1059406</v>
      </c>
      <c r="O86" s="48">
        <f t="shared" si="11"/>
        <v>1.2718066058178159</v>
      </c>
      <c r="P86" s="9"/>
    </row>
    <row r="87" spans="1:16">
      <c r="A87" s="12"/>
      <c r="B87" s="25">
        <v>346.4</v>
      </c>
      <c r="C87" s="20" t="s">
        <v>86</v>
      </c>
      <c r="D87" s="47">
        <v>67354</v>
      </c>
      <c r="E87" s="47">
        <v>71110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138464</v>
      </c>
      <c r="O87" s="48">
        <f t="shared" si="11"/>
        <v>0.16622468616182848</v>
      </c>
      <c r="P87" s="9"/>
    </row>
    <row r="88" spans="1:16">
      <c r="A88" s="12"/>
      <c r="B88" s="25">
        <v>347.1</v>
      </c>
      <c r="C88" s="20" t="s">
        <v>87</v>
      </c>
      <c r="D88" s="47">
        <v>1017302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1017302</v>
      </c>
      <c r="O88" s="48">
        <f t="shared" si="11"/>
        <v>1.2212611630589933</v>
      </c>
      <c r="P88" s="9"/>
    </row>
    <row r="89" spans="1:16">
      <c r="A89" s="12"/>
      <c r="B89" s="25">
        <v>347.2</v>
      </c>
      <c r="C89" s="20" t="s">
        <v>88</v>
      </c>
      <c r="D89" s="47">
        <v>0</v>
      </c>
      <c r="E89" s="47">
        <v>139691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139691</v>
      </c>
      <c r="O89" s="48">
        <f t="shared" si="11"/>
        <v>0.16769768773567126</v>
      </c>
      <c r="P89" s="9"/>
    </row>
    <row r="90" spans="1:16">
      <c r="A90" s="12"/>
      <c r="B90" s="25">
        <v>347.4</v>
      </c>
      <c r="C90" s="20" t="s">
        <v>89</v>
      </c>
      <c r="D90" s="47">
        <v>128945</v>
      </c>
      <c r="E90" s="47">
        <v>1065842</v>
      </c>
      <c r="F90" s="47">
        <v>0</v>
      </c>
      <c r="G90" s="47">
        <v>59074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1253861</v>
      </c>
      <c r="O90" s="48">
        <f t="shared" si="11"/>
        <v>1.5052479432600274</v>
      </c>
      <c r="P90" s="9"/>
    </row>
    <row r="91" spans="1:16">
      <c r="A91" s="12"/>
      <c r="B91" s="25">
        <v>347.5</v>
      </c>
      <c r="C91" s="20" t="s">
        <v>90</v>
      </c>
      <c r="D91" s="47">
        <v>283811</v>
      </c>
      <c r="E91" s="47">
        <v>802317</v>
      </c>
      <c r="F91" s="47">
        <v>0</v>
      </c>
      <c r="G91" s="47">
        <v>0</v>
      </c>
      <c r="H91" s="47">
        <v>0</v>
      </c>
      <c r="I91" s="47">
        <v>5868632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6954760</v>
      </c>
      <c r="O91" s="48">
        <f t="shared" si="11"/>
        <v>8.3491217813354979</v>
      </c>
      <c r="P91" s="9"/>
    </row>
    <row r="92" spans="1:16">
      <c r="A92" s="12"/>
      <c r="B92" s="25">
        <v>347.9</v>
      </c>
      <c r="C92" s="20" t="s">
        <v>91</v>
      </c>
      <c r="D92" s="47">
        <v>75454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75454</v>
      </c>
      <c r="O92" s="48">
        <f t="shared" si="11"/>
        <v>9.0581793604508076E-2</v>
      </c>
      <c r="P92" s="9"/>
    </row>
    <row r="93" spans="1:16">
      <c r="A93" s="12"/>
      <c r="B93" s="25">
        <v>348.92099999999999</v>
      </c>
      <c r="C93" s="20" t="s">
        <v>195</v>
      </c>
      <c r="D93" s="47">
        <v>0</v>
      </c>
      <c r="E93" s="47">
        <v>243449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243449</v>
      </c>
      <c r="O93" s="48">
        <f t="shared" si="11"/>
        <v>0.29225815823182189</v>
      </c>
      <c r="P93" s="9"/>
    </row>
    <row r="94" spans="1:16">
      <c r="A94" s="12"/>
      <c r="B94" s="25">
        <v>348.92200000000003</v>
      </c>
      <c r="C94" s="20" t="s">
        <v>196</v>
      </c>
      <c r="D94" s="47">
        <v>0</v>
      </c>
      <c r="E94" s="47">
        <v>243448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243448</v>
      </c>
      <c r="O94" s="48">
        <f t="shared" si="11"/>
        <v>0.29225695774154165</v>
      </c>
      <c r="P94" s="9"/>
    </row>
    <row r="95" spans="1:16">
      <c r="A95" s="12"/>
      <c r="B95" s="25">
        <v>348.923</v>
      </c>
      <c r="C95" s="20" t="s">
        <v>197</v>
      </c>
      <c r="D95" s="47">
        <v>0</v>
      </c>
      <c r="E95" s="47">
        <v>243449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243449</v>
      </c>
      <c r="O95" s="48">
        <f t="shared" si="11"/>
        <v>0.29225815823182189</v>
      </c>
      <c r="P95" s="9"/>
    </row>
    <row r="96" spans="1:16">
      <c r="A96" s="12"/>
      <c r="B96" s="25">
        <v>348.92399999999998</v>
      </c>
      <c r="C96" s="20" t="s">
        <v>198</v>
      </c>
      <c r="D96" s="47">
        <v>0</v>
      </c>
      <c r="E96" s="47">
        <v>243449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243449</v>
      </c>
      <c r="O96" s="48">
        <f t="shared" si="11"/>
        <v>0.29225815823182189</v>
      </c>
      <c r="P96" s="9"/>
    </row>
    <row r="97" spans="1:16">
      <c r="A97" s="12"/>
      <c r="B97" s="25">
        <v>348.93</v>
      </c>
      <c r="C97" s="20" t="s">
        <v>199</v>
      </c>
      <c r="D97" s="47">
        <v>0</v>
      </c>
      <c r="E97" s="47">
        <v>2362945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2362945</v>
      </c>
      <c r="O97" s="48">
        <f t="shared" si="11"/>
        <v>2.8366925052191316</v>
      </c>
      <c r="P97" s="9"/>
    </row>
    <row r="98" spans="1:16">
      <c r="A98" s="12"/>
      <c r="B98" s="25">
        <v>348.93200000000002</v>
      </c>
      <c r="C98" s="20" t="s">
        <v>200</v>
      </c>
      <c r="D98" s="47">
        <v>0</v>
      </c>
      <c r="E98" s="47">
        <v>70852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70852</v>
      </c>
      <c r="O98" s="48">
        <f t="shared" si="11"/>
        <v>8.5057137334887567E-2</v>
      </c>
      <c r="P98" s="9"/>
    </row>
    <row r="99" spans="1:16">
      <c r="A99" s="12"/>
      <c r="B99" s="25">
        <v>348.99</v>
      </c>
      <c r="C99" s="20" t="s">
        <v>201</v>
      </c>
      <c r="D99" s="47">
        <v>378516</v>
      </c>
      <c r="E99" s="47">
        <v>294219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672735</v>
      </c>
      <c r="O99" s="48">
        <f t="shared" si="11"/>
        <v>0.80761182867082915</v>
      </c>
      <c r="P99" s="9"/>
    </row>
    <row r="100" spans="1:16">
      <c r="A100" s="12"/>
      <c r="B100" s="25">
        <v>349</v>
      </c>
      <c r="C100" s="20" t="s">
        <v>1</v>
      </c>
      <c r="D100" s="47">
        <v>23240108</v>
      </c>
      <c r="E100" s="47">
        <v>23297</v>
      </c>
      <c r="F100" s="47">
        <v>0</v>
      </c>
      <c r="G100" s="47">
        <v>0</v>
      </c>
      <c r="H100" s="47">
        <v>0</v>
      </c>
      <c r="I100" s="47">
        <v>5890289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29153694</v>
      </c>
      <c r="O100" s="48">
        <f t="shared" si="11"/>
        <v>34.998726279812672</v>
      </c>
      <c r="P100" s="9"/>
    </row>
    <row r="101" spans="1:16" ht="15.75">
      <c r="A101" s="29" t="s">
        <v>61</v>
      </c>
      <c r="B101" s="30"/>
      <c r="C101" s="31"/>
      <c r="D101" s="32">
        <f t="shared" ref="D101:M101" si="12">SUM(D102:D106)</f>
        <v>1795984</v>
      </c>
      <c r="E101" s="32">
        <f t="shared" si="12"/>
        <v>2367631</v>
      </c>
      <c r="F101" s="32">
        <f t="shared" si="12"/>
        <v>0</v>
      </c>
      <c r="G101" s="32">
        <f t="shared" si="12"/>
        <v>0</v>
      </c>
      <c r="H101" s="32">
        <f t="shared" si="12"/>
        <v>0</v>
      </c>
      <c r="I101" s="32">
        <f t="shared" si="12"/>
        <v>537994</v>
      </c>
      <c r="J101" s="32">
        <f t="shared" si="12"/>
        <v>0</v>
      </c>
      <c r="K101" s="32">
        <f t="shared" si="12"/>
        <v>1114206</v>
      </c>
      <c r="L101" s="32">
        <f t="shared" si="12"/>
        <v>0</v>
      </c>
      <c r="M101" s="32">
        <f t="shared" si="12"/>
        <v>0</v>
      </c>
      <c r="N101" s="32">
        <f t="shared" ref="N101:N108" si="13">SUM(D101:M101)</f>
        <v>5815815</v>
      </c>
      <c r="O101" s="45">
        <f t="shared" ref="O101:O127" si="14">(N101/O$129)</f>
        <v>6.981829379118432</v>
      </c>
      <c r="P101" s="10"/>
    </row>
    <row r="102" spans="1:16">
      <c r="A102" s="13"/>
      <c r="B102" s="39">
        <v>351.5</v>
      </c>
      <c r="C102" s="21" t="s">
        <v>144</v>
      </c>
      <c r="D102" s="47">
        <v>1014697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523249</v>
      </c>
      <c r="L102" s="47">
        <v>0</v>
      </c>
      <c r="M102" s="47">
        <v>0</v>
      </c>
      <c r="N102" s="47">
        <f t="shared" si="13"/>
        <v>1537946</v>
      </c>
      <c r="O102" s="48">
        <f t="shared" si="14"/>
        <v>1.8462892245192937</v>
      </c>
      <c r="P102" s="9"/>
    </row>
    <row r="103" spans="1:16">
      <c r="A103" s="13"/>
      <c r="B103" s="39">
        <v>351.7</v>
      </c>
      <c r="C103" s="21" t="s">
        <v>202</v>
      </c>
      <c r="D103" s="47">
        <v>674476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674476</v>
      </c>
      <c r="O103" s="48">
        <f t="shared" si="14"/>
        <v>0.80970188224871043</v>
      </c>
      <c r="P103" s="9"/>
    </row>
    <row r="104" spans="1:16">
      <c r="A104" s="13"/>
      <c r="B104" s="39">
        <v>351.9</v>
      </c>
      <c r="C104" s="21" t="s">
        <v>203</v>
      </c>
      <c r="D104" s="47">
        <v>0</v>
      </c>
      <c r="E104" s="47">
        <v>803545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590957</v>
      </c>
      <c r="L104" s="47">
        <v>0</v>
      </c>
      <c r="M104" s="47">
        <v>0</v>
      </c>
      <c r="N104" s="47">
        <f t="shared" si="13"/>
        <v>1394502</v>
      </c>
      <c r="O104" s="48">
        <f t="shared" si="14"/>
        <v>1.6740860967619176</v>
      </c>
      <c r="P104" s="9"/>
    </row>
    <row r="105" spans="1:16">
      <c r="A105" s="13"/>
      <c r="B105" s="39">
        <v>354</v>
      </c>
      <c r="C105" s="21" t="s">
        <v>94</v>
      </c>
      <c r="D105" s="47">
        <v>97122</v>
      </c>
      <c r="E105" s="47">
        <v>1131027</v>
      </c>
      <c r="F105" s="47">
        <v>0</v>
      </c>
      <c r="G105" s="47">
        <v>0</v>
      </c>
      <c r="H105" s="47">
        <v>0</v>
      </c>
      <c r="I105" s="47">
        <v>537994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1766143</v>
      </c>
      <c r="O105" s="48">
        <f t="shared" si="14"/>
        <v>2.120237504997041</v>
      </c>
      <c r="P105" s="9"/>
    </row>
    <row r="106" spans="1:16">
      <c r="A106" s="13"/>
      <c r="B106" s="39">
        <v>359</v>
      </c>
      <c r="C106" s="21" t="s">
        <v>95</v>
      </c>
      <c r="D106" s="47">
        <v>9689</v>
      </c>
      <c r="E106" s="47">
        <v>433059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442748</v>
      </c>
      <c r="O106" s="48">
        <f t="shared" si="14"/>
        <v>0.53151467059146951</v>
      </c>
      <c r="P106" s="9"/>
    </row>
    <row r="107" spans="1:16" ht="15.75">
      <c r="A107" s="29" t="s">
        <v>5</v>
      </c>
      <c r="B107" s="30"/>
      <c r="C107" s="31"/>
      <c r="D107" s="32">
        <f t="shared" ref="D107:M107" si="15">SUM(D108:D118)</f>
        <v>25813593</v>
      </c>
      <c r="E107" s="32">
        <f t="shared" si="15"/>
        <v>10421241</v>
      </c>
      <c r="F107" s="32">
        <f t="shared" si="15"/>
        <v>1226897</v>
      </c>
      <c r="G107" s="32">
        <f t="shared" si="15"/>
        <v>2344900</v>
      </c>
      <c r="H107" s="32">
        <f t="shared" si="15"/>
        <v>1107</v>
      </c>
      <c r="I107" s="32">
        <f t="shared" si="15"/>
        <v>16563260</v>
      </c>
      <c r="J107" s="32">
        <f t="shared" si="15"/>
        <v>3317028</v>
      </c>
      <c r="K107" s="32">
        <f t="shared" si="15"/>
        <v>697316774</v>
      </c>
      <c r="L107" s="32">
        <f t="shared" si="15"/>
        <v>3379</v>
      </c>
      <c r="M107" s="32">
        <f t="shared" si="15"/>
        <v>45569484</v>
      </c>
      <c r="N107" s="32">
        <f t="shared" si="13"/>
        <v>802577663</v>
      </c>
      <c r="O107" s="45">
        <f t="shared" si="14"/>
        <v>963.48668356156657</v>
      </c>
      <c r="P107" s="10"/>
    </row>
    <row r="108" spans="1:16">
      <c r="A108" s="12"/>
      <c r="B108" s="25">
        <v>361.1</v>
      </c>
      <c r="C108" s="20" t="s">
        <v>97</v>
      </c>
      <c r="D108" s="47">
        <v>3915960</v>
      </c>
      <c r="E108" s="47">
        <v>727054</v>
      </c>
      <c r="F108" s="47">
        <v>1226897</v>
      </c>
      <c r="G108" s="47">
        <v>747812</v>
      </c>
      <c r="H108" s="47">
        <v>1107</v>
      </c>
      <c r="I108" s="47">
        <v>293371</v>
      </c>
      <c r="J108" s="47">
        <v>243527</v>
      </c>
      <c r="K108" s="47">
        <v>27432588</v>
      </c>
      <c r="L108" s="47">
        <v>879</v>
      </c>
      <c r="M108" s="47">
        <v>339783</v>
      </c>
      <c r="N108" s="47">
        <f t="shared" si="13"/>
        <v>34928978</v>
      </c>
      <c r="O108" s="48">
        <f t="shared" si="14"/>
        <v>41.931898587383088</v>
      </c>
      <c r="P108" s="9"/>
    </row>
    <row r="109" spans="1:16">
      <c r="A109" s="12"/>
      <c r="B109" s="25">
        <v>361.2</v>
      </c>
      <c r="C109" s="20" t="s">
        <v>98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29776276</v>
      </c>
      <c r="L109" s="47">
        <v>0</v>
      </c>
      <c r="M109" s="47">
        <v>0</v>
      </c>
      <c r="N109" s="47">
        <f t="shared" ref="N109:N118" si="16">SUM(D109:M109)</f>
        <v>29776276</v>
      </c>
      <c r="O109" s="48">
        <f t="shared" si="14"/>
        <v>35.746129919459108</v>
      </c>
      <c r="P109" s="9"/>
    </row>
    <row r="110" spans="1:16">
      <c r="A110" s="12"/>
      <c r="B110" s="25">
        <v>361.3</v>
      </c>
      <c r="C110" s="20" t="s">
        <v>99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250151148</v>
      </c>
      <c r="L110" s="47">
        <v>0</v>
      </c>
      <c r="M110" s="47">
        <v>0</v>
      </c>
      <c r="N110" s="47">
        <f t="shared" si="16"/>
        <v>250151148</v>
      </c>
      <c r="O110" s="48">
        <f t="shared" si="14"/>
        <v>300.30402176248782</v>
      </c>
      <c r="P110" s="9"/>
    </row>
    <row r="111" spans="1:16">
      <c r="A111" s="12"/>
      <c r="B111" s="25">
        <v>361.4</v>
      </c>
      <c r="C111" s="20" t="s">
        <v>204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158820606</v>
      </c>
      <c r="L111" s="47">
        <v>0</v>
      </c>
      <c r="M111" s="47">
        <v>0</v>
      </c>
      <c r="N111" s="47">
        <f t="shared" si="16"/>
        <v>158820606</v>
      </c>
      <c r="O111" s="48">
        <f t="shared" si="14"/>
        <v>190.66259380330928</v>
      </c>
      <c r="P111" s="9"/>
    </row>
    <row r="112" spans="1:16">
      <c r="A112" s="12"/>
      <c r="B112" s="25">
        <v>362</v>
      </c>
      <c r="C112" s="20" t="s">
        <v>101</v>
      </c>
      <c r="D112" s="47">
        <v>1820006</v>
      </c>
      <c r="E112" s="47">
        <v>346603</v>
      </c>
      <c r="F112" s="47">
        <v>0</v>
      </c>
      <c r="G112" s="47">
        <v>24886</v>
      </c>
      <c r="H112" s="47">
        <v>0</v>
      </c>
      <c r="I112" s="47">
        <v>6915295</v>
      </c>
      <c r="J112" s="47">
        <v>0</v>
      </c>
      <c r="K112" s="47">
        <v>1626556</v>
      </c>
      <c r="L112" s="47">
        <v>0</v>
      </c>
      <c r="M112" s="47">
        <v>0</v>
      </c>
      <c r="N112" s="47">
        <f t="shared" si="16"/>
        <v>10733346</v>
      </c>
      <c r="O112" s="48">
        <f t="shared" si="14"/>
        <v>12.885277547350338</v>
      </c>
      <c r="P112" s="9"/>
    </row>
    <row r="113" spans="1:119">
      <c r="A113" s="12"/>
      <c r="B113" s="25">
        <v>364</v>
      </c>
      <c r="C113" s="20" t="s">
        <v>205</v>
      </c>
      <c r="D113" s="47">
        <v>874857</v>
      </c>
      <c r="E113" s="47">
        <v>169319</v>
      </c>
      <c r="F113" s="47">
        <v>0</v>
      </c>
      <c r="G113" s="47">
        <v>124898</v>
      </c>
      <c r="H113" s="47">
        <v>0</v>
      </c>
      <c r="I113" s="47">
        <v>4801960</v>
      </c>
      <c r="J113" s="47">
        <v>2330329</v>
      </c>
      <c r="K113" s="47">
        <v>7158</v>
      </c>
      <c r="L113" s="47">
        <v>0</v>
      </c>
      <c r="M113" s="47">
        <v>0</v>
      </c>
      <c r="N113" s="47">
        <f t="shared" si="16"/>
        <v>8308521</v>
      </c>
      <c r="O113" s="48">
        <f t="shared" si="14"/>
        <v>9.9742987035905468</v>
      </c>
      <c r="P113" s="9"/>
    </row>
    <row r="114" spans="1:119">
      <c r="A114" s="12"/>
      <c r="B114" s="25">
        <v>365</v>
      </c>
      <c r="C114" s="20" t="s">
        <v>206</v>
      </c>
      <c r="D114" s="47">
        <v>9782</v>
      </c>
      <c r="E114" s="47">
        <v>0</v>
      </c>
      <c r="F114" s="47">
        <v>0</v>
      </c>
      <c r="G114" s="47">
        <v>0</v>
      </c>
      <c r="H114" s="47">
        <v>0</v>
      </c>
      <c r="I114" s="47">
        <v>1079738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1089520</v>
      </c>
      <c r="O114" s="48">
        <f t="shared" si="14"/>
        <v>1.3079581701166756</v>
      </c>
      <c r="P114" s="9"/>
    </row>
    <row r="115" spans="1:119">
      <c r="A115" s="12"/>
      <c r="B115" s="25">
        <v>366</v>
      </c>
      <c r="C115" s="20" t="s">
        <v>104</v>
      </c>
      <c r="D115" s="47">
        <v>1194986</v>
      </c>
      <c r="E115" s="47">
        <v>6686931</v>
      </c>
      <c r="F115" s="47">
        <v>0</v>
      </c>
      <c r="G115" s="47">
        <v>1399153</v>
      </c>
      <c r="H115" s="47">
        <v>0</v>
      </c>
      <c r="I115" s="47">
        <v>3640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9284710</v>
      </c>
      <c r="O115" s="48">
        <f t="shared" si="14"/>
        <v>11.146204109758425</v>
      </c>
      <c r="P115" s="9"/>
    </row>
    <row r="116" spans="1:119">
      <c r="A116" s="12"/>
      <c r="B116" s="25">
        <v>368</v>
      </c>
      <c r="C116" s="20" t="s">
        <v>106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228406912</v>
      </c>
      <c r="L116" s="47">
        <v>0</v>
      </c>
      <c r="M116" s="47">
        <v>0</v>
      </c>
      <c r="N116" s="47">
        <f t="shared" si="16"/>
        <v>228406912</v>
      </c>
      <c r="O116" s="48">
        <f t="shared" si="14"/>
        <v>274.20027779345082</v>
      </c>
      <c r="P116" s="9"/>
    </row>
    <row r="117" spans="1:119">
      <c r="A117" s="12"/>
      <c r="B117" s="25">
        <v>369.3</v>
      </c>
      <c r="C117" s="20" t="s">
        <v>107</v>
      </c>
      <c r="D117" s="47">
        <v>150511</v>
      </c>
      <c r="E117" s="47">
        <v>2208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152719</v>
      </c>
      <c r="O117" s="48">
        <f t="shared" si="14"/>
        <v>0.1833376751065135</v>
      </c>
      <c r="P117" s="9"/>
    </row>
    <row r="118" spans="1:119">
      <c r="A118" s="12"/>
      <c r="B118" s="25">
        <v>369.9</v>
      </c>
      <c r="C118" s="20" t="s">
        <v>109</v>
      </c>
      <c r="D118" s="47">
        <v>17847491</v>
      </c>
      <c r="E118" s="47">
        <v>2489126</v>
      </c>
      <c r="F118" s="47">
        <v>0</v>
      </c>
      <c r="G118" s="47">
        <v>48151</v>
      </c>
      <c r="H118" s="47">
        <v>0</v>
      </c>
      <c r="I118" s="47">
        <v>3469256</v>
      </c>
      <c r="J118" s="47">
        <v>743172</v>
      </c>
      <c r="K118" s="47">
        <v>1095530</v>
      </c>
      <c r="L118" s="47">
        <v>2500</v>
      </c>
      <c r="M118" s="47">
        <v>45229701</v>
      </c>
      <c r="N118" s="47">
        <f t="shared" si="16"/>
        <v>70924927</v>
      </c>
      <c r="O118" s="48">
        <f t="shared" si="14"/>
        <v>85.144685489553936</v>
      </c>
      <c r="P118" s="9"/>
    </row>
    <row r="119" spans="1:119" ht="15.75">
      <c r="A119" s="29" t="s">
        <v>62</v>
      </c>
      <c r="B119" s="30"/>
      <c r="C119" s="31"/>
      <c r="D119" s="32">
        <f t="shared" ref="D119:M119" si="17">SUM(D120:D126)</f>
        <v>39192124</v>
      </c>
      <c r="E119" s="32">
        <f t="shared" si="17"/>
        <v>28758645</v>
      </c>
      <c r="F119" s="32">
        <f t="shared" si="17"/>
        <v>463638592</v>
      </c>
      <c r="G119" s="32">
        <f t="shared" si="17"/>
        <v>24977295</v>
      </c>
      <c r="H119" s="32">
        <f t="shared" si="17"/>
        <v>0</v>
      </c>
      <c r="I119" s="32">
        <f t="shared" si="17"/>
        <v>26392438</v>
      </c>
      <c r="J119" s="32">
        <f t="shared" si="17"/>
        <v>2234830</v>
      </c>
      <c r="K119" s="32">
        <f t="shared" si="17"/>
        <v>0</v>
      </c>
      <c r="L119" s="32">
        <f t="shared" si="17"/>
        <v>0</v>
      </c>
      <c r="M119" s="32">
        <f t="shared" si="17"/>
        <v>43211493</v>
      </c>
      <c r="N119" s="32">
        <f>SUM(D119:M119)</f>
        <v>628405417</v>
      </c>
      <c r="O119" s="45">
        <f t="shared" si="14"/>
        <v>754.39459515266037</v>
      </c>
      <c r="P119" s="9"/>
    </row>
    <row r="120" spans="1:119">
      <c r="A120" s="12"/>
      <c r="B120" s="25">
        <v>381</v>
      </c>
      <c r="C120" s="20" t="s">
        <v>110</v>
      </c>
      <c r="D120" s="47">
        <v>9165247</v>
      </c>
      <c r="E120" s="47">
        <v>27284191</v>
      </c>
      <c r="F120" s="47">
        <v>134208637</v>
      </c>
      <c r="G120" s="47">
        <v>12431086</v>
      </c>
      <c r="H120" s="47">
        <v>0</v>
      </c>
      <c r="I120" s="47">
        <v>20955087</v>
      </c>
      <c r="J120" s="47">
        <v>1473539</v>
      </c>
      <c r="K120" s="47">
        <v>0</v>
      </c>
      <c r="L120" s="47">
        <v>0</v>
      </c>
      <c r="M120" s="47">
        <v>0</v>
      </c>
      <c r="N120" s="47">
        <f>SUM(D120:M120)</f>
        <v>205517787</v>
      </c>
      <c r="O120" s="48">
        <f t="shared" si="14"/>
        <v>246.72210570797114</v>
      </c>
      <c r="P120" s="9"/>
    </row>
    <row r="121" spans="1:119">
      <c r="A121" s="12"/>
      <c r="B121" s="25">
        <v>384</v>
      </c>
      <c r="C121" s="20" t="s">
        <v>111</v>
      </c>
      <c r="D121" s="47">
        <v>1056877</v>
      </c>
      <c r="E121" s="47">
        <v>0</v>
      </c>
      <c r="F121" s="47">
        <v>41542237</v>
      </c>
      <c r="G121" s="47">
        <v>12546209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6" si="18">SUM(D121:M121)</f>
        <v>55145323</v>
      </c>
      <c r="O121" s="48">
        <f t="shared" si="14"/>
        <v>66.201424261668464</v>
      </c>
      <c r="P121" s="9"/>
    </row>
    <row r="122" spans="1:119">
      <c r="A122" s="12"/>
      <c r="B122" s="25">
        <v>385</v>
      </c>
      <c r="C122" s="20" t="s">
        <v>112</v>
      </c>
      <c r="D122" s="47">
        <v>0</v>
      </c>
      <c r="E122" s="47">
        <v>0</v>
      </c>
      <c r="F122" s="47">
        <v>287887718</v>
      </c>
      <c r="G122" s="47">
        <v>0</v>
      </c>
      <c r="H122" s="47">
        <v>0</v>
      </c>
      <c r="I122" s="47">
        <v>812563</v>
      </c>
      <c r="J122" s="47">
        <v>761291</v>
      </c>
      <c r="K122" s="47">
        <v>0</v>
      </c>
      <c r="L122" s="47">
        <v>0</v>
      </c>
      <c r="M122" s="47">
        <v>1516908</v>
      </c>
      <c r="N122" s="47">
        <f t="shared" si="18"/>
        <v>290978480</v>
      </c>
      <c r="O122" s="48">
        <f t="shared" si="14"/>
        <v>349.31683699622926</v>
      </c>
      <c r="P122" s="9"/>
    </row>
    <row r="123" spans="1:119">
      <c r="A123" s="12"/>
      <c r="B123" s="25">
        <v>389.5</v>
      </c>
      <c r="C123" s="20" t="s">
        <v>207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37332745</v>
      </c>
      <c r="N123" s="47">
        <f t="shared" si="18"/>
        <v>37332745</v>
      </c>
      <c r="O123" s="48">
        <f t="shared" si="14"/>
        <v>44.817597506821784</v>
      </c>
      <c r="P123" s="9"/>
    </row>
    <row r="124" spans="1:119">
      <c r="A124" s="12"/>
      <c r="B124" s="25">
        <v>389.6</v>
      </c>
      <c r="C124" s="20" t="s">
        <v>208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4256000</v>
      </c>
      <c r="N124" s="47">
        <f t="shared" si="18"/>
        <v>4256000</v>
      </c>
      <c r="O124" s="48">
        <f t="shared" si="14"/>
        <v>5.1092866326607789</v>
      </c>
      <c r="P124" s="9"/>
    </row>
    <row r="125" spans="1:119">
      <c r="A125" s="12"/>
      <c r="B125" s="25">
        <v>389.9</v>
      </c>
      <c r="C125" s="20" t="s">
        <v>209</v>
      </c>
      <c r="D125" s="47">
        <v>0</v>
      </c>
      <c r="E125" s="47">
        <v>1474454</v>
      </c>
      <c r="F125" s="47">
        <v>0</v>
      </c>
      <c r="G125" s="47">
        <v>0</v>
      </c>
      <c r="H125" s="47">
        <v>0</v>
      </c>
      <c r="I125" s="47">
        <v>4624788</v>
      </c>
      <c r="J125" s="47">
        <v>0</v>
      </c>
      <c r="K125" s="47">
        <v>0</v>
      </c>
      <c r="L125" s="47">
        <v>0</v>
      </c>
      <c r="M125" s="47">
        <v>105840</v>
      </c>
      <c r="N125" s="47">
        <f t="shared" si="18"/>
        <v>6205082</v>
      </c>
      <c r="O125" s="48">
        <f t="shared" si="14"/>
        <v>7.4491406290328968</v>
      </c>
      <c r="P125" s="9"/>
    </row>
    <row r="126" spans="1:119" ht="15.75" thickBot="1">
      <c r="A126" s="49"/>
      <c r="B126" s="50">
        <v>393</v>
      </c>
      <c r="C126" s="51" t="s">
        <v>210</v>
      </c>
      <c r="D126" s="47">
        <v>28970000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28970000</v>
      </c>
      <c r="O126" s="48">
        <f t="shared" si="14"/>
        <v>34.778203418276021</v>
      </c>
      <c r="P126" s="9"/>
    </row>
    <row r="127" spans="1:119" ht="16.5" thickBot="1">
      <c r="A127" s="14" t="s">
        <v>92</v>
      </c>
      <c r="B127" s="23"/>
      <c r="C127" s="22"/>
      <c r="D127" s="15">
        <f t="shared" ref="D127:M127" si="19">SUM(D5,D20,D31,D59,D101,D107,D119)</f>
        <v>963920619</v>
      </c>
      <c r="E127" s="15">
        <f t="shared" si="19"/>
        <v>342128182</v>
      </c>
      <c r="F127" s="15">
        <f t="shared" si="19"/>
        <v>504820509</v>
      </c>
      <c r="G127" s="15">
        <f t="shared" si="19"/>
        <v>33375868</v>
      </c>
      <c r="H127" s="15">
        <f t="shared" si="19"/>
        <v>1107</v>
      </c>
      <c r="I127" s="15">
        <f t="shared" si="19"/>
        <v>172669915</v>
      </c>
      <c r="J127" s="15">
        <f t="shared" si="19"/>
        <v>231713369</v>
      </c>
      <c r="K127" s="15">
        <f t="shared" si="19"/>
        <v>708237323</v>
      </c>
      <c r="L127" s="15">
        <f t="shared" si="19"/>
        <v>3379</v>
      </c>
      <c r="M127" s="15">
        <f t="shared" si="19"/>
        <v>2128640536</v>
      </c>
      <c r="N127" s="15">
        <f>SUM(D127:M127)</f>
        <v>5085510807</v>
      </c>
      <c r="O127" s="38">
        <f t="shared" si="14"/>
        <v>6105.1062938103923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0"/>
      <c r="B129" s="41"/>
      <c r="C129" s="41"/>
      <c r="D129" s="42"/>
      <c r="E129" s="42"/>
      <c r="F129" s="42"/>
      <c r="G129" s="42"/>
      <c r="H129" s="42"/>
      <c r="I129" s="42"/>
      <c r="J129" s="42"/>
      <c r="K129" s="42"/>
      <c r="L129" s="52" t="s">
        <v>211</v>
      </c>
      <c r="M129" s="52"/>
      <c r="N129" s="52"/>
      <c r="O129" s="43">
        <v>832993</v>
      </c>
    </row>
    <row r="130" spans="1:15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  <row r="131" spans="1:15" ht="15.75" customHeight="1" thickBot="1">
      <c r="A131" s="56" t="s">
        <v>147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8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/>
  </cols>
  <sheetData>
    <row r="1" spans="1:132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/>
    </row>
    <row r="2" spans="1:132" ht="24" thickBot="1">
      <c r="A2" s="62" t="s">
        <v>157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/>
    </row>
    <row r="3" spans="1:132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/>
    </row>
    <row r="4" spans="1:132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ht="15.75">
      <c r="A5" s="24" t="s">
        <v>2</v>
      </c>
      <c r="B5" s="26"/>
      <c r="C5" s="26"/>
      <c r="D5" s="27">
        <f t="shared" ref="D5:M5" si="0">SUM(D6:D19)</f>
        <v>582096405</v>
      </c>
      <c r="E5" s="27">
        <f t="shared" si="0"/>
        <v>176938616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11692065</v>
      </c>
      <c r="J5" s="27">
        <f t="shared" si="0"/>
        <v>0</v>
      </c>
      <c r="K5" s="27">
        <f t="shared" si="0"/>
        <v>9275728</v>
      </c>
      <c r="L5" s="27">
        <f t="shared" si="0"/>
        <v>0</v>
      </c>
      <c r="M5" s="27">
        <f t="shared" si="0"/>
        <v>66548285</v>
      </c>
      <c r="N5" s="28">
        <f>SUM(D5:M5)</f>
        <v>846551099</v>
      </c>
      <c r="O5" s="33">
        <f t="shared" ref="O5:O36" si="1">(N5/O$123)</f>
        <v>1023.8081174073155</v>
      </c>
    </row>
    <row r="6" spans="1:132">
      <c r="A6" s="12"/>
      <c r="B6" s="25">
        <v>311</v>
      </c>
      <c r="C6" s="20" t="s">
        <v>3</v>
      </c>
      <c r="D6" s="47">
        <v>450571256</v>
      </c>
      <c r="E6" s="47">
        <v>13108639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463679895</v>
      </c>
      <c r="O6" s="48">
        <f t="shared" si="1"/>
        <v>560.76855955929932</v>
      </c>
    </row>
    <row r="7" spans="1:132">
      <c r="A7" s="12"/>
      <c r="B7" s="25">
        <v>312.10000000000002</v>
      </c>
      <c r="C7" s="20" t="s">
        <v>12</v>
      </c>
      <c r="D7" s="47">
        <v>52</v>
      </c>
      <c r="E7" s="47">
        <v>5021743</v>
      </c>
      <c r="F7" s="47">
        <v>0</v>
      </c>
      <c r="G7" s="47">
        <v>0</v>
      </c>
      <c r="H7" s="47">
        <v>0</v>
      </c>
      <c r="I7" s="47">
        <v>9692061</v>
      </c>
      <c r="J7" s="47">
        <v>0</v>
      </c>
      <c r="K7" s="47">
        <v>0</v>
      </c>
      <c r="L7" s="47">
        <v>0</v>
      </c>
      <c r="M7" s="47">
        <v>66548285</v>
      </c>
      <c r="N7" s="47">
        <f t="shared" ref="N7:N19" si="2">SUM(D7:M7)</f>
        <v>81262141</v>
      </c>
      <c r="O7" s="48">
        <f t="shared" si="1"/>
        <v>98.277398366117808</v>
      </c>
    </row>
    <row r="8" spans="1:132">
      <c r="A8" s="12"/>
      <c r="B8" s="25">
        <v>312.3</v>
      </c>
      <c r="C8" s="20" t="s">
        <v>13</v>
      </c>
      <c r="D8" s="47">
        <v>992043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992043</v>
      </c>
      <c r="O8" s="48">
        <f t="shared" si="1"/>
        <v>1.1997641694835313</v>
      </c>
    </row>
    <row r="9" spans="1:132">
      <c r="A9" s="12"/>
      <c r="B9" s="25">
        <v>312.41000000000003</v>
      </c>
      <c r="C9" s="20" t="s">
        <v>15</v>
      </c>
      <c r="D9" s="47">
        <v>0</v>
      </c>
      <c r="E9" s="47">
        <v>27585138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27585138</v>
      </c>
      <c r="O9" s="48">
        <f t="shared" si="1"/>
        <v>33.361114571302451</v>
      </c>
    </row>
    <row r="10" spans="1:132">
      <c r="A10" s="12"/>
      <c r="B10" s="25">
        <v>312.42</v>
      </c>
      <c r="C10" s="20" t="s">
        <v>14</v>
      </c>
      <c r="D10" s="47">
        <v>4874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4874</v>
      </c>
      <c r="O10" s="48">
        <f t="shared" si="1"/>
        <v>5.8945535244568342E-3</v>
      </c>
    </row>
    <row r="11" spans="1:132">
      <c r="A11" s="12"/>
      <c r="B11" s="25">
        <v>312.52</v>
      </c>
      <c r="C11" s="20" t="s">
        <v>124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9275728</v>
      </c>
      <c r="L11" s="47">
        <v>0</v>
      </c>
      <c r="M11" s="47">
        <v>0</v>
      </c>
      <c r="N11" s="47">
        <f>SUM(D11:M11)</f>
        <v>9275728</v>
      </c>
      <c r="O11" s="48">
        <f t="shared" si="1"/>
        <v>11.21794730699691</v>
      </c>
    </row>
    <row r="12" spans="1:132">
      <c r="A12" s="12"/>
      <c r="B12" s="25">
        <v>312.60000000000002</v>
      </c>
      <c r="C12" s="20" t="s">
        <v>16</v>
      </c>
      <c r="D12" s="47">
        <v>0</v>
      </c>
      <c r="E12" s="47">
        <v>131223096</v>
      </c>
      <c r="F12" s="47">
        <v>0</v>
      </c>
      <c r="G12" s="47">
        <v>0</v>
      </c>
      <c r="H12" s="47">
        <v>0</v>
      </c>
      <c r="I12" s="47">
        <v>2000004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133223100</v>
      </c>
      <c r="O12" s="48">
        <f t="shared" si="1"/>
        <v>161.11832040296784</v>
      </c>
    </row>
    <row r="13" spans="1:132">
      <c r="A13" s="12"/>
      <c r="B13" s="25">
        <v>314.10000000000002</v>
      </c>
      <c r="C13" s="20" t="s">
        <v>17</v>
      </c>
      <c r="D13" s="47">
        <v>67278923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67278923</v>
      </c>
      <c r="O13" s="48">
        <f t="shared" si="1"/>
        <v>81.366272607983163</v>
      </c>
    </row>
    <row r="14" spans="1:132">
      <c r="A14" s="12"/>
      <c r="B14" s="25">
        <v>314.3</v>
      </c>
      <c r="C14" s="20" t="s">
        <v>18</v>
      </c>
      <c r="D14" s="47">
        <v>13505214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13505214</v>
      </c>
      <c r="O14" s="48">
        <f t="shared" si="1"/>
        <v>16.333033808420964</v>
      </c>
    </row>
    <row r="15" spans="1:132">
      <c r="A15" s="12"/>
      <c r="B15" s="25">
        <v>314.39999999999998</v>
      </c>
      <c r="C15" s="20" t="s">
        <v>19</v>
      </c>
      <c r="D15" s="47">
        <v>548174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548174</v>
      </c>
      <c r="O15" s="48">
        <f t="shared" si="1"/>
        <v>0.66295465402453846</v>
      </c>
    </row>
    <row r="16" spans="1:132">
      <c r="A16" s="12"/>
      <c r="B16" s="25">
        <v>314.7</v>
      </c>
      <c r="C16" s="20" t="s">
        <v>20</v>
      </c>
      <c r="D16" s="47">
        <v>27803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27803</v>
      </c>
      <c r="O16" s="48">
        <f t="shared" si="1"/>
        <v>3.3624594099399538E-2</v>
      </c>
    </row>
    <row r="17" spans="1:15">
      <c r="A17" s="12"/>
      <c r="B17" s="25">
        <v>314.89999999999998</v>
      </c>
      <c r="C17" s="20" t="s">
        <v>21</v>
      </c>
      <c r="D17" s="47">
        <v>2466479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2466479</v>
      </c>
      <c r="O17" s="48">
        <f t="shared" si="1"/>
        <v>2.9829282893821847</v>
      </c>
    </row>
    <row r="18" spans="1:15">
      <c r="A18" s="12"/>
      <c r="B18" s="25">
        <v>315</v>
      </c>
      <c r="C18" s="20" t="s">
        <v>22</v>
      </c>
      <c r="D18" s="47">
        <v>39305882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39305882</v>
      </c>
      <c r="O18" s="48">
        <f t="shared" si="1"/>
        <v>47.536033088835545</v>
      </c>
    </row>
    <row r="19" spans="1:15">
      <c r="A19" s="12"/>
      <c r="B19" s="25">
        <v>316</v>
      </c>
      <c r="C19" s="20" t="s">
        <v>131</v>
      </c>
      <c r="D19" s="47">
        <v>7395705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7395705</v>
      </c>
      <c r="O19" s="48">
        <f t="shared" si="1"/>
        <v>8.9442714348775194</v>
      </c>
    </row>
    <row r="20" spans="1:15" ht="15.75">
      <c r="A20" s="29" t="s">
        <v>24</v>
      </c>
      <c r="B20" s="30"/>
      <c r="C20" s="31"/>
      <c r="D20" s="32">
        <f t="shared" ref="D20:M20" si="3">SUM(D21:D29)</f>
        <v>43307984</v>
      </c>
      <c r="E20" s="32">
        <f t="shared" si="3"/>
        <v>11539462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6899821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1133661</v>
      </c>
      <c r="N20" s="44">
        <f>SUM(D20:M20)</f>
        <v>62880928</v>
      </c>
      <c r="O20" s="45">
        <f t="shared" si="1"/>
        <v>76.047393468099386</v>
      </c>
    </row>
    <row r="21" spans="1:15">
      <c r="A21" s="12"/>
      <c r="B21" s="25">
        <v>322</v>
      </c>
      <c r="C21" s="20" t="s">
        <v>0</v>
      </c>
      <c r="D21" s="47">
        <v>0</v>
      </c>
      <c r="E21" s="47">
        <v>9167717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9167717</v>
      </c>
      <c r="O21" s="48">
        <f t="shared" si="1"/>
        <v>11.087320179231192</v>
      </c>
    </row>
    <row r="22" spans="1:15">
      <c r="A22" s="12"/>
      <c r="B22" s="25">
        <v>323.10000000000002</v>
      </c>
      <c r="C22" s="20" t="s">
        <v>25</v>
      </c>
      <c r="D22" s="47">
        <v>29461951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4">SUM(D22:M22)</f>
        <v>29461951</v>
      </c>
      <c r="O22" s="48">
        <f t="shared" si="1"/>
        <v>35.630908310304584</v>
      </c>
    </row>
    <row r="23" spans="1:15">
      <c r="A23" s="12"/>
      <c r="B23" s="25">
        <v>323.3</v>
      </c>
      <c r="C23" s="20" t="s">
        <v>158</v>
      </c>
      <c r="D23" s="47">
        <v>4068743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4068743</v>
      </c>
      <c r="O23" s="48">
        <f t="shared" si="1"/>
        <v>4.9206859644561085</v>
      </c>
    </row>
    <row r="24" spans="1:15">
      <c r="A24" s="12"/>
      <c r="B24" s="25">
        <v>323.39999999999998</v>
      </c>
      <c r="C24" s="20" t="s">
        <v>26</v>
      </c>
      <c r="D24" s="47">
        <v>1272249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1272249</v>
      </c>
      <c r="O24" s="48">
        <f t="shared" si="1"/>
        <v>1.5386417371638659</v>
      </c>
    </row>
    <row r="25" spans="1:15">
      <c r="A25" s="12"/>
      <c r="B25" s="25">
        <v>323.60000000000002</v>
      </c>
      <c r="C25" s="20" t="s">
        <v>27</v>
      </c>
      <c r="D25" s="47">
        <v>5790303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5790303</v>
      </c>
      <c r="O25" s="48">
        <f t="shared" si="1"/>
        <v>7.0027187025693429</v>
      </c>
    </row>
    <row r="26" spans="1:15">
      <c r="A26" s="12"/>
      <c r="B26" s="25">
        <v>323.7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6899821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6899821</v>
      </c>
      <c r="O26" s="48">
        <f t="shared" si="1"/>
        <v>8.3445556408845452</v>
      </c>
    </row>
    <row r="27" spans="1:15">
      <c r="A27" s="12"/>
      <c r="B27" s="25">
        <v>325.2</v>
      </c>
      <c r="C27" s="20" t="s">
        <v>29</v>
      </c>
      <c r="D27" s="47">
        <v>0</v>
      </c>
      <c r="E27" s="47">
        <v>1160422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1133661</v>
      </c>
      <c r="N27" s="47">
        <f t="shared" si="4"/>
        <v>2294083</v>
      </c>
      <c r="O27" s="48">
        <f t="shared" si="1"/>
        <v>2.7744347626275148</v>
      </c>
    </row>
    <row r="28" spans="1:15">
      <c r="A28" s="12"/>
      <c r="B28" s="25">
        <v>329</v>
      </c>
      <c r="C28" s="20" t="s">
        <v>159</v>
      </c>
      <c r="D28" s="47">
        <v>16624</v>
      </c>
      <c r="E28" s="47">
        <v>420304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436928</v>
      </c>
      <c r="O28" s="48">
        <f t="shared" si="1"/>
        <v>0.52841515845996623</v>
      </c>
    </row>
    <row r="29" spans="1:15">
      <c r="A29" s="12"/>
      <c r="B29" s="25">
        <v>367</v>
      </c>
      <c r="C29" s="20" t="s">
        <v>105</v>
      </c>
      <c r="D29" s="47">
        <v>2698114</v>
      </c>
      <c r="E29" s="47">
        <v>791019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3489133</v>
      </c>
      <c r="O29" s="48">
        <f t="shared" si="1"/>
        <v>4.2197130124022664</v>
      </c>
    </row>
    <row r="30" spans="1:15" ht="15.75">
      <c r="A30" s="29" t="s">
        <v>32</v>
      </c>
      <c r="B30" s="30"/>
      <c r="C30" s="31"/>
      <c r="D30" s="32">
        <f t="shared" ref="D30:M30" si="5">SUM(D31:D58)</f>
        <v>229898586</v>
      </c>
      <c r="E30" s="32">
        <f t="shared" si="5"/>
        <v>94332177</v>
      </c>
      <c r="F30" s="32">
        <f t="shared" si="5"/>
        <v>23406814</v>
      </c>
      <c r="G30" s="32">
        <f t="shared" si="5"/>
        <v>5725973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86493284</v>
      </c>
      <c r="N30" s="44">
        <f>SUM(D30:M30)</f>
        <v>439856834</v>
      </c>
      <c r="O30" s="45">
        <f t="shared" si="1"/>
        <v>531.95725299776871</v>
      </c>
    </row>
    <row r="31" spans="1:15">
      <c r="A31" s="12"/>
      <c r="B31" s="25">
        <v>331.1</v>
      </c>
      <c r="C31" s="20" t="s">
        <v>30</v>
      </c>
      <c r="D31" s="47">
        <v>0</v>
      </c>
      <c r="E31" s="47">
        <v>83424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83424</v>
      </c>
      <c r="O31" s="48">
        <f t="shared" si="1"/>
        <v>0.10089192310715776</v>
      </c>
    </row>
    <row r="32" spans="1:15">
      <c r="A32" s="12"/>
      <c r="B32" s="25">
        <v>331.2</v>
      </c>
      <c r="C32" s="20" t="s">
        <v>31</v>
      </c>
      <c r="D32" s="47">
        <v>0</v>
      </c>
      <c r="E32" s="47">
        <v>5027451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5027451</v>
      </c>
      <c r="O32" s="48">
        <f t="shared" si="1"/>
        <v>6.0801352094961088</v>
      </c>
    </row>
    <row r="33" spans="1:15">
      <c r="A33" s="12"/>
      <c r="B33" s="25">
        <v>331.39</v>
      </c>
      <c r="C33" s="20" t="s">
        <v>37</v>
      </c>
      <c r="D33" s="47">
        <v>0</v>
      </c>
      <c r="E33" s="47">
        <v>655347</v>
      </c>
      <c r="F33" s="47">
        <v>0</v>
      </c>
      <c r="G33" s="47">
        <v>459300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2" si="6">SUM(D33:M33)</f>
        <v>1114647</v>
      </c>
      <c r="O33" s="48">
        <f t="shared" si="1"/>
        <v>1.3480398855919649</v>
      </c>
    </row>
    <row r="34" spans="1:15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6736139</v>
      </c>
      <c r="N34" s="47">
        <f t="shared" si="6"/>
        <v>6736139</v>
      </c>
      <c r="O34" s="48">
        <f t="shared" si="1"/>
        <v>8.1466007147478727</v>
      </c>
    </row>
    <row r="35" spans="1:15">
      <c r="A35" s="12"/>
      <c r="B35" s="25">
        <v>331.49</v>
      </c>
      <c r="C35" s="20" t="s">
        <v>39</v>
      </c>
      <c r="D35" s="47">
        <v>0</v>
      </c>
      <c r="E35" s="47">
        <v>0</v>
      </c>
      <c r="F35" s="47">
        <v>0</v>
      </c>
      <c r="G35" s="47">
        <v>1321782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1321782</v>
      </c>
      <c r="O35" s="48">
        <f t="shared" si="1"/>
        <v>1.5985463165087408</v>
      </c>
    </row>
    <row r="36" spans="1:15">
      <c r="A36" s="12"/>
      <c r="B36" s="25">
        <v>331.5</v>
      </c>
      <c r="C36" s="20" t="s">
        <v>33</v>
      </c>
      <c r="D36" s="47">
        <v>663718</v>
      </c>
      <c r="E36" s="47">
        <v>27768319</v>
      </c>
      <c r="F36" s="47">
        <v>0</v>
      </c>
      <c r="G36" s="47">
        <v>526119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28958156</v>
      </c>
      <c r="O36" s="48">
        <f t="shared" si="1"/>
        <v>35.021625053666561</v>
      </c>
    </row>
    <row r="37" spans="1:15">
      <c r="A37" s="12"/>
      <c r="B37" s="25">
        <v>331.61</v>
      </c>
      <c r="C37" s="20" t="s">
        <v>40</v>
      </c>
      <c r="D37" s="47">
        <v>0</v>
      </c>
      <c r="E37" s="47">
        <v>30772485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30772485</v>
      </c>
      <c r="O37" s="48">
        <f t="shared" ref="O37:O68" si="7">(N37/O$123)</f>
        <v>37.215851438868498</v>
      </c>
    </row>
    <row r="38" spans="1:15">
      <c r="A38" s="12"/>
      <c r="B38" s="25">
        <v>331.69</v>
      </c>
      <c r="C38" s="20" t="s">
        <v>41</v>
      </c>
      <c r="D38" s="47">
        <v>0</v>
      </c>
      <c r="E38" s="47">
        <v>8345072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8345072</v>
      </c>
      <c r="O38" s="48">
        <f t="shared" si="7"/>
        <v>10.092423793485031</v>
      </c>
    </row>
    <row r="39" spans="1:15">
      <c r="A39" s="12"/>
      <c r="B39" s="25">
        <v>331.7</v>
      </c>
      <c r="C39" s="20" t="s">
        <v>34</v>
      </c>
      <c r="D39" s="47">
        <v>0</v>
      </c>
      <c r="E39" s="47">
        <v>1179026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1179026</v>
      </c>
      <c r="O39" s="48">
        <f t="shared" si="7"/>
        <v>1.4258990282573334</v>
      </c>
    </row>
    <row r="40" spans="1:15">
      <c r="A40" s="12"/>
      <c r="B40" s="25">
        <v>331.9</v>
      </c>
      <c r="C40" s="20" t="s">
        <v>35</v>
      </c>
      <c r="D40" s="47">
        <v>0</v>
      </c>
      <c r="E40" s="47">
        <v>708809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708809</v>
      </c>
      <c r="O40" s="48">
        <f t="shared" si="7"/>
        <v>0.85722457716797784</v>
      </c>
    </row>
    <row r="41" spans="1:15">
      <c r="A41" s="12"/>
      <c r="B41" s="25">
        <v>333</v>
      </c>
      <c r="C41" s="20" t="s">
        <v>4</v>
      </c>
      <c r="D41" s="47">
        <v>24258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24258</v>
      </c>
      <c r="O41" s="48">
        <f t="shared" si="7"/>
        <v>2.9337316248722586E-2</v>
      </c>
    </row>
    <row r="42" spans="1:15">
      <c r="A42" s="12"/>
      <c r="B42" s="25">
        <v>334.1</v>
      </c>
      <c r="C42" s="20" t="s">
        <v>36</v>
      </c>
      <c r="D42" s="47">
        <v>0</v>
      </c>
      <c r="E42" s="47">
        <v>3788419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3788419</v>
      </c>
      <c r="O42" s="48">
        <f t="shared" si="7"/>
        <v>4.581665689078628</v>
      </c>
    </row>
    <row r="43" spans="1:15">
      <c r="A43" s="12"/>
      <c r="B43" s="25">
        <v>334.39</v>
      </c>
      <c r="C43" s="20" t="s">
        <v>42</v>
      </c>
      <c r="D43" s="47">
        <v>25626</v>
      </c>
      <c r="E43" s="47">
        <v>1976706</v>
      </c>
      <c r="F43" s="47">
        <v>0</v>
      </c>
      <c r="G43" s="47">
        <v>865293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6" si="8">SUM(D43:M43)</f>
        <v>2867625</v>
      </c>
      <c r="O43" s="48">
        <f t="shared" si="7"/>
        <v>3.4680691527637522</v>
      </c>
    </row>
    <row r="44" spans="1:15">
      <c r="A44" s="12"/>
      <c r="B44" s="25">
        <v>334.42</v>
      </c>
      <c r="C44" s="20" t="s">
        <v>43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3916454</v>
      </c>
      <c r="N44" s="47">
        <f t="shared" si="8"/>
        <v>3916454</v>
      </c>
      <c r="O44" s="48">
        <f t="shared" si="7"/>
        <v>4.7365095874175349</v>
      </c>
    </row>
    <row r="45" spans="1:15">
      <c r="A45" s="12"/>
      <c r="B45" s="25">
        <v>334.49</v>
      </c>
      <c r="C45" s="20" t="s">
        <v>44</v>
      </c>
      <c r="D45" s="47">
        <v>306608</v>
      </c>
      <c r="E45" s="47">
        <v>0</v>
      </c>
      <c r="F45" s="47">
        <v>0</v>
      </c>
      <c r="G45" s="47">
        <v>849349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1155957</v>
      </c>
      <c r="O45" s="48">
        <f t="shared" si="7"/>
        <v>1.3979996734654387</v>
      </c>
    </row>
    <row r="46" spans="1:15">
      <c r="A46" s="12"/>
      <c r="B46" s="25">
        <v>334.5</v>
      </c>
      <c r="C46" s="20" t="s">
        <v>45</v>
      </c>
      <c r="D46" s="47">
        <v>0</v>
      </c>
      <c r="E46" s="47">
        <v>1156518</v>
      </c>
      <c r="F46" s="47">
        <v>0</v>
      </c>
      <c r="G46" s="47">
        <v>170863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1327381</v>
      </c>
      <c r="O46" s="48">
        <f t="shared" si="7"/>
        <v>1.6053176757995562</v>
      </c>
    </row>
    <row r="47" spans="1:15">
      <c r="A47" s="12"/>
      <c r="B47" s="25">
        <v>334.69</v>
      </c>
      <c r="C47" s="20" t="s">
        <v>46</v>
      </c>
      <c r="D47" s="47">
        <v>0</v>
      </c>
      <c r="E47" s="47">
        <v>990851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990851</v>
      </c>
      <c r="O47" s="48">
        <f t="shared" si="7"/>
        <v>1.1983225798649115</v>
      </c>
    </row>
    <row r="48" spans="1:15">
      <c r="A48" s="12"/>
      <c r="B48" s="25">
        <v>334.7</v>
      </c>
      <c r="C48" s="20" t="s">
        <v>132</v>
      </c>
      <c r="D48" s="47">
        <v>0</v>
      </c>
      <c r="E48" s="47">
        <v>0</v>
      </c>
      <c r="F48" s="47">
        <v>0</v>
      </c>
      <c r="G48" s="47">
        <v>133267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133267</v>
      </c>
      <c r="O48" s="48">
        <f t="shared" si="7"/>
        <v>0.16117141250385492</v>
      </c>
    </row>
    <row r="49" spans="1:15">
      <c r="A49" s="12"/>
      <c r="B49" s="25">
        <v>335.12</v>
      </c>
      <c r="C49" s="20" t="s">
        <v>47</v>
      </c>
      <c r="D49" s="47">
        <v>45459096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45459096</v>
      </c>
      <c r="O49" s="48">
        <f t="shared" si="7"/>
        <v>54.977651732749599</v>
      </c>
    </row>
    <row r="50" spans="1:15">
      <c r="A50" s="12"/>
      <c r="B50" s="25">
        <v>335.13</v>
      </c>
      <c r="C50" s="20" t="s">
        <v>48</v>
      </c>
      <c r="D50" s="47">
        <v>168587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168587</v>
      </c>
      <c r="O50" s="48">
        <f t="shared" si="7"/>
        <v>0.20388697066631192</v>
      </c>
    </row>
    <row r="51" spans="1:15">
      <c r="A51" s="12"/>
      <c r="B51" s="25">
        <v>335.14</v>
      </c>
      <c r="C51" s="20" t="s">
        <v>49</v>
      </c>
      <c r="D51" s="47">
        <v>267642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267642</v>
      </c>
      <c r="O51" s="48">
        <f t="shared" si="7"/>
        <v>0.32368282609615839</v>
      </c>
    </row>
    <row r="52" spans="1:15">
      <c r="A52" s="12"/>
      <c r="B52" s="25">
        <v>335.15</v>
      </c>
      <c r="C52" s="20" t="s">
        <v>50</v>
      </c>
      <c r="D52" s="47">
        <v>663212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663212</v>
      </c>
      <c r="O52" s="48">
        <f t="shared" si="7"/>
        <v>0.80208014609398148</v>
      </c>
    </row>
    <row r="53" spans="1:15">
      <c r="A53" s="12"/>
      <c r="B53" s="25">
        <v>335.17</v>
      </c>
      <c r="C53" s="20" t="s">
        <v>160</v>
      </c>
      <c r="D53" s="47">
        <v>63252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63252</v>
      </c>
      <c r="O53" s="48">
        <f t="shared" si="7"/>
        <v>7.6496163218905136E-2</v>
      </c>
    </row>
    <row r="54" spans="1:15">
      <c r="A54" s="12"/>
      <c r="B54" s="25">
        <v>335.18</v>
      </c>
      <c r="C54" s="20" t="s">
        <v>51</v>
      </c>
      <c r="D54" s="47">
        <v>72636339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72636339</v>
      </c>
      <c r="O54" s="48">
        <f t="shared" si="7"/>
        <v>87.845463286026131</v>
      </c>
    </row>
    <row r="55" spans="1:15">
      <c r="A55" s="12"/>
      <c r="B55" s="25">
        <v>335.39</v>
      </c>
      <c r="C55" s="20" t="s">
        <v>52</v>
      </c>
      <c r="D55" s="47">
        <v>0</v>
      </c>
      <c r="E55" s="47">
        <v>592586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592586</v>
      </c>
      <c r="O55" s="48">
        <f t="shared" si="7"/>
        <v>0.71666596119076265</v>
      </c>
    </row>
    <row r="56" spans="1:15">
      <c r="A56" s="12"/>
      <c r="B56" s="25">
        <v>335.49</v>
      </c>
      <c r="C56" s="20" t="s">
        <v>53</v>
      </c>
      <c r="D56" s="47">
        <v>5432710</v>
      </c>
      <c r="E56" s="47">
        <v>6619669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12052379</v>
      </c>
      <c r="O56" s="48">
        <f t="shared" si="7"/>
        <v>14.575993662810736</v>
      </c>
    </row>
    <row r="57" spans="1:15">
      <c r="A57" s="12"/>
      <c r="B57" s="25">
        <v>337.9</v>
      </c>
      <c r="C57" s="20" t="s">
        <v>54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253000</v>
      </c>
      <c r="N57" s="47">
        <f>SUM(D57:M57)</f>
        <v>253000</v>
      </c>
      <c r="O57" s="48">
        <f t="shared" si="7"/>
        <v>0.30597497777750904</v>
      </c>
    </row>
    <row r="58" spans="1:15">
      <c r="A58" s="12"/>
      <c r="B58" s="25">
        <v>338</v>
      </c>
      <c r="C58" s="20" t="s">
        <v>55</v>
      </c>
      <c r="D58" s="47">
        <v>104187538</v>
      </c>
      <c r="E58" s="47">
        <v>4667495</v>
      </c>
      <c r="F58" s="47">
        <v>23406814</v>
      </c>
      <c r="G58" s="47">
        <v>1400000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75587691</v>
      </c>
      <c r="N58" s="47">
        <f>SUM(D58:M58)</f>
        <v>209249538</v>
      </c>
      <c r="O58" s="48">
        <f t="shared" si="7"/>
        <v>253.06372624309893</v>
      </c>
    </row>
    <row r="59" spans="1:15" ht="15.75">
      <c r="A59" s="29" t="s">
        <v>60</v>
      </c>
      <c r="B59" s="30"/>
      <c r="C59" s="31"/>
      <c r="D59" s="32">
        <f t="shared" ref="D59:M59" si="9">SUM(D60:D96)</f>
        <v>68791446</v>
      </c>
      <c r="E59" s="32">
        <f t="shared" si="9"/>
        <v>33068343</v>
      </c>
      <c r="F59" s="32">
        <f t="shared" si="9"/>
        <v>0</v>
      </c>
      <c r="G59" s="32">
        <f t="shared" si="9"/>
        <v>56936</v>
      </c>
      <c r="H59" s="32">
        <f t="shared" si="9"/>
        <v>0</v>
      </c>
      <c r="I59" s="32">
        <f t="shared" si="9"/>
        <v>105440943</v>
      </c>
      <c r="J59" s="32">
        <f t="shared" si="9"/>
        <v>231993261</v>
      </c>
      <c r="K59" s="32">
        <f t="shared" si="9"/>
        <v>0</v>
      </c>
      <c r="L59" s="32">
        <f t="shared" si="9"/>
        <v>0</v>
      </c>
      <c r="M59" s="32">
        <f t="shared" si="9"/>
        <v>2044584783</v>
      </c>
      <c r="N59" s="32">
        <f>SUM(D59:M59)</f>
        <v>2483935712</v>
      </c>
      <c r="O59" s="45">
        <f t="shared" si="7"/>
        <v>3004.0402145453008</v>
      </c>
    </row>
    <row r="60" spans="1:15">
      <c r="A60" s="12"/>
      <c r="B60" s="25">
        <v>341.1</v>
      </c>
      <c r="C60" s="20" t="s">
        <v>137</v>
      </c>
      <c r="D60" s="47">
        <v>37401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37401</v>
      </c>
      <c r="O60" s="48">
        <f t="shared" si="7"/>
        <v>4.5232293058721798E-2</v>
      </c>
    </row>
    <row r="61" spans="1:15">
      <c r="A61" s="12"/>
      <c r="B61" s="25">
        <v>341.2</v>
      </c>
      <c r="C61" s="20" t="s">
        <v>63</v>
      </c>
      <c r="D61" s="47">
        <v>303775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231976861</v>
      </c>
      <c r="K61" s="47">
        <v>0</v>
      </c>
      <c r="L61" s="47">
        <v>0</v>
      </c>
      <c r="M61" s="47">
        <v>66096</v>
      </c>
      <c r="N61" s="47">
        <f t="shared" ref="N61:N96" si="10">SUM(D61:M61)</f>
        <v>232346732</v>
      </c>
      <c r="O61" s="48">
        <f t="shared" si="7"/>
        <v>280.99717849951321</v>
      </c>
    </row>
    <row r="62" spans="1:15">
      <c r="A62" s="12"/>
      <c r="B62" s="25">
        <v>341.3</v>
      </c>
      <c r="C62" s="20" t="s">
        <v>161</v>
      </c>
      <c r="D62" s="47">
        <v>43626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43626</v>
      </c>
      <c r="O62" s="48">
        <f t="shared" si="7"/>
        <v>5.2760728776765249E-2</v>
      </c>
    </row>
    <row r="63" spans="1:15">
      <c r="A63" s="12"/>
      <c r="B63" s="25">
        <v>341.51</v>
      </c>
      <c r="C63" s="20" t="s">
        <v>64</v>
      </c>
      <c r="D63" s="47">
        <v>6592909</v>
      </c>
      <c r="E63" s="47">
        <v>115</v>
      </c>
      <c r="F63" s="47">
        <v>0</v>
      </c>
      <c r="G63" s="47">
        <v>0</v>
      </c>
      <c r="H63" s="47">
        <v>0</v>
      </c>
      <c r="I63" s="47">
        <v>626773</v>
      </c>
      <c r="J63" s="47">
        <v>0</v>
      </c>
      <c r="K63" s="47">
        <v>0</v>
      </c>
      <c r="L63" s="47">
        <v>0</v>
      </c>
      <c r="M63" s="47">
        <v>1290</v>
      </c>
      <c r="N63" s="47">
        <f t="shared" si="10"/>
        <v>7221087</v>
      </c>
      <c r="O63" s="48">
        <f t="shared" si="7"/>
        <v>8.733090649622369</v>
      </c>
    </row>
    <row r="64" spans="1:15">
      <c r="A64" s="12"/>
      <c r="B64" s="25">
        <v>341.52</v>
      </c>
      <c r="C64" s="20" t="s">
        <v>65</v>
      </c>
      <c r="D64" s="47">
        <v>4032970</v>
      </c>
      <c r="E64" s="47">
        <v>421430</v>
      </c>
      <c r="F64" s="47">
        <v>0</v>
      </c>
      <c r="G64" s="47">
        <v>0</v>
      </c>
      <c r="H64" s="47">
        <v>0</v>
      </c>
      <c r="I64" s="47">
        <v>6188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4460588</v>
      </c>
      <c r="O64" s="48">
        <f t="shared" si="7"/>
        <v>5.3945783168957444</v>
      </c>
    </row>
    <row r="65" spans="1:15">
      <c r="A65" s="12"/>
      <c r="B65" s="25">
        <v>341.53</v>
      </c>
      <c r="C65" s="20" t="s">
        <v>66</v>
      </c>
      <c r="D65" s="47">
        <v>2693545</v>
      </c>
      <c r="E65" s="47">
        <v>18904454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21597999</v>
      </c>
      <c r="O65" s="48">
        <f t="shared" si="7"/>
        <v>26.120344917247678</v>
      </c>
    </row>
    <row r="66" spans="1:15">
      <c r="A66" s="12"/>
      <c r="B66" s="25">
        <v>341.54</v>
      </c>
      <c r="C66" s="20" t="s">
        <v>138</v>
      </c>
      <c r="D66" s="47">
        <v>46503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46503</v>
      </c>
      <c r="O66" s="48">
        <f t="shared" si="7"/>
        <v>5.6240135935128464E-2</v>
      </c>
    </row>
    <row r="67" spans="1:15">
      <c r="A67" s="12"/>
      <c r="B67" s="25">
        <v>341.56</v>
      </c>
      <c r="C67" s="20" t="s">
        <v>67</v>
      </c>
      <c r="D67" s="47">
        <v>317655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317655</v>
      </c>
      <c r="O67" s="48">
        <f t="shared" si="7"/>
        <v>0.38416791132772582</v>
      </c>
    </row>
    <row r="68" spans="1:15">
      <c r="A68" s="12"/>
      <c r="B68" s="25">
        <v>341.9</v>
      </c>
      <c r="C68" s="20" t="s">
        <v>68</v>
      </c>
      <c r="D68" s="47">
        <v>256874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256874</v>
      </c>
      <c r="O68" s="48">
        <f t="shared" si="7"/>
        <v>0.31066014403802311</v>
      </c>
    </row>
    <row r="69" spans="1:15">
      <c r="A69" s="12"/>
      <c r="B69" s="25">
        <v>342.1</v>
      </c>
      <c r="C69" s="20" t="s">
        <v>69</v>
      </c>
      <c r="D69" s="47">
        <v>299262</v>
      </c>
      <c r="E69" s="47">
        <v>839648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1138910</v>
      </c>
      <c r="O69" s="48">
        <f t="shared" ref="O69:O100" si="11">(N69/O$123)</f>
        <v>1.377383248777007</v>
      </c>
    </row>
    <row r="70" spans="1:15">
      <c r="A70" s="12"/>
      <c r="B70" s="25">
        <v>342.2</v>
      </c>
      <c r="C70" s="20" t="s">
        <v>70</v>
      </c>
      <c r="D70" s="47">
        <v>909158</v>
      </c>
      <c r="E70" s="47">
        <v>427601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1336759</v>
      </c>
      <c r="O70" s="48">
        <f t="shared" si="11"/>
        <v>1.6166593095608111</v>
      </c>
    </row>
    <row r="71" spans="1:15">
      <c r="A71" s="12"/>
      <c r="B71" s="25">
        <v>342.3</v>
      </c>
      <c r="C71" s="20" t="s">
        <v>71</v>
      </c>
      <c r="D71" s="47">
        <v>409952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409952</v>
      </c>
      <c r="O71" s="48">
        <f t="shared" si="11"/>
        <v>0.49579072762784737</v>
      </c>
    </row>
    <row r="72" spans="1:15">
      <c r="A72" s="12"/>
      <c r="B72" s="25">
        <v>342.4</v>
      </c>
      <c r="C72" s="20" t="s">
        <v>72</v>
      </c>
      <c r="D72" s="47">
        <v>31586</v>
      </c>
      <c r="E72" s="47">
        <v>5044517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5076103</v>
      </c>
      <c r="O72" s="48">
        <f t="shared" si="11"/>
        <v>6.1389743186614503</v>
      </c>
    </row>
    <row r="73" spans="1:15">
      <c r="A73" s="12"/>
      <c r="B73" s="25">
        <v>342.5</v>
      </c>
      <c r="C73" s="20" t="s">
        <v>73</v>
      </c>
      <c r="D73" s="47">
        <v>891032</v>
      </c>
      <c r="E73" s="47">
        <v>0</v>
      </c>
      <c r="F73" s="47">
        <v>0</v>
      </c>
      <c r="G73" s="47">
        <v>0</v>
      </c>
      <c r="H73" s="47">
        <v>0</v>
      </c>
      <c r="I73" s="47">
        <v>321035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1212067</v>
      </c>
      <c r="O73" s="48">
        <f t="shared" si="11"/>
        <v>1.4658583928452649</v>
      </c>
    </row>
    <row r="74" spans="1:15">
      <c r="A74" s="12"/>
      <c r="B74" s="25">
        <v>342.6</v>
      </c>
      <c r="C74" s="20" t="s">
        <v>74</v>
      </c>
      <c r="D74" s="47">
        <v>20950854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20950854</v>
      </c>
      <c r="O74" s="48">
        <f t="shared" si="11"/>
        <v>25.337695996323461</v>
      </c>
    </row>
    <row r="75" spans="1:15">
      <c r="A75" s="12"/>
      <c r="B75" s="25">
        <v>342.9</v>
      </c>
      <c r="C75" s="20" t="s">
        <v>75</v>
      </c>
      <c r="D75" s="47">
        <v>252932</v>
      </c>
      <c r="E75" s="47">
        <v>0</v>
      </c>
      <c r="F75" s="47">
        <v>0</v>
      </c>
      <c r="G75" s="47">
        <v>0</v>
      </c>
      <c r="H75" s="47">
        <v>0</v>
      </c>
      <c r="I75" s="47">
        <v>118585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371517</v>
      </c>
      <c r="O75" s="48">
        <f t="shared" si="11"/>
        <v>0.4493079281382088</v>
      </c>
    </row>
    <row r="76" spans="1:15">
      <c r="A76" s="12"/>
      <c r="B76" s="25">
        <v>343.1</v>
      </c>
      <c r="C76" s="20" t="s">
        <v>76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1508176000</v>
      </c>
      <c r="N76" s="47">
        <f t="shared" si="10"/>
        <v>1508176000</v>
      </c>
      <c r="O76" s="48">
        <f t="shared" si="11"/>
        <v>1823.9688461840808</v>
      </c>
    </row>
    <row r="77" spans="1:15">
      <c r="A77" s="12"/>
      <c r="B77" s="25">
        <v>343.4</v>
      </c>
      <c r="C77" s="20" t="s">
        <v>77</v>
      </c>
      <c r="D77" s="47">
        <v>44774</v>
      </c>
      <c r="E77" s="47">
        <v>0</v>
      </c>
      <c r="F77" s="47">
        <v>0</v>
      </c>
      <c r="G77" s="47">
        <v>0</v>
      </c>
      <c r="H77" s="47">
        <v>0</v>
      </c>
      <c r="I77" s="47">
        <v>62559725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62604499</v>
      </c>
      <c r="O77" s="48">
        <f t="shared" si="11"/>
        <v>75.713083756114969</v>
      </c>
    </row>
    <row r="78" spans="1:15">
      <c r="A78" s="12"/>
      <c r="B78" s="25">
        <v>343.6</v>
      </c>
      <c r="C78" s="20" t="s">
        <v>78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391635000</v>
      </c>
      <c r="N78" s="47">
        <f t="shared" si="10"/>
        <v>391635000</v>
      </c>
      <c r="O78" s="48">
        <f t="shared" si="11"/>
        <v>473.63838111420847</v>
      </c>
    </row>
    <row r="79" spans="1:15">
      <c r="A79" s="12"/>
      <c r="B79" s="25">
        <v>343.7</v>
      </c>
      <c r="C79" s="20" t="s">
        <v>79</v>
      </c>
      <c r="D79" s="47">
        <v>229830</v>
      </c>
      <c r="E79" s="47">
        <v>319266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549096</v>
      </c>
      <c r="O79" s="48">
        <f t="shared" si="11"/>
        <v>0.66406970908189367</v>
      </c>
    </row>
    <row r="80" spans="1:15">
      <c r="A80" s="12"/>
      <c r="B80" s="25">
        <v>343.9</v>
      </c>
      <c r="C80" s="20" t="s">
        <v>80</v>
      </c>
      <c r="D80" s="47">
        <v>277075</v>
      </c>
      <c r="E80" s="47">
        <v>1192733</v>
      </c>
      <c r="F80" s="47">
        <v>0</v>
      </c>
      <c r="G80" s="47">
        <v>0</v>
      </c>
      <c r="H80" s="47">
        <v>0</v>
      </c>
      <c r="I80" s="47">
        <v>26730575</v>
      </c>
      <c r="J80" s="47">
        <v>0</v>
      </c>
      <c r="K80" s="47">
        <v>0</v>
      </c>
      <c r="L80" s="47">
        <v>0</v>
      </c>
      <c r="M80" s="47">
        <v>8571000</v>
      </c>
      <c r="N80" s="47">
        <f t="shared" si="10"/>
        <v>36771383</v>
      </c>
      <c r="O80" s="48">
        <f t="shared" si="11"/>
        <v>44.470842277759971</v>
      </c>
    </row>
    <row r="81" spans="1:15">
      <c r="A81" s="12"/>
      <c r="B81" s="25">
        <v>344.1</v>
      </c>
      <c r="C81" s="20" t="s">
        <v>81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60417435</v>
      </c>
      <c r="N81" s="47">
        <f t="shared" si="10"/>
        <v>60417435</v>
      </c>
      <c r="O81" s="48">
        <f t="shared" si="11"/>
        <v>73.06807640908734</v>
      </c>
    </row>
    <row r="82" spans="1:15">
      <c r="A82" s="12"/>
      <c r="B82" s="25">
        <v>344.2</v>
      </c>
      <c r="C82" s="20" t="s">
        <v>82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51825000</v>
      </c>
      <c r="N82" s="47">
        <f t="shared" si="10"/>
        <v>51825000</v>
      </c>
      <c r="O82" s="48">
        <f t="shared" si="11"/>
        <v>62.676494953831643</v>
      </c>
    </row>
    <row r="83" spans="1:15">
      <c r="A83" s="12"/>
      <c r="B83" s="25">
        <v>344.3</v>
      </c>
      <c r="C83" s="20" t="s">
        <v>83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23872442</v>
      </c>
      <c r="N83" s="47">
        <f t="shared" si="10"/>
        <v>23872442</v>
      </c>
      <c r="O83" s="48">
        <f t="shared" si="11"/>
        <v>28.871027314011357</v>
      </c>
    </row>
    <row r="84" spans="1:15">
      <c r="A84" s="12"/>
      <c r="B84" s="25">
        <v>344.5</v>
      </c>
      <c r="C84" s="20" t="s">
        <v>84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3904513</v>
      </c>
      <c r="J84" s="47">
        <v>16400</v>
      </c>
      <c r="K84" s="47">
        <v>0</v>
      </c>
      <c r="L84" s="47">
        <v>0</v>
      </c>
      <c r="M84" s="47">
        <v>0</v>
      </c>
      <c r="N84" s="47">
        <f t="shared" si="10"/>
        <v>3920913</v>
      </c>
      <c r="O84" s="48">
        <f t="shared" si="11"/>
        <v>4.7419022452274557</v>
      </c>
    </row>
    <row r="85" spans="1:15">
      <c r="A85" s="12"/>
      <c r="B85" s="25">
        <v>344.9</v>
      </c>
      <c r="C85" s="20" t="s">
        <v>163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20520</v>
      </c>
      <c r="N85" s="47">
        <f t="shared" si="10"/>
        <v>20520</v>
      </c>
      <c r="O85" s="48">
        <f t="shared" si="11"/>
        <v>2.4816626656104686E-2</v>
      </c>
    </row>
    <row r="86" spans="1:15">
      <c r="A86" s="12"/>
      <c r="B86" s="25">
        <v>346.1</v>
      </c>
      <c r="C86" s="20" t="s">
        <v>85</v>
      </c>
      <c r="D86" s="47">
        <v>1029469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1029469</v>
      </c>
      <c r="O86" s="48">
        <f t="shared" si="11"/>
        <v>1.2450266972238515</v>
      </c>
    </row>
    <row r="87" spans="1:15">
      <c r="A87" s="12"/>
      <c r="B87" s="25">
        <v>346.4</v>
      </c>
      <c r="C87" s="20" t="s">
        <v>86</v>
      </c>
      <c r="D87" s="47">
        <v>84791</v>
      </c>
      <c r="E87" s="47">
        <v>79550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164341</v>
      </c>
      <c r="O87" s="48">
        <f t="shared" si="11"/>
        <v>0.19875191234361111</v>
      </c>
    </row>
    <row r="88" spans="1:15">
      <c r="A88" s="12"/>
      <c r="B88" s="25">
        <v>347.1</v>
      </c>
      <c r="C88" s="20" t="s">
        <v>87</v>
      </c>
      <c r="D88" s="47">
        <v>1170707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1170707</v>
      </c>
      <c r="O88" s="48">
        <f t="shared" si="11"/>
        <v>1.4158381356085938</v>
      </c>
    </row>
    <row r="89" spans="1:15">
      <c r="A89" s="12"/>
      <c r="B89" s="25">
        <v>347.2</v>
      </c>
      <c r="C89" s="20" t="s">
        <v>88</v>
      </c>
      <c r="D89" s="47">
        <v>0</v>
      </c>
      <c r="E89" s="47">
        <v>143165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143165</v>
      </c>
      <c r="O89" s="48">
        <f t="shared" si="11"/>
        <v>0.17314192764236</v>
      </c>
    </row>
    <row r="90" spans="1:15">
      <c r="A90" s="12"/>
      <c r="B90" s="25">
        <v>347.4</v>
      </c>
      <c r="C90" s="20" t="s">
        <v>89</v>
      </c>
      <c r="D90" s="47">
        <v>168311</v>
      </c>
      <c r="E90" s="47">
        <v>1033653</v>
      </c>
      <c r="F90" s="47">
        <v>0</v>
      </c>
      <c r="G90" s="47">
        <v>56936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1258900</v>
      </c>
      <c r="O90" s="48">
        <f t="shared" si="11"/>
        <v>1.5224976265774945</v>
      </c>
    </row>
    <row r="91" spans="1:15">
      <c r="A91" s="12"/>
      <c r="B91" s="25">
        <v>347.5</v>
      </c>
      <c r="C91" s="20" t="s">
        <v>90</v>
      </c>
      <c r="D91" s="47">
        <v>308715</v>
      </c>
      <c r="E91" s="47">
        <v>828501</v>
      </c>
      <c r="F91" s="47">
        <v>0</v>
      </c>
      <c r="G91" s="47">
        <v>0</v>
      </c>
      <c r="H91" s="47">
        <v>0</v>
      </c>
      <c r="I91" s="47">
        <v>5512504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6649720</v>
      </c>
      <c r="O91" s="48">
        <f t="shared" si="11"/>
        <v>8.0420866767852068</v>
      </c>
    </row>
    <row r="92" spans="1:15">
      <c r="A92" s="12"/>
      <c r="B92" s="25">
        <v>347.9</v>
      </c>
      <c r="C92" s="20" t="s">
        <v>91</v>
      </c>
      <c r="D92" s="47">
        <v>131052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131052</v>
      </c>
      <c r="O92" s="48">
        <f t="shared" si="11"/>
        <v>0.15849261971422179</v>
      </c>
    </row>
    <row r="93" spans="1:15">
      <c r="A93" s="12"/>
      <c r="B93" s="25">
        <v>348.923</v>
      </c>
      <c r="C93" s="20" t="s">
        <v>140</v>
      </c>
      <c r="D93" s="47">
        <v>0</v>
      </c>
      <c r="E93" s="47">
        <v>991975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991975</v>
      </c>
      <c r="O93" s="48">
        <f t="shared" si="11"/>
        <v>1.199681931149583</v>
      </c>
    </row>
    <row r="94" spans="1:15">
      <c r="A94" s="12"/>
      <c r="B94" s="25">
        <v>348.93</v>
      </c>
      <c r="C94" s="20" t="s">
        <v>142</v>
      </c>
      <c r="D94" s="47">
        <v>0</v>
      </c>
      <c r="E94" s="47">
        <v>272089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272089</v>
      </c>
      <c r="O94" s="48">
        <f t="shared" si="11"/>
        <v>0.32906097125891165</v>
      </c>
    </row>
    <row r="95" spans="1:15">
      <c r="A95" s="12"/>
      <c r="B95" s="25">
        <v>348.93099999999998</v>
      </c>
      <c r="C95" s="20" t="s">
        <v>167</v>
      </c>
      <c r="D95" s="47">
        <v>0</v>
      </c>
      <c r="E95" s="47">
        <v>2569646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2569646</v>
      </c>
      <c r="O95" s="48">
        <f t="shared" si="11"/>
        <v>3.1076971452413633</v>
      </c>
    </row>
    <row r="96" spans="1:15">
      <c r="A96" s="12"/>
      <c r="B96" s="25">
        <v>349</v>
      </c>
      <c r="C96" s="20" t="s">
        <v>1</v>
      </c>
      <c r="D96" s="47">
        <v>27276688</v>
      </c>
      <c r="E96" s="47">
        <v>0</v>
      </c>
      <c r="F96" s="47">
        <v>0</v>
      </c>
      <c r="G96" s="47">
        <v>0</v>
      </c>
      <c r="H96" s="47">
        <v>0</v>
      </c>
      <c r="I96" s="47">
        <v>5661045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32937733</v>
      </c>
      <c r="O96" s="48">
        <f t="shared" si="11"/>
        <v>39.834474793345954</v>
      </c>
    </row>
    <row r="97" spans="1:15" ht="15.75">
      <c r="A97" s="29" t="s">
        <v>61</v>
      </c>
      <c r="B97" s="30"/>
      <c r="C97" s="31"/>
      <c r="D97" s="32">
        <f t="shared" ref="D97:M97" si="12">SUM(D98:D100)</f>
        <v>2459052</v>
      </c>
      <c r="E97" s="32">
        <f t="shared" si="12"/>
        <v>1967701</v>
      </c>
      <c r="F97" s="32">
        <f t="shared" si="12"/>
        <v>0</v>
      </c>
      <c r="G97" s="32">
        <f t="shared" si="12"/>
        <v>0</v>
      </c>
      <c r="H97" s="32">
        <f t="shared" si="12"/>
        <v>0</v>
      </c>
      <c r="I97" s="32">
        <f t="shared" si="12"/>
        <v>509505</v>
      </c>
      <c r="J97" s="32">
        <f t="shared" si="12"/>
        <v>0</v>
      </c>
      <c r="K97" s="32">
        <f t="shared" si="12"/>
        <v>1242249</v>
      </c>
      <c r="L97" s="32">
        <f t="shared" si="12"/>
        <v>0</v>
      </c>
      <c r="M97" s="32">
        <f t="shared" si="12"/>
        <v>0</v>
      </c>
      <c r="N97" s="32">
        <f t="shared" ref="N97:N102" si="13">SUM(D97:M97)</f>
        <v>6178507</v>
      </c>
      <c r="O97" s="45">
        <f t="shared" si="11"/>
        <v>7.4722076759809646</v>
      </c>
    </row>
    <row r="98" spans="1:15">
      <c r="A98" s="13"/>
      <c r="B98" s="39">
        <v>351.9</v>
      </c>
      <c r="C98" s="21" t="s">
        <v>96</v>
      </c>
      <c r="D98" s="47">
        <v>726935</v>
      </c>
      <c r="E98" s="47">
        <v>299160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1242249</v>
      </c>
      <c r="L98" s="47">
        <v>0</v>
      </c>
      <c r="M98" s="47">
        <v>0</v>
      </c>
      <c r="N98" s="47">
        <f t="shared" si="13"/>
        <v>2268344</v>
      </c>
      <c r="O98" s="48">
        <f t="shared" si="11"/>
        <v>2.7433063438408931</v>
      </c>
    </row>
    <row r="99" spans="1:15">
      <c r="A99" s="13"/>
      <c r="B99" s="39">
        <v>354</v>
      </c>
      <c r="C99" s="21" t="s">
        <v>94</v>
      </c>
      <c r="D99" s="47">
        <v>558017</v>
      </c>
      <c r="E99" s="47">
        <v>513996</v>
      </c>
      <c r="F99" s="47">
        <v>0</v>
      </c>
      <c r="G99" s="47">
        <v>0</v>
      </c>
      <c r="H99" s="47">
        <v>0</v>
      </c>
      <c r="I99" s="47">
        <v>509505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1581518</v>
      </c>
      <c r="O99" s="48">
        <f t="shared" si="11"/>
        <v>1.912667726896168</v>
      </c>
    </row>
    <row r="100" spans="1:15">
      <c r="A100" s="13"/>
      <c r="B100" s="39">
        <v>359</v>
      </c>
      <c r="C100" s="21" t="s">
        <v>95</v>
      </c>
      <c r="D100" s="47">
        <v>1174100</v>
      </c>
      <c r="E100" s="47">
        <v>1154545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2328645</v>
      </c>
      <c r="O100" s="48">
        <f t="shared" si="11"/>
        <v>2.816233605243903</v>
      </c>
    </row>
    <row r="101" spans="1:15" ht="15.75">
      <c r="A101" s="29" t="s">
        <v>5</v>
      </c>
      <c r="B101" s="30"/>
      <c r="C101" s="31"/>
      <c r="D101" s="32">
        <f t="shared" ref="D101:M101" si="14">SUM(D102:D112)</f>
        <v>28049575</v>
      </c>
      <c r="E101" s="32">
        <f t="shared" si="14"/>
        <v>19438244</v>
      </c>
      <c r="F101" s="32">
        <f t="shared" si="14"/>
        <v>7740660</v>
      </c>
      <c r="G101" s="32">
        <f t="shared" si="14"/>
        <v>8727725</v>
      </c>
      <c r="H101" s="32">
        <f t="shared" si="14"/>
        <v>10818</v>
      </c>
      <c r="I101" s="32">
        <f t="shared" si="14"/>
        <v>15922010</v>
      </c>
      <c r="J101" s="32">
        <f t="shared" si="14"/>
        <v>7640617</v>
      </c>
      <c r="K101" s="32">
        <f t="shared" si="14"/>
        <v>640740440</v>
      </c>
      <c r="L101" s="32">
        <f t="shared" si="14"/>
        <v>8489</v>
      </c>
      <c r="M101" s="32">
        <f t="shared" si="14"/>
        <v>61745414</v>
      </c>
      <c r="N101" s="32">
        <f t="shared" si="13"/>
        <v>790023992</v>
      </c>
      <c r="O101" s="45">
        <f t="shared" ref="O101:O121" si="15">(N101/O$123)</f>
        <v>955.44495413398806</v>
      </c>
    </row>
    <row r="102" spans="1:15">
      <c r="A102" s="12"/>
      <c r="B102" s="25">
        <v>361.1</v>
      </c>
      <c r="C102" s="20" t="s">
        <v>97</v>
      </c>
      <c r="D102" s="47">
        <v>12412499</v>
      </c>
      <c r="E102" s="47">
        <v>7108339</v>
      </c>
      <c r="F102" s="47">
        <v>7740660</v>
      </c>
      <c r="G102" s="47">
        <v>7428472</v>
      </c>
      <c r="H102" s="47">
        <v>10818</v>
      </c>
      <c r="I102" s="47">
        <v>4026059</v>
      </c>
      <c r="J102" s="47">
        <v>6342761</v>
      </c>
      <c r="K102" s="47">
        <v>29048319</v>
      </c>
      <c r="L102" s="47">
        <v>8489</v>
      </c>
      <c r="M102" s="47">
        <v>11153456</v>
      </c>
      <c r="N102" s="47">
        <f t="shared" si="13"/>
        <v>85279872</v>
      </c>
      <c r="O102" s="48">
        <f t="shared" si="15"/>
        <v>103.13639106746567</v>
      </c>
    </row>
    <row r="103" spans="1:15">
      <c r="A103" s="12"/>
      <c r="B103" s="25">
        <v>361.2</v>
      </c>
      <c r="C103" s="20" t="s">
        <v>98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27583734</v>
      </c>
      <c r="L103" s="47">
        <v>0</v>
      </c>
      <c r="M103" s="47">
        <v>1164666</v>
      </c>
      <c r="N103" s="47">
        <f t="shared" ref="N103:N112" si="16">SUM(D103:M103)</f>
        <v>28748400</v>
      </c>
      <c r="O103" s="48">
        <f t="shared" si="15"/>
        <v>34.767948818730993</v>
      </c>
    </row>
    <row r="104" spans="1:15">
      <c r="A104" s="12"/>
      <c r="B104" s="25">
        <v>361.3</v>
      </c>
      <c r="C104" s="20" t="s">
        <v>99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314933404</v>
      </c>
      <c r="L104" s="47">
        <v>0</v>
      </c>
      <c r="M104" s="47">
        <v>0</v>
      </c>
      <c r="N104" s="47">
        <f t="shared" si="16"/>
        <v>314933404</v>
      </c>
      <c r="O104" s="48">
        <f t="shared" si="15"/>
        <v>380.87644778772835</v>
      </c>
    </row>
    <row r="105" spans="1:15">
      <c r="A105" s="12"/>
      <c r="B105" s="25">
        <v>361.4</v>
      </c>
      <c r="C105" s="20" t="s">
        <v>100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94456535</v>
      </c>
      <c r="L105" s="47">
        <v>0</v>
      </c>
      <c r="M105" s="47">
        <v>0</v>
      </c>
      <c r="N105" s="47">
        <f t="shared" si="16"/>
        <v>94456535</v>
      </c>
      <c r="O105" s="48">
        <f t="shared" si="15"/>
        <v>114.23453042516009</v>
      </c>
    </row>
    <row r="106" spans="1:15">
      <c r="A106" s="12"/>
      <c r="B106" s="25">
        <v>362</v>
      </c>
      <c r="C106" s="20" t="s">
        <v>101</v>
      </c>
      <c r="D106" s="47">
        <v>1055453</v>
      </c>
      <c r="E106" s="47">
        <v>271731</v>
      </c>
      <c r="F106" s="47">
        <v>0</v>
      </c>
      <c r="G106" s="47">
        <v>40533</v>
      </c>
      <c r="H106" s="47">
        <v>0</v>
      </c>
      <c r="I106" s="47">
        <v>7029858</v>
      </c>
      <c r="J106" s="47">
        <v>0</v>
      </c>
      <c r="K106" s="47">
        <v>1659969</v>
      </c>
      <c r="L106" s="47">
        <v>0</v>
      </c>
      <c r="M106" s="47">
        <v>643867</v>
      </c>
      <c r="N106" s="47">
        <f t="shared" si="16"/>
        <v>10701411</v>
      </c>
      <c r="O106" s="48">
        <f t="shared" si="15"/>
        <v>12.942150169616564</v>
      </c>
    </row>
    <row r="107" spans="1:15">
      <c r="A107" s="12"/>
      <c r="B107" s="25">
        <v>364</v>
      </c>
      <c r="C107" s="20" t="s">
        <v>102</v>
      </c>
      <c r="D107" s="47">
        <v>19857</v>
      </c>
      <c r="E107" s="47">
        <v>0</v>
      </c>
      <c r="F107" s="47">
        <v>0</v>
      </c>
      <c r="G107" s="47">
        <v>68150</v>
      </c>
      <c r="H107" s="47">
        <v>0</v>
      </c>
      <c r="I107" s="47">
        <v>158927</v>
      </c>
      <c r="J107" s="47">
        <v>401967</v>
      </c>
      <c r="K107" s="47">
        <v>9428</v>
      </c>
      <c r="L107" s="47">
        <v>0</v>
      </c>
      <c r="M107" s="47">
        <v>2657640</v>
      </c>
      <c r="N107" s="47">
        <f t="shared" si="16"/>
        <v>3315969</v>
      </c>
      <c r="O107" s="48">
        <f t="shared" si="15"/>
        <v>4.0102906762288884</v>
      </c>
    </row>
    <row r="108" spans="1:15">
      <c r="A108" s="12"/>
      <c r="B108" s="25">
        <v>365</v>
      </c>
      <c r="C108" s="20" t="s">
        <v>103</v>
      </c>
      <c r="D108" s="47">
        <v>6696</v>
      </c>
      <c r="E108" s="47">
        <v>0</v>
      </c>
      <c r="F108" s="47">
        <v>0</v>
      </c>
      <c r="G108" s="47">
        <v>0</v>
      </c>
      <c r="H108" s="47">
        <v>0</v>
      </c>
      <c r="I108" s="47">
        <v>1115755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1122451</v>
      </c>
      <c r="O108" s="48">
        <f t="shared" si="15"/>
        <v>1.3574779437997739</v>
      </c>
    </row>
    <row r="109" spans="1:15">
      <c r="A109" s="12"/>
      <c r="B109" s="25">
        <v>366</v>
      </c>
      <c r="C109" s="20" t="s">
        <v>104</v>
      </c>
      <c r="D109" s="47">
        <v>27003</v>
      </c>
      <c r="E109" s="47">
        <v>4896054</v>
      </c>
      <c r="F109" s="47">
        <v>0</v>
      </c>
      <c r="G109" s="47">
        <v>1153192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746173</v>
      </c>
      <c r="N109" s="47">
        <f t="shared" si="16"/>
        <v>6822422</v>
      </c>
      <c r="O109" s="48">
        <f t="shared" si="15"/>
        <v>8.2509502760426425</v>
      </c>
    </row>
    <row r="110" spans="1:15">
      <c r="A110" s="12"/>
      <c r="B110" s="25">
        <v>368</v>
      </c>
      <c r="C110" s="20" t="s">
        <v>106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173048614</v>
      </c>
      <c r="L110" s="47">
        <v>0</v>
      </c>
      <c r="M110" s="47">
        <v>0</v>
      </c>
      <c r="N110" s="47">
        <f t="shared" si="16"/>
        <v>173048614</v>
      </c>
      <c r="O110" s="48">
        <f t="shared" si="15"/>
        <v>209.28278981454045</v>
      </c>
    </row>
    <row r="111" spans="1:15">
      <c r="A111" s="12"/>
      <c r="B111" s="25">
        <v>369.3</v>
      </c>
      <c r="C111" s="20" t="s">
        <v>107</v>
      </c>
      <c r="D111" s="47">
        <v>171535</v>
      </c>
      <c r="E111" s="47">
        <v>1188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172723</v>
      </c>
      <c r="O111" s="48">
        <f t="shared" si="15"/>
        <v>0.20888899638997901</v>
      </c>
    </row>
    <row r="112" spans="1:15">
      <c r="A112" s="12"/>
      <c r="B112" s="25">
        <v>369.9</v>
      </c>
      <c r="C112" s="20" t="s">
        <v>109</v>
      </c>
      <c r="D112" s="47">
        <v>14356532</v>
      </c>
      <c r="E112" s="47">
        <v>7160932</v>
      </c>
      <c r="F112" s="47">
        <v>0</v>
      </c>
      <c r="G112" s="47">
        <v>37378</v>
      </c>
      <c r="H112" s="47">
        <v>0</v>
      </c>
      <c r="I112" s="47">
        <v>3591411</v>
      </c>
      <c r="J112" s="47">
        <v>895889</v>
      </c>
      <c r="K112" s="47">
        <v>437</v>
      </c>
      <c r="L112" s="47">
        <v>0</v>
      </c>
      <c r="M112" s="47">
        <v>45379612</v>
      </c>
      <c r="N112" s="47">
        <f t="shared" si="16"/>
        <v>71422191</v>
      </c>
      <c r="O112" s="48">
        <f t="shared" si="15"/>
        <v>86.377088158284607</v>
      </c>
    </row>
    <row r="113" spans="1:118" ht="15.75">
      <c r="A113" s="29" t="s">
        <v>62</v>
      </c>
      <c r="B113" s="30"/>
      <c r="C113" s="31"/>
      <c r="D113" s="32">
        <f t="shared" ref="D113:M113" si="17">SUM(D114:D120)</f>
        <v>13452318</v>
      </c>
      <c r="E113" s="32">
        <f t="shared" si="17"/>
        <v>31013459</v>
      </c>
      <c r="F113" s="32">
        <f t="shared" si="17"/>
        <v>678396045</v>
      </c>
      <c r="G113" s="32">
        <f t="shared" si="17"/>
        <v>23371093</v>
      </c>
      <c r="H113" s="32">
        <f t="shared" si="17"/>
        <v>0</v>
      </c>
      <c r="I113" s="32">
        <f t="shared" si="17"/>
        <v>29436960</v>
      </c>
      <c r="J113" s="32">
        <f t="shared" si="17"/>
        <v>3860216</v>
      </c>
      <c r="K113" s="32">
        <f t="shared" si="17"/>
        <v>532000</v>
      </c>
      <c r="L113" s="32">
        <f t="shared" si="17"/>
        <v>0</v>
      </c>
      <c r="M113" s="32">
        <f t="shared" si="17"/>
        <v>50851081</v>
      </c>
      <c r="N113" s="32">
        <f>SUM(D113:M113)</f>
        <v>830913172</v>
      </c>
      <c r="O113" s="45">
        <f t="shared" si="15"/>
        <v>1004.8958076590495</v>
      </c>
    </row>
    <row r="114" spans="1:118">
      <c r="A114" s="12"/>
      <c r="B114" s="25">
        <v>381</v>
      </c>
      <c r="C114" s="20" t="s">
        <v>110</v>
      </c>
      <c r="D114" s="47">
        <v>11103602</v>
      </c>
      <c r="E114" s="47">
        <v>31013459</v>
      </c>
      <c r="F114" s="47">
        <v>139565656</v>
      </c>
      <c r="G114" s="47">
        <v>23371093</v>
      </c>
      <c r="H114" s="47">
        <v>0</v>
      </c>
      <c r="I114" s="47">
        <v>23531363</v>
      </c>
      <c r="J114" s="47">
        <v>1544791</v>
      </c>
      <c r="K114" s="47">
        <v>532000</v>
      </c>
      <c r="L114" s="47">
        <v>0</v>
      </c>
      <c r="M114" s="47">
        <v>0</v>
      </c>
      <c r="N114" s="47">
        <f>SUM(D114:M114)</f>
        <v>230661964</v>
      </c>
      <c r="O114" s="48">
        <f t="shared" si="15"/>
        <v>278.95964153761497</v>
      </c>
    </row>
    <row r="115" spans="1:118">
      <c r="A115" s="12"/>
      <c r="B115" s="25">
        <v>384</v>
      </c>
      <c r="C115" s="20" t="s">
        <v>111</v>
      </c>
      <c r="D115" s="47">
        <v>2348716</v>
      </c>
      <c r="E115" s="47">
        <v>0</v>
      </c>
      <c r="F115" s="47">
        <v>46925389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8">SUM(D115:M115)</f>
        <v>49274105</v>
      </c>
      <c r="O115" s="48">
        <f t="shared" si="15"/>
        <v>59.591475029176465</v>
      </c>
    </row>
    <row r="116" spans="1:118">
      <c r="A116" s="12"/>
      <c r="B116" s="25">
        <v>385</v>
      </c>
      <c r="C116" s="20" t="s">
        <v>112</v>
      </c>
      <c r="D116" s="47">
        <v>0</v>
      </c>
      <c r="E116" s="47">
        <v>0</v>
      </c>
      <c r="F116" s="47">
        <v>491905000</v>
      </c>
      <c r="G116" s="47">
        <v>0</v>
      </c>
      <c r="H116" s="47">
        <v>0</v>
      </c>
      <c r="I116" s="47">
        <v>0</v>
      </c>
      <c r="J116" s="47">
        <v>1982291</v>
      </c>
      <c r="K116" s="47">
        <v>0</v>
      </c>
      <c r="L116" s="47">
        <v>0</v>
      </c>
      <c r="M116" s="47">
        <v>64558</v>
      </c>
      <c r="N116" s="47">
        <f t="shared" si="18"/>
        <v>493951849</v>
      </c>
      <c r="O116" s="48">
        <f t="shared" si="15"/>
        <v>597.3790751815593</v>
      </c>
    </row>
    <row r="117" spans="1:118">
      <c r="A117" s="12"/>
      <c r="B117" s="25">
        <v>389.5</v>
      </c>
      <c r="C117" s="20" t="s">
        <v>113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25725996</v>
      </c>
      <c r="N117" s="47">
        <f t="shared" si="18"/>
        <v>25725996</v>
      </c>
      <c r="O117" s="48">
        <f t="shared" si="15"/>
        <v>31.112691914641449</v>
      </c>
    </row>
    <row r="118" spans="1:118">
      <c r="A118" s="12"/>
      <c r="B118" s="25">
        <v>389.6</v>
      </c>
      <c r="C118" s="20" t="s">
        <v>114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9993891</v>
      </c>
      <c r="N118" s="47">
        <f t="shared" si="18"/>
        <v>9993891</v>
      </c>
      <c r="O118" s="48">
        <f t="shared" si="15"/>
        <v>12.086484492631808</v>
      </c>
    </row>
    <row r="119" spans="1:118">
      <c r="A119" s="12"/>
      <c r="B119" s="25">
        <v>389.7</v>
      </c>
      <c r="C119" s="20" t="s">
        <v>115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97152</v>
      </c>
      <c r="N119" s="47">
        <f t="shared" si="18"/>
        <v>97152</v>
      </c>
      <c r="O119" s="48">
        <f t="shared" si="15"/>
        <v>0.11749439146656347</v>
      </c>
    </row>
    <row r="120" spans="1:118" ht="15.75" thickBot="1">
      <c r="A120" s="12"/>
      <c r="B120" s="25">
        <v>389.9</v>
      </c>
      <c r="C120" s="20" t="s">
        <v>116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5905597</v>
      </c>
      <c r="J120" s="47">
        <v>333134</v>
      </c>
      <c r="K120" s="47">
        <v>0</v>
      </c>
      <c r="L120" s="47">
        <v>0</v>
      </c>
      <c r="M120" s="47">
        <v>14969484</v>
      </c>
      <c r="N120" s="47">
        <f t="shared" si="18"/>
        <v>21208215</v>
      </c>
      <c r="O120" s="48">
        <f t="shared" si="15"/>
        <v>25.648945111959026</v>
      </c>
    </row>
    <row r="121" spans="1:118" ht="16.5" thickBot="1">
      <c r="A121" s="14" t="s">
        <v>92</v>
      </c>
      <c r="B121" s="23"/>
      <c r="C121" s="22"/>
      <c r="D121" s="15">
        <f t="shared" ref="D121:M121" si="19">SUM(D5,D20,D30,D59,D97,D101,D113)</f>
        <v>968055366</v>
      </c>
      <c r="E121" s="15">
        <f t="shared" si="19"/>
        <v>368298002</v>
      </c>
      <c r="F121" s="15">
        <f t="shared" si="19"/>
        <v>709543519</v>
      </c>
      <c r="G121" s="15">
        <f t="shared" si="19"/>
        <v>37881727</v>
      </c>
      <c r="H121" s="15">
        <f t="shared" si="19"/>
        <v>10818</v>
      </c>
      <c r="I121" s="15">
        <f t="shared" si="19"/>
        <v>169901304</v>
      </c>
      <c r="J121" s="15">
        <f t="shared" si="19"/>
        <v>243494094</v>
      </c>
      <c r="K121" s="15">
        <f t="shared" si="19"/>
        <v>651790417</v>
      </c>
      <c r="L121" s="15">
        <f t="shared" si="19"/>
        <v>8489</v>
      </c>
      <c r="M121" s="15">
        <f t="shared" si="19"/>
        <v>2311356508</v>
      </c>
      <c r="N121" s="15">
        <f>SUM(D121:M121)</f>
        <v>5460340244</v>
      </c>
      <c r="O121" s="38">
        <f t="shared" si="15"/>
        <v>6603.6659478875026</v>
      </c>
      <c r="P121" s="2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</row>
    <row r="122" spans="1:118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8">
      <c r="A123" s="40"/>
      <c r="B123" s="41"/>
      <c r="C123" s="41"/>
      <c r="D123" s="42"/>
      <c r="E123" s="42"/>
      <c r="F123" s="42"/>
      <c r="G123" s="42"/>
      <c r="H123" s="42"/>
      <c r="I123" s="42"/>
      <c r="J123" s="42"/>
      <c r="K123" s="42"/>
      <c r="L123" s="52" t="s">
        <v>164</v>
      </c>
      <c r="M123" s="52"/>
      <c r="N123" s="52"/>
      <c r="O123" s="43">
        <v>826865</v>
      </c>
    </row>
    <row r="124" spans="1:118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5"/>
    </row>
    <row r="125" spans="1:118" ht="15.75" customHeight="1" thickBot="1">
      <c r="A125" s="56" t="s">
        <v>147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8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619153802</v>
      </c>
      <c r="E5" s="27">
        <f t="shared" si="0"/>
        <v>176698667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11133830</v>
      </c>
      <c r="J5" s="27">
        <f t="shared" si="0"/>
        <v>0</v>
      </c>
      <c r="K5" s="27">
        <f t="shared" si="0"/>
        <v>8954611</v>
      </c>
      <c r="L5" s="27">
        <f t="shared" si="0"/>
        <v>0</v>
      </c>
      <c r="M5" s="27">
        <f t="shared" si="0"/>
        <v>64980887</v>
      </c>
      <c r="N5" s="28">
        <f>SUM(D5:M5)</f>
        <v>880921797</v>
      </c>
      <c r="O5" s="33">
        <f t="shared" ref="O5:O36" si="1">(N5/O$122)</f>
        <v>1071.6314781068515</v>
      </c>
      <c r="P5" s="6"/>
    </row>
    <row r="6" spans="1:133">
      <c r="A6" s="12"/>
      <c r="B6" s="25">
        <v>311</v>
      </c>
      <c r="C6" s="20" t="s">
        <v>3</v>
      </c>
      <c r="D6" s="47">
        <v>482694000</v>
      </c>
      <c r="E6" s="47">
        <v>15813467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498507467</v>
      </c>
      <c r="O6" s="48">
        <f t="shared" si="1"/>
        <v>606.4287380875337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4730709</v>
      </c>
      <c r="F7" s="47">
        <v>0</v>
      </c>
      <c r="G7" s="47">
        <v>0</v>
      </c>
      <c r="H7" s="47">
        <v>0</v>
      </c>
      <c r="I7" s="47">
        <v>9133826</v>
      </c>
      <c r="J7" s="47">
        <v>0</v>
      </c>
      <c r="K7" s="47">
        <v>0</v>
      </c>
      <c r="L7" s="47">
        <v>0</v>
      </c>
      <c r="M7" s="47">
        <v>64980887</v>
      </c>
      <c r="N7" s="47">
        <f t="shared" ref="N7:N19" si="2">SUM(D7:M7)</f>
        <v>78845422</v>
      </c>
      <c r="O7" s="48">
        <f t="shared" si="1"/>
        <v>95.914570859254681</v>
      </c>
      <c r="P7" s="9"/>
    </row>
    <row r="8" spans="1:133">
      <c r="A8" s="12"/>
      <c r="B8" s="25">
        <v>312.3</v>
      </c>
      <c r="C8" s="20" t="s">
        <v>13</v>
      </c>
      <c r="D8" s="47">
        <v>1051339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1051339</v>
      </c>
      <c r="O8" s="48">
        <f t="shared" si="1"/>
        <v>1.2789420927013107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27904074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27904074</v>
      </c>
      <c r="O9" s="48">
        <f t="shared" si="1"/>
        <v>33.944992810551334</v>
      </c>
      <c r="P9" s="9"/>
    </row>
    <row r="10" spans="1:133">
      <c r="A10" s="12"/>
      <c r="B10" s="25">
        <v>312.42</v>
      </c>
      <c r="C10" s="20" t="s">
        <v>14</v>
      </c>
      <c r="D10" s="47">
        <v>6158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6158</v>
      </c>
      <c r="O10" s="48">
        <f t="shared" si="1"/>
        <v>7.4911378792707883E-3</v>
      </c>
      <c r="P10" s="9"/>
    </row>
    <row r="11" spans="1:133">
      <c r="A11" s="12"/>
      <c r="B11" s="25">
        <v>312.52</v>
      </c>
      <c r="C11" s="20" t="s">
        <v>124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8954611</v>
      </c>
      <c r="L11" s="47">
        <v>0</v>
      </c>
      <c r="M11" s="47">
        <v>0</v>
      </c>
      <c r="N11" s="47">
        <f>SUM(D11:M11)</f>
        <v>8954611</v>
      </c>
      <c r="O11" s="48">
        <f t="shared" si="1"/>
        <v>10.893183770093353</v>
      </c>
      <c r="P11" s="9"/>
    </row>
    <row r="12" spans="1:133">
      <c r="A12" s="12"/>
      <c r="B12" s="25">
        <v>312.60000000000002</v>
      </c>
      <c r="C12" s="20" t="s">
        <v>16</v>
      </c>
      <c r="D12" s="47">
        <v>0</v>
      </c>
      <c r="E12" s="47">
        <v>128250417</v>
      </c>
      <c r="F12" s="47">
        <v>0</v>
      </c>
      <c r="G12" s="47">
        <v>0</v>
      </c>
      <c r="H12" s="47">
        <v>0</v>
      </c>
      <c r="I12" s="47">
        <v>2000004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130250421</v>
      </c>
      <c r="O12" s="48">
        <f t="shared" si="1"/>
        <v>158.44817514518795</v>
      </c>
      <c r="P12" s="9"/>
    </row>
    <row r="13" spans="1:133">
      <c r="A13" s="12"/>
      <c r="B13" s="25">
        <v>314.10000000000002</v>
      </c>
      <c r="C13" s="20" t="s">
        <v>17</v>
      </c>
      <c r="D13" s="47">
        <v>71920899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71920899</v>
      </c>
      <c r="O13" s="48">
        <f t="shared" si="1"/>
        <v>87.490966354353446</v>
      </c>
      <c r="P13" s="9"/>
    </row>
    <row r="14" spans="1:133">
      <c r="A14" s="12"/>
      <c r="B14" s="25">
        <v>314.3</v>
      </c>
      <c r="C14" s="20" t="s">
        <v>18</v>
      </c>
      <c r="D14" s="47">
        <v>13204552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13204552</v>
      </c>
      <c r="O14" s="48">
        <f t="shared" si="1"/>
        <v>16.063189292952394</v>
      </c>
      <c r="P14" s="9"/>
    </row>
    <row r="15" spans="1:133">
      <c r="A15" s="12"/>
      <c r="B15" s="25">
        <v>314.39999999999998</v>
      </c>
      <c r="C15" s="20" t="s">
        <v>19</v>
      </c>
      <c r="D15" s="47">
        <v>622689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622689</v>
      </c>
      <c r="O15" s="48">
        <f t="shared" si="1"/>
        <v>0.75749417910120942</v>
      </c>
      <c r="P15" s="9"/>
    </row>
    <row r="16" spans="1:133">
      <c r="A16" s="12"/>
      <c r="B16" s="25">
        <v>314.7</v>
      </c>
      <c r="C16" s="20" t="s">
        <v>20</v>
      </c>
      <c r="D16" s="47">
        <v>44741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44741</v>
      </c>
      <c r="O16" s="48">
        <f t="shared" si="1"/>
        <v>5.4426924302769457E-2</v>
      </c>
      <c r="P16" s="9"/>
    </row>
    <row r="17" spans="1:16">
      <c r="A17" s="12"/>
      <c r="B17" s="25">
        <v>314.89999999999998</v>
      </c>
      <c r="C17" s="20" t="s">
        <v>21</v>
      </c>
      <c r="D17" s="47">
        <v>2298188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2298188</v>
      </c>
      <c r="O17" s="48">
        <f t="shared" si="1"/>
        <v>2.7957199058924282</v>
      </c>
      <c r="P17" s="9"/>
    </row>
    <row r="18" spans="1:16">
      <c r="A18" s="12"/>
      <c r="B18" s="25">
        <v>315</v>
      </c>
      <c r="C18" s="20" t="s">
        <v>22</v>
      </c>
      <c r="D18" s="47">
        <v>39864339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39864339</v>
      </c>
      <c r="O18" s="48">
        <f t="shared" si="1"/>
        <v>48.494520934555339</v>
      </c>
      <c r="P18" s="9"/>
    </row>
    <row r="19" spans="1:16">
      <c r="A19" s="12"/>
      <c r="B19" s="25">
        <v>316</v>
      </c>
      <c r="C19" s="20" t="s">
        <v>131</v>
      </c>
      <c r="D19" s="47">
        <v>7446897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7446897</v>
      </c>
      <c r="O19" s="48">
        <f t="shared" si="1"/>
        <v>9.0590666124923658</v>
      </c>
      <c r="P19" s="9"/>
    </row>
    <row r="20" spans="1:16" ht="15.75">
      <c r="A20" s="29" t="s">
        <v>24</v>
      </c>
      <c r="B20" s="30"/>
      <c r="C20" s="31"/>
      <c r="D20" s="32">
        <f t="shared" ref="D20:M20" si="3">SUM(D21:D28)</f>
        <v>45926602</v>
      </c>
      <c r="E20" s="32">
        <f t="shared" si="3"/>
        <v>2645649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7013590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1318231</v>
      </c>
      <c r="N20" s="44">
        <f>SUM(D20:M20)</f>
        <v>56904072</v>
      </c>
      <c r="O20" s="45">
        <f t="shared" si="1"/>
        <v>69.223164865857783</v>
      </c>
      <c r="P20" s="10"/>
    </row>
    <row r="21" spans="1:16">
      <c r="A21" s="12"/>
      <c r="B21" s="25">
        <v>322</v>
      </c>
      <c r="C21" s="20" t="s">
        <v>0</v>
      </c>
      <c r="D21" s="47">
        <v>169951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169951</v>
      </c>
      <c r="O21" s="48">
        <f t="shared" si="1"/>
        <v>0.20674348387787425</v>
      </c>
      <c r="P21" s="9"/>
    </row>
    <row r="22" spans="1:16">
      <c r="A22" s="12"/>
      <c r="B22" s="25">
        <v>323.10000000000002</v>
      </c>
      <c r="C22" s="20" t="s">
        <v>25</v>
      </c>
      <c r="D22" s="47">
        <v>32591566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4">SUM(D22:M22)</f>
        <v>32591566</v>
      </c>
      <c r="O22" s="48">
        <f t="shared" si="1"/>
        <v>39.647274213600831</v>
      </c>
      <c r="P22" s="9"/>
    </row>
    <row r="23" spans="1:16">
      <c r="A23" s="12"/>
      <c r="B23" s="25">
        <v>323.39999999999998</v>
      </c>
      <c r="C23" s="20" t="s">
        <v>26</v>
      </c>
      <c r="D23" s="47">
        <v>1293474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1293474</v>
      </c>
      <c r="O23" s="48">
        <f t="shared" si="1"/>
        <v>1.5734966023468502</v>
      </c>
      <c r="P23" s="9"/>
    </row>
    <row r="24" spans="1:16">
      <c r="A24" s="12"/>
      <c r="B24" s="25">
        <v>323.60000000000002</v>
      </c>
      <c r="C24" s="20" t="s">
        <v>27</v>
      </c>
      <c r="D24" s="47">
        <v>9151915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9151915</v>
      </c>
      <c r="O24" s="48">
        <f t="shared" si="1"/>
        <v>11.133201871446332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7013590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7013590</v>
      </c>
      <c r="O25" s="48">
        <f t="shared" si="1"/>
        <v>8.5319535106649571</v>
      </c>
      <c r="P25" s="9"/>
    </row>
    <row r="26" spans="1:16">
      <c r="A26" s="12"/>
      <c r="B26" s="25">
        <v>325.10000000000002</v>
      </c>
      <c r="C26" s="20" t="s">
        <v>136</v>
      </c>
      <c r="D26" s="47">
        <v>0</v>
      </c>
      <c r="E26" s="47">
        <v>1586401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1586401</v>
      </c>
      <c r="O26" s="48">
        <f t="shared" si="1"/>
        <v>1.9298390098754559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1318231</v>
      </c>
      <c r="N27" s="47">
        <f t="shared" si="4"/>
        <v>1318231</v>
      </c>
      <c r="O27" s="48">
        <f t="shared" si="1"/>
        <v>1.6036132149608655</v>
      </c>
      <c r="P27" s="9"/>
    </row>
    <row r="28" spans="1:16">
      <c r="A28" s="12"/>
      <c r="B28" s="25">
        <v>367</v>
      </c>
      <c r="C28" s="20" t="s">
        <v>105</v>
      </c>
      <c r="D28" s="47">
        <v>2719696</v>
      </c>
      <c r="E28" s="47">
        <v>1059248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3778944</v>
      </c>
      <c r="O28" s="48">
        <f t="shared" si="1"/>
        <v>4.5970429590846162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SUM(D30:D55)</f>
        <v>226464106</v>
      </c>
      <c r="E29" s="32">
        <f t="shared" si="5"/>
        <v>100284142</v>
      </c>
      <c r="F29" s="32">
        <f t="shared" si="5"/>
        <v>39150442</v>
      </c>
      <c r="G29" s="32">
        <f t="shared" si="5"/>
        <v>8235582</v>
      </c>
      <c r="H29" s="32">
        <f t="shared" si="5"/>
        <v>0</v>
      </c>
      <c r="I29" s="32">
        <f t="shared" si="5"/>
        <v>0</v>
      </c>
      <c r="J29" s="32">
        <f t="shared" si="5"/>
        <v>212856</v>
      </c>
      <c r="K29" s="32">
        <f t="shared" si="5"/>
        <v>347</v>
      </c>
      <c r="L29" s="32">
        <f t="shared" si="5"/>
        <v>0</v>
      </c>
      <c r="M29" s="32">
        <f t="shared" si="5"/>
        <v>76846435</v>
      </c>
      <c r="N29" s="44">
        <f>SUM(D29:M29)</f>
        <v>451193910</v>
      </c>
      <c r="O29" s="45">
        <f t="shared" si="1"/>
        <v>548.87232707003807</v>
      </c>
      <c r="P29" s="10"/>
    </row>
    <row r="30" spans="1:16">
      <c r="A30" s="12"/>
      <c r="B30" s="25">
        <v>331.1</v>
      </c>
      <c r="C30" s="20" t="s">
        <v>30</v>
      </c>
      <c r="D30" s="47">
        <v>0</v>
      </c>
      <c r="E30" s="47">
        <v>135677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135677</v>
      </c>
      <c r="O30" s="48">
        <f t="shared" si="1"/>
        <v>0.16504954758782442</v>
      </c>
      <c r="P30" s="9"/>
    </row>
    <row r="31" spans="1:16">
      <c r="A31" s="12"/>
      <c r="B31" s="25">
        <v>331.2</v>
      </c>
      <c r="C31" s="20" t="s">
        <v>31</v>
      </c>
      <c r="D31" s="47">
        <v>0</v>
      </c>
      <c r="E31" s="47">
        <v>7447498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347</v>
      </c>
      <c r="L31" s="47">
        <v>0</v>
      </c>
      <c r="M31" s="47">
        <v>0</v>
      </c>
      <c r="N31" s="47">
        <f>SUM(D31:M31)</f>
        <v>7447845</v>
      </c>
      <c r="O31" s="48">
        <f t="shared" si="1"/>
        <v>9.0602198438515007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842557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1" si="6">SUM(D32:M32)</f>
        <v>842557</v>
      </c>
      <c r="O32" s="48">
        <f t="shared" si="1"/>
        <v>1.0249611331836241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8203172</v>
      </c>
      <c r="N33" s="47">
        <f t="shared" si="6"/>
        <v>8203172</v>
      </c>
      <c r="O33" s="48">
        <f t="shared" si="1"/>
        <v>9.9790666611519168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19064</v>
      </c>
      <c r="F34" s="47">
        <v>0</v>
      </c>
      <c r="G34" s="47">
        <v>2205523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2224587</v>
      </c>
      <c r="O34" s="48">
        <f t="shared" si="1"/>
        <v>2.706185115529939</v>
      </c>
      <c r="P34" s="9"/>
    </row>
    <row r="35" spans="1:16">
      <c r="A35" s="12"/>
      <c r="B35" s="25">
        <v>331.5</v>
      </c>
      <c r="C35" s="20" t="s">
        <v>33</v>
      </c>
      <c r="D35" s="47">
        <v>159687</v>
      </c>
      <c r="E35" s="47">
        <v>33076598</v>
      </c>
      <c r="F35" s="47">
        <v>1312964</v>
      </c>
      <c r="G35" s="47">
        <v>49356</v>
      </c>
      <c r="H35" s="47">
        <v>0</v>
      </c>
      <c r="I35" s="47">
        <v>0</v>
      </c>
      <c r="J35" s="47">
        <v>212856</v>
      </c>
      <c r="K35" s="47">
        <v>0</v>
      </c>
      <c r="L35" s="47">
        <v>0</v>
      </c>
      <c r="M35" s="47">
        <v>0</v>
      </c>
      <c r="N35" s="47">
        <f t="shared" si="6"/>
        <v>34811461</v>
      </c>
      <c r="O35" s="48">
        <f t="shared" si="1"/>
        <v>42.347751563796322</v>
      </c>
      <c r="P35" s="9"/>
    </row>
    <row r="36" spans="1:16">
      <c r="A36" s="12"/>
      <c r="B36" s="25">
        <v>331.61</v>
      </c>
      <c r="C36" s="20" t="s">
        <v>40</v>
      </c>
      <c r="D36" s="47">
        <v>0</v>
      </c>
      <c r="E36" s="47">
        <v>34613042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34613042</v>
      </c>
      <c r="O36" s="48">
        <f t="shared" si="1"/>
        <v>42.10637707745871</v>
      </c>
      <c r="P36" s="9"/>
    </row>
    <row r="37" spans="1:16">
      <c r="A37" s="12"/>
      <c r="B37" s="25">
        <v>331.69</v>
      </c>
      <c r="C37" s="20" t="s">
        <v>41</v>
      </c>
      <c r="D37" s="47">
        <v>0</v>
      </c>
      <c r="E37" s="47">
        <v>5901019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5901019</v>
      </c>
      <c r="O37" s="48">
        <f t="shared" ref="O37:O68" si="7">(N37/O$122)</f>
        <v>7.1785233772647983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1500442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1500442</v>
      </c>
      <c r="O38" s="48">
        <f t="shared" si="7"/>
        <v>1.8252708512258558</v>
      </c>
      <c r="P38" s="9"/>
    </row>
    <row r="39" spans="1:16">
      <c r="A39" s="12"/>
      <c r="B39" s="25">
        <v>331.9</v>
      </c>
      <c r="C39" s="20" t="s">
        <v>35</v>
      </c>
      <c r="D39" s="47">
        <v>0</v>
      </c>
      <c r="E39" s="47">
        <v>402201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402201</v>
      </c>
      <c r="O39" s="48">
        <f t="shared" si="7"/>
        <v>0.48927300197801077</v>
      </c>
      <c r="P39" s="9"/>
    </row>
    <row r="40" spans="1:16">
      <c r="A40" s="12"/>
      <c r="B40" s="25">
        <v>333</v>
      </c>
      <c r="C40" s="20" t="s">
        <v>4</v>
      </c>
      <c r="D40" s="47">
        <v>23875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23875</v>
      </c>
      <c r="O40" s="48">
        <f t="shared" si="7"/>
        <v>2.9043669514061395E-2</v>
      </c>
      <c r="P40" s="9"/>
    </row>
    <row r="41" spans="1:16">
      <c r="A41" s="12"/>
      <c r="B41" s="25">
        <v>334.1</v>
      </c>
      <c r="C41" s="20" t="s">
        <v>36</v>
      </c>
      <c r="D41" s="47">
        <v>0</v>
      </c>
      <c r="E41" s="47">
        <v>1082140</v>
      </c>
      <c r="F41" s="47">
        <v>0</v>
      </c>
      <c r="G41" s="47">
        <v>98692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1180832</v>
      </c>
      <c r="O41" s="48">
        <f t="shared" si="7"/>
        <v>1.4364688737017024</v>
      </c>
      <c r="P41" s="9"/>
    </row>
    <row r="42" spans="1:16">
      <c r="A42" s="12"/>
      <c r="B42" s="25">
        <v>334.39</v>
      </c>
      <c r="C42" s="20" t="s">
        <v>42</v>
      </c>
      <c r="D42" s="47">
        <v>27655</v>
      </c>
      <c r="E42" s="47">
        <v>3985084</v>
      </c>
      <c r="F42" s="47">
        <v>0</v>
      </c>
      <c r="G42" s="47">
        <v>586941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4" si="8">SUM(D42:M42)</f>
        <v>4599680</v>
      </c>
      <c r="O42" s="48">
        <f t="shared" si="7"/>
        <v>5.5954590906989701</v>
      </c>
      <c r="P42" s="9"/>
    </row>
    <row r="43" spans="1:16">
      <c r="A43" s="12"/>
      <c r="B43" s="25">
        <v>334.42</v>
      </c>
      <c r="C43" s="20" t="s">
        <v>43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3970538</v>
      </c>
      <c r="N43" s="47">
        <f t="shared" si="8"/>
        <v>3970538</v>
      </c>
      <c r="O43" s="48">
        <f t="shared" si="7"/>
        <v>4.8301149095297298</v>
      </c>
      <c r="P43" s="9"/>
    </row>
    <row r="44" spans="1:16">
      <c r="A44" s="12"/>
      <c r="B44" s="25">
        <v>334.49</v>
      </c>
      <c r="C44" s="20" t="s">
        <v>44</v>
      </c>
      <c r="D44" s="47">
        <v>410069</v>
      </c>
      <c r="E44" s="47">
        <v>0</v>
      </c>
      <c r="F44" s="47">
        <v>0</v>
      </c>
      <c r="G44" s="47">
        <v>221536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631605</v>
      </c>
      <c r="O44" s="48">
        <f t="shared" si="7"/>
        <v>0.76834039302319357</v>
      </c>
      <c r="P44" s="9"/>
    </row>
    <row r="45" spans="1:16">
      <c r="A45" s="12"/>
      <c r="B45" s="25">
        <v>334.5</v>
      </c>
      <c r="C45" s="20" t="s">
        <v>45</v>
      </c>
      <c r="D45" s="47">
        <v>0</v>
      </c>
      <c r="E45" s="47">
        <v>1726410</v>
      </c>
      <c r="F45" s="47">
        <v>0</v>
      </c>
      <c r="G45" s="47">
        <v>52225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186000</v>
      </c>
      <c r="N45" s="47">
        <f t="shared" si="8"/>
        <v>1964635</v>
      </c>
      <c r="O45" s="48">
        <f t="shared" si="7"/>
        <v>2.3899564253720631</v>
      </c>
      <c r="P45" s="9"/>
    </row>
    <row r="46" spans="1:16">
      <c r="A46" s="12"/>
      <c r="B46" s="25">
        <v>334.69</v>
      </c>
      <c r="C46" s="20" t="s">
        <v>46</v>
      </c>
      <c r="D46" s="47">
        <v>0</v>
      </c>
      <c r="E46" s="47">
        <v>1119116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1119116</v>
      </c>
      <c r="O46" s="48">
        <f t="shared" si="7"/>
        <v>1.3613920524355321</v>
      </c>
      <c r="P46" s="9"/>
    </row>
    <row r="47" spans="1:16">
      <c r="A47" s="12"/>
      <c r="B47" s="25">
        <v>334.7</v>
      </c>
      <c r="C47" s="20" t="s">
        <v>132</v>
      </c>
      <c r="D47" s="47">
        <v>0</v>
      </c>
      <c r="E47" s="47">
        <v>7434</v>
      </c>
      <c r="F47" s="47">
        <v>0</v>
      </c>
      <c r="G47" s="47">
        <v>911557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918991</v>
      </c>
      <c r="O47" s="48">
        <f t="shared" si="7"/>
        <v>1.1179422362469862</v>
      </c>
      <c r="P47" s="9"/>
    </row>
    <row r="48" spans="1:16">
      <c r="A48" s="12"/>
      <c r="B48" s="25">
        <v>335.12</v>
      </c>
      <c r="C48" s="20" t="s">
        <v>47</v>
      </c>
      <c r="D48" s="47">
        <v>46673045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46673045</v>
      </c>
      <c r="O48" s="48">
        <f t="shared" si="7"/>
        <v>56.777235358949341</v>
      </c>
      <c r="P48" s="9"/>
    </row>
    <row r="49" spans="1:16">
      <c r="A49" s="12"/>
      <c r="B49" s="25">
        <v>335.13</v>
      </c>
      <c r="C49" s="20" t="s">
        <v>48</v>
      </c>
      <c r="D49" s="47">
        <v>182484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182484</v>
      </c>
      <c r="O49" s="48">
        <f t="shared" si="7"/>
        <v>0.22198973770069025</v>
      </c>
      <c r="P49" s="9"/>
    </row>
    <row r="50" spans="1:16">
      <c r="A50" s="12"/>
      <c r="B50" s="25">
        <v>335.14</v>
      </c>
      <c r="C50" s="20" t="s">
        <v>49</v>
      </c>
      <c r="D50" s="47">
        <v>270096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270096</v>
      </c>
      <c r="O50" s="48">
        <f t="shared" si="7"/>
        <v>0.32856875229612259</v>
      </c>
      <c r="P50" s="9"/>
    </row>
    <row r="51" spans="1:16">
      <c r="A51" s="12"/>
      <c r="B51" s="25">
        <v>335.15</v>
      </c>
      <c r="C51" s="20" t="s">
        <v>50</v>
      </c>
      <c r="D51" s="47">
        <v>651555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651555</v>
      </c>
      <c r="O51" s="48">
        <f t="shared" si="7"/>
        <v>0.79260934409358208</v>
      </c>
      <c r="P51" s="9"/>
    </row>
    <row r="52" spans="1:16">
      <c r="A52" s="12"/>
      <c r="B52" s="25">
        <v>335.18</v>
      </c>
      <c r="C52" s="20" t="s">
        <v>51</v>
      </c>
      <c r="D52" s="47">
        <v>70773754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70773754</v>
      </c>
      <c r="O52" s="48">
        <f t="shared" si="7"/>
        <v>86.095477338030605</v>
      </c>
      <c r="P52" s="9"/>
    </row>
    <row r="53" spans="1:16">
      <c r="A53" s="12"/>
      <c r="B53" s="25">
        <v>335.39</v>
      </c>
      <c r="C53" s="20" t="s">
        <v>52</v>
      </c>
      <c r="D53" s="47">
        <v>0</v>
      </c>
      <c r="E53" s="47">
        <v>592776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592776</v>
      </c>
      <c r="O53" s="48">
        <f t="shared" si="7"/>
        <v>0.72110535036093226</v>
      </c>
      <c r="P53" s="9"/>
    </row>
    <row r="54" spans="1:16">
      <c r="A54" s="12"/>
      <c r="B54" s="25">
        <v>335.49</v>
      </c>
      <c r="C54" s="20" t="s">
        <v>53</v>
      </c>
      <c r="D54" s="47">
        <v>5604346</v>
      </c>
      <c r="E54" s="47">
        <v>6724971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12329317</v>
      </c>
      <c r="O54" s="48">
        <f t="shared" si="7"/>
        <v>14.99847573956435</v>
      </c>
      <c r="P54" s="9"/>
    </row>
    <row r="55" spans="1:16">
      <c r="A55" s="12"/>
      <c r="B55" s="25">
        <v>338</v>
      </c>
      <c r="C55" s="20" t="s">
        <v>55</v>
      </c>
      <c r="D55" s="47">
        <v>101687540</v>
      </c>
      <c r="E55" s="47">
        <v>1108113</v>
      </c>
      <c r="F55" s="47">
        <v>37837478</v>
      </c>
      <c r="G55" s="47">
        <v>4109752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64486725</v>
      </c>
      <c r="N55" s="47">
        <f>SUM(D55:M55)</f>
        <v>209229608</v>
      </c>
      <c r="O55" s="48">
        <f t="shared" si="7"/>
        <v>254.52546962549175</v>
      </c>
      <c r="P55" s="9"/>
    </row>
    <row r="56" spans="1:16" ht="15.75">
      <c r="A56" s="29" t="s">
        <v>60</v>
      </c>
      <c r="B56" s="30"/>
      <c r="C56" s="31"/>
      <c r="D56" s="32">
        <f>SUM(D57:D93)</f>
        <v>70138452</v>
      </c>
      <c r="E56" s="32">
        <f t="shared" ref="E56:M56" si="9">SUM(E57:E93)</f>
        <v>44562947</v>
      </c>
      <c r="F56" s="32">
        <f t="shared" si="9"/>
        <v>0</v>
      </c>
      <c r="G56" s="32">
        <f t="shared" si="9"/>
        <v>23045</v>
      </c>
      <c r="H56" s="32">
        <f t="shared" si="9"/>
        <v>0</v>
      </c>
      <c r="I56" s="32">
        <f t="shared" si="9"/>
        <v>96047654</v>
      </c>
      <c r="J56" s="32">
        <f t="shared" si="9"/>
        <v>243672330</v>
      </c>
      <c r="K56" s="32">
        <f t="shared" si="9"/>
        <v>199664</v>
      </c>
      <c r="L56" s="32">
        <f t="shared" si="9"/>
        <v>0</v>
      </c>
      <c r="M56" s="32">
        <f t="shared" si="9"/>
        <v>2174773552</v>
      </c>
      <c r="N56" s="32">
        <f>SUM(D56:M56)</f>
        <v>2629417644</v>
      </c>
      <c r="O56" s="45">
        <f t="shared" si="7"/>
        <v>3198.6570499174004</v>
      </c>
      <c r="P56" s="10"/>
    </row>
    <row r="57" spans="1:16">
      <c r="A57" s="12"/>
      <c r="B57" s="25">
        <v>341.1</v>
      </c>
      <c r="C57" s="20" t="s">
        <v>137</v>
      </c>
      <c r="D57" s="47">
        <v>2171634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2171634</v>
      </c>
      <c r="O57" s="48">
        <f t="shared" si="7"/>
        <v>2.641768385403108</v>
      </c>
      <c r="P57" s="9"/>
    </row>
    <row r="58" spans="1:16">
      <c r="A58" s="12"/>
      <c r="B58" s="25">
        <v>341.2</v>
      </c>
      <c r="C58" s="20" t="s">
        <v>63</v>
      </c>
      <c r="D58" s="47">
        <v>340800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243650399</v>
      </c>
      <c r="K58" s="47">
        <v>0</v>
      </c>
      <c r="L58" s="47">
        <v>0</v>
      </c>
      <c r="M58" s="47">
        <v>0</v>
      </c>
      <c r="N58" s="47">
        <f t="shared" ref="N58:N93" si="10">SUM(D58:M58)</f>
        <v>243991199</v>
      </c>
      <c r="O58" s="48">
        <f t="shared" si="7"/>
        <v>296.81255489405601</v>
      </c>
      <c r="P58" s="9"/>
    </row>
    <row r="59" spans="1:16">
      <c r="A59" s="12"/>
      <c r="B59" s="25">
        <v>341.51</v>
      </c>
      <c r="C59" s="20" t="s">
        <v>64</v>
      </c>
      <c r="D59" s="47">
        <v>7117642</v>
      </c>
      <c r="E59" s="47">
        <v>595</v>
      </c>
      <c r="F59" s="47">
        <v>0</v>
      </c>
      <c r="G59" s="47">
        <v>0</v>
      </c>
      <c r="H59" s="47">
        <v>0</v>
      </c>
      <c r="I59" s="47">
        <v>528626</v>
      </c>
      <c r="J59" s="47">
        <v>0</v>
      </c>
      <c r="K59" s="47">
        <v>0</v>
      </c>
      <c r="L59" s="47">
        <v>0</v>
      </c>
      <c r="M59" s="47">
        <v>1320</v>
      </c>
      <c r="N59" s="47">
        <f t="shared" si="10"/>
        <v>7648183</v>
      </c>
      <c r="O59" s="48">
        <f t="shared" si="7"/>
        <v>9.3039287721492201</v>
      </c>
      <c r="P59" s="9"/>
    </row>
    <row r="60" spans="1:16">
      <c r="A60" s="12"/>
      <c r="B60" s="25">
        <v>341.52</v>
      </c>
      <c r="C60" s="20" t="s">
        <v>65</v>
      </c>
      <c r="D60" s="47">
        <v>5681569</v>
      </c>
      <c r="E60" s="47">
        <v>411527</v>
      </c>
      <c r="F60" s="47">
        <v>0</v>
      </c>
      <c r="G60" s="47">
        <v>0</v>
      </c>
      <c r="H60" s="47">
        <v>0</v>
      </c>
      <c r="I60" s="47">
        <v>4991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6098087</v>
      </c>
      <c r="O60" s="48">
        <f t="shared" si="7"/>
        <v>7.418254387266769</v>
      </c>
      <c r="P60" s="9"/>
    </row>
    <row r="61" spans="1:16">
      <c r="A61" s="12"/>
      <c r="B61" s="25">
        <v>341.53</v>
      </c>
      <c r="C61" s="20" t="s">
        <v>66</v>
      </c>
      <c r="D61" s="47">
        <v>0</v>
      </c>
      <c r="E61" s="47">
        <v>19772175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19772175</v>
      </c>
      <c r="O61" s="48">
        <f t="shared" si="7"/>
        <v>24.052628953892643</v>
      </c>
      <c r="P61" s="9"/>
    </row>
    <row r="62" spans="1:16">
      <c r="A62" s="12"/>
      <c r="B62" s="25">
        <v>341.54</v>
      </c>
      <c r="C62" s="20" t="s">
        <v>138</v>
      </c>
      <c r="D62" s="47">
        <v>162906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162906</v>
      </c>
      <c r="O62" s="48">
        <f t="shared" si="7"/>
        <v>0.19817332045477215</v>
      </c>
      <c r="P62" s="9"/>
    </row>
    <row r="63" spans="1:16">
      <c r="A63" s="12"/>
      <c r="B63" s="25">
        <v>341.56</v>
      </c>
      <c r="C63" s="20" t="s">
        <v>67</v>
      </c>
      <c r="D63" s="47">
        <v>343268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343268</v>
      </c>
      <c r="O63" s="48">
        <f t="shared" si="7"/>
        <v>0.41758166897394039</v>
      </c>
      <c r="P63" s="9"/>
    </row>
    <row r="64" spans="1:16">
      <c r="A64" s="12"/>
      <c r="B64" s="25">
        <v>341.9</v>
      </c>
      <c r="C64" s="20" t="s">
        <v>68</v>
      </c>
      <c r="D64" s="47">
        <v>426106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426106</v>
      </c>
      <c r="O64" s="48">
        <f t="shared" si="7"/>
        <v>0.51835316615533589</v>
      </c>
      <c r="P64" s="9"/>
    </row>
    <row r="65" spans="1:16">
      <c r="A65" s="12"/>
      <c r="B65" s="25">
        <v>342.1</v>
      </c>
      <c r="C65" s="20" t="s">
        <v>69</v>
      </c>
      <c r="D65" s="47">
        <v>372009</v>
      </c>
      <c r="E65" s="47">
        <v>821780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1193789</v>
      </c>
      <c r="O65" s="48">
        <f t="shared" si="7"/>
        <v>1.4522309187653126</v>
      </c>
      <c r="P65" s="9"/>
    </row>
    <row r="66" spans="1:16">
      <c r="A66" s="12"/>
      <c r="B66" s="25">
        <v>342.2</v>
      </c>
      <c r="C66" s="20" t="s">
        <v>70</v>
      </c>
      <c r="D66" s="47">
        <v>798319</v>
      </c>
      <c r="E66" s="47">
        <v>397296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1195615</v>
      </c>
      <c r="O66" s="48">
        <f t="shared" si="7"/>
        <v>1.454452227269299</v>
      </c>
      <c r="P66" s="9"/>
    </row>
    <row r="67" spans="1:16">
      <c r="A67" s="12"/>
      <c r="B67" s="25">
        <v>342.3</v>
      </c>
      <c r="C67" s="20" t="s">
        <v>71</v>
      </c>
      <c r="D67" s="47">
        <v>490944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490944</v>
      </c>
      <c r="O67" s="48">
        <f t="shared" si="7"/>
        <v>0.59722786537848616</v>
      </c>
      <c r="P67" s="9"/>
    </row>
    <row r="68" spans="1:16">
      <c r="A68" s="12"/>
      <c r="B68" s="25">
        <v>342.4</v>
      </c>
      <c r="C68" s="20" t="s">
        <v>72</v>
      </c>
      <c r="D68" s="47">
        <v>21007</v>
      </c>
      <c r="E68" s="47">
        <v>4690331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4711338</v>
      </c>
      <c r="O68" s="48">
        <f t="shared" si="7"/>
        <v>5.7312897943890668</v>
      </c>
      <c r="P68" s="9"/>
    </row>
    <row r="69" spans="1:16">
      <c r="A69" s="12"/>
      <c r="B69" s="25">
        <v>342.5</v>
      </c>
      <c r="C69" s="20" t="s">
        <v>73</v>
      </c>
      <c r="D69" s="47">
        <v>889859</v>
      </c>
      <c r="E69" s="47">
        <v>7482775</v>
      </c>
      <c r="F69" s="47">
        <v>0</v>
      </c>
      <c r="G69" s="47">
        <v>0</v>
      </c>
      <c r="H69" s="47">
        <v>0</v>
      </c>
      <c r="I69" s="47">
        <v>294881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8667515</v>
      </c>
      <c r="O69" s="48">
        <f t="shared" ref="O69:O100" si="11">(N69/O$122)</f>
        <v>10.543934708614444</v>
      </c>
      <c r="P69" s="9"/>
    </row>
    <row r="70" spans="1:16">
      <c r="A70" s="12"/>
      <c r="B70" s="25">
        <v>342.6</v>
      </c>
      <c r="C70" s="20" t="s">
        <v>74</v>
      </c>
      <c r="D70" s="47">
        <v>18036725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18036725</v>
      </c>
      <c r="O70" s="48">
        <f t="shared" si="11"/>
        <v>21.941473508523938</v>
      </c>
      <c r="P70" s="9"/>
    </row>
    <row r="71" spans="1:16">
      <c r="A71" s="12"/>
      <c r="B71" s="25">
        <v>342.9</v>
      </c>
      <c r="C71" s="20" t="s">
        <v>75</v>
      </c>
      <c r="D71" s="47">
        <v>71173</v>
      </c>
      <c r="E71" s="47">
        <v>0</v>
      </c>
      <c r="F71" s="47">
        <v>0</v>
      </c>
      <c r="G71" s="47">
        <v>0</v>
      </c>
      <c r="H71" s="47">
        <v>0</v>
      </c>
      <c r="I71" s="47">
        <v>143144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214317</v>
      </c>
      <c r="O71" s="48">
        <f t="shared" si="11"/>
        <v>0.26071422488984697</v>
      </c>
      <c r="P71" s="9"/>
    </row>
    <row r="72" spans="1:16">
      <c r="A72" s="12"/>
      <c r="B72" s="25">
        <v>343.1</v>
      </c>
      <c r="C72" s="20" t="s">
        <v>76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1667118000</v>
      </c>
      <c r="N72" s="47">
        <f t="shared" si="10"/>
        <v>1667118000</v>
      </c>
      <c r="O72" s="48">
        <f t="shared" si="11"/>
        <v>2028.0303343641049</v>
      </c>
      <c r="P72" s="9"/>
    </row>
    <row r="73" spans="1:16">
      <c r="A73" s="12"/>
      <c r="B73" s="25">
        <v>343.4</v>
      </c>
      <c r="C73" s="20" t="s">
        <v>77</v>
      </c>
      <c r="D73" s="47">
        <v>41124</v>
      </c>
      <c r="E73" s="47">
        <v>0</v>
      </c>
      <c r="F73" s="47">
        <v>0</v>
      </c>
      <c r="G73" s="47">
        <v>0</v>
      </c>
      <c r="H73" s="47">
        <v>0</v>
      </c>
      <c r="I73" s="47">
        <v>62608280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62649404</v>
      </c>
      <c r="O73" s="48">
        <f t="shared" si="11"/>
        <v>76.212296755137842</v>
      </c>
      <c r="P73" s="9"/>
    </row>
    <row r="74" spans="1:16">
      <c r="A74" s="12"/>
      <c r="B74" s="25">
        <v>343.6</v>
      </c>
      <c r="C74" s="20" t="s">
        <v>78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364373000</v>
      </c>
      <c r="N74" s="47">
        <f t="shared" si="10"/>
        <v>364373000</v>
      </c>
      <c r="O74" s="48">
        <f t="shared" si="11"/>
        <v>443.25566457998292</v>
      </c>
      <c r="P74" s="9"/>
    </row>
    <row r="75" spans="1:16">
      <c r="A75" s="12"/>
      <c r="B75" s="25">
        <v>343.7</v>
      </c>
      <c r="C75" s="20" t="s">
        <v>79</v>
      </c>
      <c r="D75" s="47">
        <v>136240</v>
      </c>
      <c r="E75" s="47">
        <v>125365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479570</v>
      </c>
      <c r="N75" s="47">
        <f t="shared" si="10"/>
        <v>741175</v>
      </c>
      <c r="O75" s="48">
        <f t="shared" si="11"/>
        <v>0.90163106815013416</v>
      </c>
      <c r="P75" s="9"/>
    </row>
    <row r="76" spans="1:16">
      <c r="A76" s="12"/>
      <c r="B76" s="25">
        <v>343.9</v>
      </c>
      <c r="C76" s="20" t="s">
        <v>80</v>
      </c>
      <c r="D76" s="47">
        <v>249291</v>
      </c>
      <c r="E76" s="47">
        <v>4842040</v>
      </c>
      <c r="F76" s="47">
        <v>0</v>
      </c>
      <c r="G76" s="47">
        <v>0</v>
      </c>
      <c r="H76" s="47">
        <v>0</v>
      </c>
      <c r="I76" s="47">
        <v>17708916</v>
      </c>
      <c r="J76" s="47">
        <v>0</v>
      </c>
      <c r="K76" s="47">
        <v>0</v>
      </c>
      <c r="L76" s="47">
        <v>0</v>
      </c>
      <c r="M76" s="47">
        <v>8067000</v>
      </c>
      <c r="N76" s="47">
        <f t="shared" si="10"/>
        <v>30867247</v>
      </c>
      <c r="O76" s="48">
        <f t="shared" si="11"/>
        <v>37.549659504791748</v>
      </c>
      <c r="P76" s="9"/>
    </row>
    <row r="77" spans="1:16">
      <c r="A77" s="12"/>
      <c r="B77" s="25">
        <v>344.1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62482140</v>
      </c>
      <c r="N77" s="47">
        <f t="shared" si="10"/>
        <v>62482140</v>
      </c>
      <c r="O77" s="48">
        <f t="shared" si="11"/>
        <v>76.00882197659962</v>
      </c>
      <c r="P77" s="9"/>
    </row>
    <row r="78" spans="1:16">
      <c r="A78" s="12"/>
      <c r="B78" s="25">
        <v>344.2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50871000</v>
      </c>
      <c r="N78" s="47">
        <f t="shared" si="10"/>
        <v>50871000</v>
      </c>
      <c r="O78" s="48">
        <f t="shared" si="11"/>
        <v>61.884000496327417</v>
      </c>
      <c r="P78" s="9"/>
    </row>
    <row r="79" spans="1:16">
      <c r="A79" s="12"/>
      <c r="B79" s="25">
        <v>344.3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21381522</v>
      </c>
      <c r="N79" s="47">
        <f t="shared" si="10"/>
        <v>21381522</v>
      </c>
      <c r="O79" s="48">
        <f t="shared" si="11"/>
        <v>26.010381515209758</v>
      </c>
      <c r="P79" s="9"/>
    </row>
    <row r="80" spans="1:16">
      <c r="A80" s="12"/>
      <c r="B80" s="25">
        <v>344.5</v>
      </c>
      <c r="C80" s="20" t="s">
        <v>84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3779317</v>
      </c>
      <c r="J80" s="47">
        <v>19880</v>
      </c>
      <c r="K80" s="47">
        <v>199664</v>
      </c>
      <c r="L80" s="47">
        <v>0</v>
      </c>
      <c r="M80" s="47">
        <v>0</v>
      </c>
      <c r="N80" s="47">
        <f t="shared" si="10"/>
        <v>3998861</v>
      </c>
      <c r="O80" s="48">
        <f t="shared" si="11"/>
        <v>4.864569521117029</v>
      </c>
      <c r="P80" s="9"/>
    </row>
    <row r="81" spans="1:16">
      <c r="A81" s="12"/>
      <c r="B81" s="25">
        <v>346.1</v>
      </c>
      <c r="C81" s="20" t="s">
        <v>85</v>
      </c>
      <c r="D81" s="47">
        <v>1196815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2051</v>
      </c>
      <c r="K81" s="47">
        <v>0</v>
      </c>
      <c r="L81" s="47">
        <v>0</v>
      </c>
      <c r="M81" s="47">
        <v>0</v>
      </c>
      <c r="N81" s="47">
        <f t="shared" si="10"/>
        <v>1198866</v>
      </c>
      <c r="O81" s="48">
        <f t="shared" si="11"/>
        <v>1.4584070322783131</v>
      </c>
      <c r="P81" s="9"/>
    </row>
    <row r="82" spans="1:16">
      <c r="A82" s="12"/>
      <c r="B82" s="25">
        <v>346.4</v>
      </c>
      <c r="C82" s="20" t="s">
        <v>86</v>
      </c>
      <c r="D82" s="47">
        <v>80253</v>
      </c>
      <c r="E82" s="47">
        <v>106051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186304</v>
      </c>
      <c r="O82" s="48">
        <f t="shared" si="11"/>
        <v>0.22663672482294006</v>
      </c>
      <c r="P82" s="9"/>
    </row>
    <row r="83" spans="1:16">
      <c r="A83" s="12"/>
      <c r="B83" s="25">
        <v>347.1</v>
      </c>
      <c r="C83" s="20" t="s">
        <v>87</v>
      </c>
      <c r="D83" s="47">
        <v>1308441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1308441</v>
      </c>
      <c r="O83" s="48">
        <f t="shared" si="11"/>
        <v>1.5917037898491311</v>
      </c>
      <c r="P83" s="9"/>
    </row>
    <row r="84" spans="1:16">
      <c r="A84" s="12"/>
      <c r="B84" s="25">
        <v>347.2</v>
      </c>
      <c r="C84" s="20" t="s">
        <v>88</v>
      </c>
      <c r="D84" s="47">
        <v>0</v>
      </c>
      <c r="E84" s="47">
        <v>148810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148810</v>
      </c>
      <c r="O84" s="48">
        <f t="shared" si="11"/>
        <v>0.18102569467591523</v>
      </c>
      <c r="P84" s="9"/>
    </row>
    <row r="85" spans="1:16">
      <c r="A85" s="12"/>
      <c r="B85" s="25">
        <v>347.4</v>
      </c>
      <c r="C85" s="20" t="s">
        <v>89</v>
      </c>
      <c r="D85" s="47">
        <v>162327</v>
      </c>
      <c r="E85" s="47">
        <v>1100350</v>
      </c>
      <c r="F85" s="47">
        <v>0</v>
      </c>
      <c r="G85" s="47">
        <v>23045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1285722</v>
      </c>
      <c r="O85" s="48">
        <f t="shared" si="11"/>
        <v>1.5640663813594993</v>
      </c>
      <c r="P85" s="9"/>
    </row>
    <row r="86" spans="1:16">
      <c r="A86" s="12"/>
      <c r="B86" s="25">
        <v>347.5</v>
      </c>
      <c r="C86" s="20" t="s">
        <v>90</v>
      </c>
      <c r="D86" s="47">
        <v>329476</v>
      </c>
      <c r="E86" s="47">
        <v>849032</v>
      </c>
      <c r="F86" s="47">
        <v>0</v>
      </c>
      <c r="G86" s="47">
        <v>0</v>
      </c>
      <c r="H86" s="47">
        <v>0</v>
      </c>
      <c r="I86" s="47">
        <v>5005626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6184134</v>
      </c>
      <c r="O86" s="48">
        <f t="shared" si="11"/>
        <v>7.5229295969286092</v>
      </c>
      <c r="P86" s="9"/>
    </row>
    <row r="87" spans="1:16">
      <c r="A87" s="12"/>
      <c r="B87" s="25">
        <v>347.9</v>
      </c>
      <c r="C87" s="20" t="s">
        <v>91</v>
      </c>
      <c r="D87" s="47">
        <v>141092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141092</v>
      </c>
      <c r="O87" s="48">
        <f t="shared" si="11"/>
        <v>0.17163683430692986</v>
      </c>
      <c r="P87" s="9"/>
    </row>
    <row r="88" spans="1:16">
      <c r="A88" s="12"/>
      <c r="B88" s="25">
        <v>348.92200000000003</v>
      </c>
      <c r="C88" s="20" t="s">
        <v>139</v>
      </c>
      <c r="D88" s="47">
        <v>0</v>
      </c>
      <c r="E88" s="47">
        <v>250747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250747</v>
      </c>
      <c r="O88" s="48">
        <f t="shared" si="11"/>
        <v>0.30503091097978441</v>
      </c>
      <c r="P88" s="9"/>
    </row>
    <row r="89" spans="1:16">
      <c r="A89" s="12"/>
      <c r="B89" s="25">
        <v>348.923</v>
      </c>
      <c r="C89" s="20" t="s">
        <v>140</v>
      </c>
      <c r="D89" s="47">
        <v>0</v>
      </c>
      <c r="E89" s="47">
        <v>273188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273188</v>
      </c>
      <c r="O89" s="48">
        <f t="shared" si="11"/>
        <v>0.33233013558983893</v>
      </c>
      <c r="P89" s="9"/>
    </row>
    <row r="90" spans="1:16">
      <c r="A90" s="12"/>
      <c r="B90" s="25">
        <v>348.92399999999998</v>
      </c>
      <c r="C90" s="20" t="s">
        <v>141</v>
      </c>
      <c r="D90" s="47">
        <v>0</v>
      </c>
      <c r="E90" s="47">
        <v>273188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273188</v>
      </c>
      <c r="O90" s="48">
        <f t="shared" si="11"/>
        <v>0.33233013558983893</v>
      </c>
      <c r="P90" s="9"/>
    </row>
    <row r="91" spans="1:16">
      <c r="A91" s="12"/>
      <c r="B91" s="25">
        <v>348.93</v>
      </c>
      <c r="C91" s="20" t="s">
        <v>142</v>
      </c>
      <c r="D91" s="47">
        <v>0</v>
      </c>
      <c r="E91" s="47">
        <v>2297486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2297486</v>
      </c>
      <c r="O91" s="48">
        <f t="shared" si="11"/>
        <v>2.7948659307720569</v>
      </c>
      <c r="P91" s="9"/>
    </row>
    <row r="92" spans="1:16">
      <c r="A92" s="12"/>
      <c r="B92" s="25">
        <v>348.99</v>
      </c>
      <c r="C92" s="20" t="s">
        <v>143</v>
      </c>
      <c r="D92" s="47">
        <v>713165</v>
      </c>
      <c r="E92" s="47">
        <v>670729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1383894</v>
      </c>
      <c r="O92" s="48">
        <f t="shared" si="11"/>
        <v>1.6834915174237688</v>
      </c>
      <c r="P92" s="9"/>
    </row>
    <row r="93" spans="1:16">
      <c r="A93" s="12"/>
      <c r="B93" s="25">
        <v>349</v>
      </c>
      <c r="C93" s="20" t="s">
        <v>1</v>
      </c>
      <c r="D93" s="47">
        <v>28856267</v>
      </c>
      <c r="E93" s="47">
        <v>49482</v>
      </c>
      <c r="F93" s="47">
        <v>0</v>
      </c>
      <c r="G93" s="47">
        <v>0</v>
      </c>
      <c r="H93" s="47">
        <v>0</v>
      </c>
      <c r="I93" s="47">
        <v>5973873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34879622</v>
      </c>
      <c r="O93" s="48">
        <f t="shared" si="11"/>
        <v>42.430668655220316</v>
      </c>
      <c r="P93" s="9"/>
    </row>
    <row r="94" spans="1:16" ht="15.75">
      <c r="A94" s="29" t="s">
        <v>61</v>
      </c>
      <c r="B94" s="30"/>
      <c r="C94" s="31"/>
      <c r="D94" s="32">
        <f t="shared" ref="D94:M94" si="12">SUM(D95:D99)</f>
        <v>2150908</v>
      </c>
      <c r="E94" s="32">
        <f t="shared" si="12"/>
        <v>1430585</v>
      </c>
      <c r="F94" s="32">
        <f t="shared" si="12"/>
        <v>0</v>
      </c>
      <c r="G94" s="32">
        <f t="shared" si="12"/>
        <v>0</v>
      </c>
      <c r="H94" s="32">
        <f t="shared" si="12"/>
        <v>0</v>
      </c>
      <c r="I94" s="32">
        <f t="shared" si="12"/>
        <v>475886</v>
      </c>
      <c r="J94" s="32">
        <f t="shared" si="12"/>
        <v>0</v>
      </c>
      <c r="K94" s="32">
        <f t="shared" si="12"/>
        <v>1173434</v>
      </c>
      <c r="L94" s="32">
        <f t="shared" si="12"/>
        <v>0</v>
      </c>
      <c r="M94" s="32">
        <f t="shared" si="12"/>
        <v>0</v>
      </c>
      <c r="N94" s="32">
        <f t="shared" ref="N94:N101" si="13">SUM(D94:M94)</f>
        <v>5230813</v>
      </c>
      <c r="O94" s="45">
        <f t="shared" si="11"/>
        <v>6.3632253010201474</v>
      </c>
      <c r="P94" s="10"/>
    </row>
    <row r="95" spans="1:16">
      <c r="A95" s="13"/>
      <c r="B95" s="39">
        <v>351.5</v>
      </c>
      <c r="C95" s="21" t="s">
        <v>144</v>
      </c>
      <c r="D95" s="47">
        <v>1217320</v>
      </c>
      <c r="E95" s="47">
        <v>325430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637560</v>
      </c>
      <c r="L95" s="47">
        <v>0</v>
      </c>
      <c r="M95" s="47">
        <v>0</v>
      </c>
      <c r="N95" s="47">
        <f t="shared" si="13"/>
        <v>2180310</v>
      </c>
      <c r="O95" s="48">
        <f t="shared" si="11"/>
        <v>2.6523226420189823</v>
      </c>
      <c r="P95" s="9"/>
    </row>
    <row r="96" spans="1:16">
      <c r="A96" s="13"/>
      <c r="B96" s="39">
        <v>351.7</v>
      </c>
      <c r="C96" s="21" t="s">
        <v>145</v>
      </c>
      <c r="D96" s="47">
        <v>810594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810594</v>
      </c>
      <c r="O96" s="48">
        <f t="shared" si="11"/>
        <v>0.98607850245365791</v>
      </c>
      <c r="P96" s="9"/>
    </row>
    <row r="97" spans="1:16">
      <c r="A97" s="13"/>
      <c r="B97" s="39">
        <v>351.9</v>
      </c>
      <c r="C97" s="21" t="s">
        <v>96</v>
      </c>
      <c r="D97" s="47">
        <v>0</v>
      </c>
      <c r="E97" s="47">
        <v>350315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535874</v>
      </c>
      <c r="L97" s="47">
        <v>0</v>
      </c>
      <c r="M97" s="47">
        <v>0</v>
      </c>
      <c r="N97" s="47">
        <f t="shared" si="13"/>
        <v>886189</v>
      </c>
      <c r="O97" s="48">
        <f t="shared" si="11"/>
        <v>1.0780389714344105</v>
      </c>
      <c r="P97" s="9"/>
    </row>
    <row r="98" spans="1:16">
      <c r="A98" s="13"/>
      <c r="B98" s="39">
        <v>354</v>
      </c>
      <c r="C98" s="21" t="s">
        <v>94</v>
      </c>
      <c r="D98" s="47">
        <v>100544</v>
      </c>
      <c r="E98" s="47">
        <v>662271</v>
      </c>
      <c r="F98" s="47">
        <v>0</v>
      </c>
      <c r="G98" s="47">
        <v>0</v>
      </c>
      <c r="H98" s="47">
        <v>0</v>
      </c>
      <c r="I98" s="47">
        <v>475886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1238701</v>
      </c>
      <c r="O98" s="48">
        <f t="shared" si="11"/>
        <v>1.5068658626486853</v>
      </c>
      <c r="P98" s="9"/>
    </row>
    <row r="99" spans="1:16">
      <c r="A99" s="13"/>
      <c r="B99" s="39">
        <v>359</v>
      </c>
      <c r="C99" s="21" t="s">
        <v>95</v>
      </c>
      <c r="D99" s="47">
        <v>22450</v>
      </c>
      <c r="E99" s="47">
        <v>92569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115019</v>
      </c>
      <c r="O99" s="48">
        <f t="shared" si="11"/>
        <v>0.13991932246441163</v>
      </c>
      <c r="P99" s="9"/>
    </row>
    <row r="100" spans="1:16" ht="15.75">
      <c r="A100" s="29" t="s">
        <v>5</v>
      </c>
      <c r="B100" s="30"/>
      <c r="C100" s="31"/>
      <c r="D100" s="32">
        <f>SUM(D101:D111)</f>
        <v>20198928</v>
      </c>
      <c r="E100" s="32">
        <f t="shared" ref="E100:M100" si="14">SUM(E101:E111)</f>
        <v>13249490</v>
      </c>
      <c r="F100" s="32">
        <f t="shared" si="14"/>
        <v>4202341</v>
      </c>
      <c r="G100" s="32">
        <f t="shared" si="14"/>
        <v>5411011</v>
      </c>
      <c r="H100" s="32">
        <f t="shared" si="14"/>
        <v>5144</v>
      </c>
      <c r="I100" s="32">
        <f t="shared" si="14"/>
        <v>14668014</v>
      </c>
      <c r="J100" s="32">
        <f t="shared" si="14"/>
        <v>10385467</v>
      </c>
      <c r="K100" s="32">
        <f t="shared" si="14"/>
        <v>193824844</v>
      </c>
      <c r="L100" s="32">
        <f t="shared" si="14"/>
        <v>4126</v>
      </c>
      <c r="M100" s="32">
        <f t="shared" si="14"/>
        <v>77147580</v>
      </c>
      <c r="N100" s="32">
        <f t="shared" si="13"/>
        <v>339096945</v>
      </c>
      <c r="O100" s="45">
        <f t="shared" si="11"/>
        <v>412.50762738462214</v>
      </c>
      <c r="P100" s="10"/>
    </row>
    <row r="101" spans="1:16">
      <c r="A101" s="12"/>
      <c r="B101" s="25">
        <v>361.1</v>
      </c>
      <c r="C101" s="20" t="s">
        <v>97</v>
      </c>
      <c r="D101" s="47">
        <v>3199622</v>
      </c>
      <c r="E101" s="47">
        <v>3461793</v>
      </c>
      <c r="F101" s="47">
        <v>4202341</v>
      </c>
      <c r="G101" s="47">
        <v>4056398</v>
      </c>
      <c r="H101" s="47">
        <v>5144</v>
      </c>
      <c r="I101" s="47">
        <v>1407815</v>
      </c>
      <c r="J101" s="47">
        <v>3873113</v>
      </c>
      <c r="K101" s="47">
        <v>31713612</v>
      </c>
      <c r="L101" s="47">
        <v>4126</v>
      </c>
      <c r="M101" s="47">
        <v>14719568</v>
      </c>
      <c r="N101" s="47">
        <f t="shared" si="13"/>
        <v>66643532</v>
      </c>
      <c r="O101" s="48">
        <f t="shared" ref="O101:O120" si="15">(N101/O$122)</f>
        <v>81.07110863488063</v>
      </c>
      <c r="P101" s="9"/>
    </row>
    <row r="102" spans="1:16">
      <c r="A102" s="12"/>
      <c r="B102" s="25">
        <v>361.2</v>
      </c>
      <c r="C102" s="20" t="s">
        <v>98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48366</v>
      </c>
      <c r="K102" s="47">
        <v>24320971</v>
      </c>
      <c r="L102" s="47">
        <v>0</v>
      </c>
      <c r="M102" s="47">
        <v>159714</v>
      </c>
      <c r="N102" s="47">
        <f t="shared" ref="N102:N111" si="16">SUM(D102:M102)</f>
        <v>24529051</v>
      </c>
      <c r="O102" s="48">
        <f t="shared" si="15"/>
        <v>29.839315214138519</v>
      </c>
      <c r="P102" s="9"/>
    </row>
    <row r="103" spans="1:16">
      <c r="A103" s="12"/>
      <c r="B103" s="25">
        <v>361.3</v>
      </c>
      <c r="C103" s="20" t="s">
        <v>99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-35503193</v>
      </c>
      <c r="L103" s="47">
        <v>0</v>
      </c>
      <c r="M103" s="47">
        <v>0</v>
      </c>
      <c r="N103" s="47">
        <f t="shared" si="16"/>
        <v>-35503193</v>
      </c>
      <c r="O103" s="48">
        <f t="shared" si="15"/>
        <v>-43.18923577742148</v>
      </c>
      <c r="P103" s="9"/>
    </row>
    <row r="104" spans="1:16">
      <c r="A104" s="12"/>
      <c r="B104" s="25">
        <v>362</v>
      </c>
      <c r="C104" s="20" t="s">
        <v>101</v>
      </c>
      <c r="D104" s="47">
        <v>1157562</v>
      </c>
      <c r="E104" s="47">
        <v>260728</v>
      </c>
      <c r="F104" s="47">
        <v>0</v>
      </c>
      <c r="G104" s="47">
        <v>28185</v>
      </c>
      <c r="H104" s="47">
        <v>0</v>
      </c>
      <c r="I104" s="47">
        <v>6941894</v>
      </c>
      <c r="J104" s="47">
        <v>0</v>
      </c>
      <c r="K104" s="47">
        <v>1737286</v>
      </c>
      <c r="L104" s="47">
        <v>0</v>
      </c>
      <c r="M104" s="47">
        <v>713373</v>
      </c>
      <c r="N104" s="47">
        <f t="shared" si="16"/>
        <v>10839028</v>
      </c>
      <c r="O104" s="48">
        <f t="shared" si="15"/>
        <v>13.185555898875721</v>
      </c>
      <c r="P104" s="9"/>
    </row>
    <row r="105" spans="1:16">
      <c r="A105" s="12"/>
      <c r="B105" s="25">
        <v>364</v>
      </c>
      <c r="C105" s="20" t="s">
        <v>102</v>
      </c>
      <c r="D105" s="47">
        <v>187856</v>
      </c>
      <c r="E105" s="47">
        <v>0</v>
      </c>
      <c r="F105" s="47">
        <v>0</v>
      </c>
      <c r="G105" s="47">
        <v>82817</v>
      </c>
      <c r="H105" s="47">
        <v>0</v>
      </c>
      <c r="I105" s="47">
        <v>111888</v>
      </c>
      <c r="J105" s="47">
        <v>2840018</v>
      </c>
      <c r="K105" s="47">
        <v>29169</v>
      </c>
      <c r="L105" s="47">
        <v>0</v>
      </c>
      <c r="M105" s="47">
        <v>0</v>
      </c>
      <c r="N105" s="47">
        <f t="shared" si="16"/>
        <v>3251748</v>
      </c>
      <c r="O105" s="48">
        <f t="shared" si="15"/>
        <v>3.9557149426182243</v>
      </c>
      <c r="P105" s="9"/>
    </row>
    <row r="106" spans="1:16">
      <c r="A106" s="12"/>
      <c r="B106" s="25">
        <v>365</v>
      </c>
      <c r="C106" s="20" t="s">
        <v>103</v>
      </c>
      <c r="D106" s="47">
        <v>1233</v>
      </c>
      <c r="E106" s="47">
        <v>0</v>
      </c>
      <c r="F106" s="47">
        <v>0</v>
      </c>
      <c r="G106" s="47">
        <v>0</v>
      </c>
      <c r="H106" s="47">
        <v>0</v>
      </c>
      <c r="I106" s="47">
        <v>643356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644589</v>
      </c>
      <c r="O106" s="48">
        <f t="shared" si="15"/>
        <v>0.78413528328374116</v>
      </c>
      <c r="P106" s="9"/>
    </row>
    <row r="107" spans="1:16">
      <c r="A107" s="12"/>
      <c r="B107" s="25">
        <v>366</v>
      </c>
      <c r="C107" s="20" t="s">
        <v>104</v>
      </c>
      <c r="D107" s="47">
        <v>0</v>
      </c>
      <c r="E107" s="47">
        <v>5187427</v>
      </c>
      <c r="F107" s="47">
        <v>0</v>
      </c>
      <c r="G107" s="47">
        <v>1028916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181738</v>
      </c>
      <c r="N107" s="47">
        <f t="shared" si="16"/>
        <v>6398081</v>
      </c>
      <c r="O107" s="48">
        <f t="shared" si="15"/>
        <v>7.7831937209715365</v>
      </c>
      <c r="P107" s="9"/>
    </row>
    <row r="108" spans="1:16">
      <c r="A108" s="12"/>
      <c r="B108" s="25">
        <v>368</v>
      </c>
      <c r="C108" s="20" t="s">
        <v>106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170888848</v>
      </c>
      <c r="L108" s="47">
        <v>0</v>
      </c>
      <c r="M108" s="47">
        <v>0</v>
      </c>
      <c r="N108" s="47">
        <f t="shared" si="16"/>
        <v>170888848</v>
      </c>
      <c r="O108" s="48">
        <f t="shared" si="15"/>
        <v>207.88436544296005</v>
      </c>
      <c r="P108" s="9"/>
    </row>
    <row r="109" spans="1:16">
      <c r="A109" s="12"/>
      <c r="B109" s="25">
        <v>369.3</v>
      </c>
      <c r="C109" s="20" t="s">
        <v>107</v>
      </c>
      <c r="D109" s="47">
        <v>330862</v>
      </c>
      <c r="E109" s="47">
        <v>2170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333032</v>
      </c>
      <c r="O109" s="48">
        <f t="shared" si="15"/>
        <v>0.40512968986835157</v>
      </c>
      <c r="P109" s="9"/>
    </row>
    <row r="110" spans="1:16">
      <c r="A110" s="12"/>
      <c r="B110" s="25">
        <v>369.7</v>
      </c>
      <c r="C110" s="20" t="s">
        <v>108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38048</v>
      </c>
      <c r="L110" s="47">
        <v>0</v>
      </c>
      <c r="M110" s="47">
        <v>0</v>
      </c>
      <c r="N110" s="47">
        <f t="shared" si="16"/>
        <v>38048</v>
      </c>
      <c r="O110" s="48">
        <f t="shared" si="15"/>
        <v>4.6284964928628602E-2</v>
      </c>
      <c r="P110" s="9"/>
    </row>
    <row r="111" spans="1:16">
      <c r="A111" s="12"/>
      <c r="B111" s="25">
        <v>369.9</v>
      </c>
      <c r="C111" s="20" t="s">
        <v>109</v>
      </c>
      <c r="D111" s="47">
        <v>15321793</v>
      </c>
      <c r="E111" s="47">
        <v>4337372</v>
      </c>
      <c r="F111" s="47">
        <v>0</v>
      </c>
      <c r="G111" s="47">
        <v>214695</v>
      </c>
      <c r="H111" s="47">
        <v>0</v>
      </c>
      <c r="I111" s="47">
        <v>5563061</v>
      </c>
      <c r="J111" s="47">
        <v>3623970</v>
      </c>
      <c r="K111" s="47">
        <v>600103</v>
      </c>
      <c r="L111" s="47">
        <v>0</v>
      </c>
      <c r="M111" s="47">
        <v>61373187</v>
      </c>
      <c r="N111" s="47">
        <f t="shared" si="16"/>
        <v>91034181</v>
      </c>
      <c r="O111" s="48">
        <f t="shared" si="15"/>
        <v>110.7420593695182</v>
      </c>
      <c r="P111" s="9"/>
    </row>
    <row r="112" spans="1:16" ht="15.75">
      <c r="A112" s="29" t="s">
        <v>62</v>
      </c>
      <c r="B112" s="30"/>
      <c r="C112" s="31"/>
      <c r="D112" s="32">
        <f t="shared" ref="D112:M112" si="17">SUM(D113:D119)</f>
        <v>11537386</v>
      </c>
      <c r="E112" s="32">
        <f t="shared" si="17"/>
        <v>32220135</v>
      </c>
      <c r="F112" s="32">
        <f t="shared" si="17"/>
        <v>218251633</v>
      </c>
      <c r="G112" s="32">
        <f t="shared" si="17"/>
        <v>222345561</v>
      </c>
      <c r="H112" s="32">
        <f t="shared" si="17"/>
        <v>0</v>
      </c>
      <c r="I112" s="32">
        <f t="shared" si="17"/>
        <v>26951397</v>
      </c>
      <c r="J112" s="32">
        <f t="shared" si="17"/>
        <v>4557423</v>
      </c>
      <c r="K112" s="32">
        <f t="shared" si="17"/>
        <v>5233</v>
      </c>
      <c r="L112" s="32">
        <f t="shared" si="17"/>
        <v>0</v>
      </c>
      <c r="M112" s="32">
        <f t="shared" si="17"/>
        <v>41356085</v>
      </c>
      <c r="N112" s="32">
        <f>SUM(D112:M112)</f>
        <v>557224853</v>
      </c>
      <c r="O112" s="45">
        <f t="shared" si="15"/>
        <v>677.85777908077239</v>
      </c>
      <c r="P112" s="9"/>
    </row>
    <row r="113" spans="1:119">
      <c r="A113" s="12"/>
      <c r="B113" s="25">
        <v>381</v>
      </c>
      <c r="C113" s="20" t="s">
        <v>110</v>
      </c>
      <c r="D113" s="47">
        <v>11158354</v>
      </c>
      <c r="E113" s="47">
        <v>30517366</v>
      </c>
      <c r="F113" s="47">
        <v>124708400</v>
      </c>
      <c r="G113" s="47">
        <v>7809041</v>
      </c>
      <c r="H113" s="47">
        <v>0</v>
      </c>
      <c r="I113" s="47">
        <v>24806036</v>
      </c>
      <c r="J113" s="47">
        <v>3175533</v>
      </c>
      <c r="K113" s="47">
        <v>5233</v>
      </c>
      <c r="L113" s="47">
        <v>0</v>
      </c>
      <c r="M113" s="47">
        <v>0</v>
      </c>
      <c r="N113" s="47">
        <f>SUM(D113:M113)</f>
        <v>202179963</v>
      </c>
      <c r="O113" s="48">
        <f t="shared" si="15"/>
        <v>245.94965561202767</v>
      </c>
      <c r="P113" s="9"/>
    </row>
    <row r="114" spans="1:119">
      <c r="A114" s="12"/>
      <c r="B114" s="25">
        <v>384</v>
      </c>
      <c r="C114" s="20" t="s">
        <v>111</v>
      </c>
      <c r="D114" s="47">
        <v>379032</v>
      </c>
      <c r="E114" s="47">
        <v>0</v>
      </c>
      <c r="F114" s="47">
        <v>14323233</v>
      </c>
      <c r="G114" s="47">
        <v>214536520</v>
      </c>
      <c r="H114" s="47">
        <v>0</v>
      </c>
      <c r="I114" s="47">
        <v>0</v>
      </c>
      <c r="J114" s="47">
        <v>1381890</v>
      </c>
      <c r="K114" s="47">
        <v>0</v>
      </c>
      <c r="L114" s="47">
        <v>0</v>
      </c>
      <c r="M114" s="47">
        <v>0</v>
      </c>
      <c r="N114" s="47">
        <f t="shared" ref="N114:N119" si="18">SUM(D114:M114)</f>
        <v>230620675</v>
      </c>
      <c r="O114" s="48">
        <f t="shared" si="15"/>
        <v>280.54746252606327</v>
      </c>
      <c r="P114" s="9"/>
    </row>
    <row r="115" spans="1:119">
      <c r="A115" s="12"/>
      <c r="B115" s="25">
        <v>385</v>
      </c>
      <c r="C115" s="20" t="s">
        <v>112</v>
      </c>
      <c r="D115" s="47">
        <v>0</v>
      </c>
      <c r="E115" s="47">
        <v>0</v>
      </c>
      <c r="F115" s="47">
        <v>79220000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742472</v>
      </c>
      <c r="N115" s="47">
        <f t="shared" si="18"/>
        <v>79962472</v>
      </c>
      <c r="O115" s="48">
        <f t="shared" si="15"/>
        <v>97.27344964588012</v>
      </c>
      <c r="P115" s="9"/>
    </row>
    <row r="116" spans="1:119">
      <c r="A116" s="12"/>
      <c r="B116" s="25">
        <v>389.5</v>
      </c>
      <c r="C116" s="20" t="s">
        <v>113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23055598</v>
      </c>
      <c r="N116" s="47">
        <f t="shared" si="18"/>
        <v>23055598</v>
      </c>
      <c r="O116" s="48">
        <f t="shared" si="15"/>
        <v>28.0468761784735</v>
      </c>
      <c r="P116" s="9"/>
    </row>
    <row r="117" spans="1:119">
      <c r="A117" s="12"/>
      <c r="B117" s="25">
        <v>389.6</v>
      </c>
      <c r="C117" s="20" t="s">
        <v>114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5985946</v>
      </c>
      <c r="N117" s="47">
        <f t="shared" si="18"/>
        <v>5985946</v>
      </c>
      <c r="O117" s="48">
        <f t="shared" si="15"/>
        <v>7.2818361194981254</v>
      </c>
      <c r="P117" s="9"/>
    </row>
    <row r="118" spans="1:119">
      <c r="A118" s="12"/>
      <c r="B118" s="25">
        <v>389.7</v>
      </c>
      <c r="C118" s="20" t="s">
        <v>115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33966</v>
      </c>
      <c r="N118" s="47">
        <f t="shared" si="18"/>
        <v>33966</v>
      </c>
      <c r="O118" s="48">
        <f t="shared" si="15"/>
        <v>4.1319257747208765E-2</v>
      </c>
      <c r="P118" s="9"/>
    </row>
    <row r="119" spans="1:119" ht="15.75" thickBot="1">
      <c r="A119" s="12"/>
      <c r="B119" s="25">
        <v>389.9</v>
      </c>
      <c r="C119" s="20" t="s">
        <v>116</v>
      </c>
      <c r="D119" s="47">
        <v>0</v>
      </c>
      <c r="E119" s="47">
        <v>1702769</v>
      </c>
      <c r="F119" s="47">
        <v>0</v>
      </c>
      <c r="G119" s="47">
        <v>0</v>
      </c>
      <c r="H119" s="47">
        <v>0</v>
      </c>
      <c r="I119" s="47">
        <v>2145361</v>
      </c>
      <c r="J119" s="47">
        <v>0</v>
      </c>
      <c r="K119" s="47">
        <v>0</v>
      </c>
      <c r="L119" s="47">
        <v>0</v>
      </c>
      <c r="M119" s="47">
        <v>11538103</v>
      </c>
      <c r="N119" s="47">
        <f t="shared" si="18"/>
        <v>15386233</v>
      </c>
      <c r="O119" s="48">
        <f t="shared" si="15"/>
        <v>18.717179741082528</v>
      </c>
      <c r="P119" s="9"/>
    </row>
    <row r="120" spans="1:119" ht="16.5" thickBot="1">
      <c r="A120" s="14" t="s">
        <v>92</v>
      </c>
      <c r="B120" s="23"/>
      <c r="C120" s="22"/>
      <c r="D120" s="15">
        <f t="shared" ref="D120:M120" si="19">SUM(D5,D20,D29,D56,D94,D100,D112)</f>
        <v>995570184</v>
      </c>
      <c r="E120" s="15">
        <f t="shared" si="19"/>
        <v>371091615</v>
      </c>
      <c r="F120" s="15">
        <f t="shared" si="19"/>
        <v>261604416</v>
      </c>
      <c r="G120" s="15">
        <f t="shared" si="19"/>
        <v>236015199</v>
      </c>
      <c r="H120" s="15">
        <f t="shared" si="19"/>
        <v>5144</v>
      </c>
      <c r="I120" s="15">
        <f t="shared" si="19"/>
        <v>156290371</v>
      </c>
      <c r="J120" s="15">
        <f t="shared" si="19"/>
        <v>258828076</v>
      </c>
      <c r="K120" s="15">
        <f t="shared" si="19"/>
        <v>204158133</v>
      </c>
      <c r="L120" s="15">
        <f t="shared" si="19"/>
        <v>4126</v>
      </c>
      <c r="M120" s="15">
        <f t="shared" si="19"/>
        <v>2436422770</v>
      </c>
      <c r="N120" s="15">
        <f>SUM(D120:M120)</f>
        <v>4919990034</v>
      </c>
      <c r="O120" s="38">
        <f t="shared" si="15"/>
        <v>5985.1126517265629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0"/>
      <c r="B122" s="41"/>
      <c r="C122" s="41"/>
      <c r="D122" s="42"/>
      <c r="E122" s="42"/>
      <c r="F122" s="42"/>
      <c r="G122" s="42"/>
      <c r="H122" s="42"/>
      <c r="I122" s="42"/>
      <c r="J122" s="42"/>
      <c r="K122" s="42"/>
      <c r="L122" s="52" t="s">
        <v>146</v>
      </c>
      <c r="M122" s="52"/>
      <c r="N122" s="52"/>
      <c r="O122" s="43">
        <v>822038</v>
      </c>
    </row>
    <row r="123" spans="1:119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  <row r="124" spans="1:119" ht="15.75" thickBot="1">
      <c r="A124" s="56" t="s">
        <v>147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8"/>
    </row>
  </sheetData>
  <mergeCells count="10">
    <mergeCell ref="L122:N122"/>
    <mergeCell ref="A123:O123"/>
    <mergeCell ref="A124:O1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SUM(D6:D20)</f>
        <v>612520020</v>
      </c>
      <c r="E5" s="27">
        <f t="shared" ref="E5:M5" si="0">SUM(E6:E20)</f>
        <v>173642834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10965538</v>
      </c>
      <c r="J5" s="27">
        <f t="shared" si="0"/>
        <v>0</v>
      </c>
      <c r="K5" s="27">
        <f t="shared" si="0"/>
        <v>8828753</v>
      </c>
      <c r="L5" s="27">
        <f t="shared" si="0"/>
        <v>0</v>
      </c>
      <c r="M5" s="27">
        <f t="shared" si="0"/>
        <v>64940086</v>
      </c>
      <c r="N5" s="28">
        <f>SUM(D5:M5)</f>
        <v>870897231</v>
      </c>
      <c r="O5" s="33">
        <f t="shared" ref="O5:O36" si="1">(N5/O$114)</f>
        <v>1059.7641606553548</v>
      </c>
      <c r="P5" s="6"/>
    </row>
    <row r="6" spans="1:133">
      <c r="A6" s="12"/>
      <c r="B6" s="25">
        <v>311</v>
      </c>
      <c r="C6" s="20" t="s">
        <v>3</v>
      </c>
      <c r="D6" s="47">
        <v>476531733</v>
      </c>
      <c r="E6" s="47">
        <v>16639152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493170885</v>
      </c>
      <c r="O6" s="48">
        <f t="shared" si="1"/>
        <v>600.12227665663966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4561067</v>
      </c>
      <c r="F7" s="47">
        <v>0</v>
      </c>
      <c r="G7" s="47">
        <v>0</v>
      </c>
      <c r="H7" s="47">
        <v>0</v>
      </c>
      <c r="I7" s="47">
        <v>8798867</v>
      </c>
      <c r="J7" s="47">
        <v>0</v>
      </c>
      <c r="K7" s="47">
        <v>0</v>
      </c>
      <c r="L7" s="47">
        <v>0</v>
      </c>
      <c r="M7" s="47">
        <v>63573456</v>
      </c>
      <c r="N7" s="47">
        <f t="shared" ref="N7:N20" si="2">SUM(D7:M7)</f>
        <v>76933390</v>
      </c>
      <c r="O7" s="48">
        <f t="shared" si="1"/>
        <v>93.617532100892689</v>
      </c>
      <c r="P7" s="9"/>
    </row>
    <row r="8" spans="1:133">
      <c r="A8" s="12"/>
      <c r="B8" s="25">
        <v>312.3</v>
      </c>
      <c r="C8" s="20" t="s">
        <v>13</v>
      </c>
      <c r="D8" s="47">
        <v>1052350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1052350</v>
      </c>
      <c r="O8" s="48">
        <f t="shared" si="1"/>
        <v>1.2805676430789599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28252678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28252678</v>
      </c>
      <c r="O9" s="48">
        <f t="shared" si="1"/>
        <v>34.379688579967485</v>
      </c>
      <c r="P9" s="9"/>
    </row>
    <row r="10" spans="1:133">
      <c r="A10" s="12"/>
      <c r="B10" s="25">
        <v>312.42</v>
      </c>
      <c r="C10" s="20" t="s">
        <v>14</v>
      </c>
      <c r="D10" s="47">
        <v>5480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5480</v>
      </c>
      <c r="O10" s="48">
        <f t="shared" si="1"/>
        <v>6.668418951938709E-3</v>
      </c>
      <c r="P10" s="9"/>
    </row>
    <row r="11" spans="1:133">
      <c r="A11" s="12"/>
      <c r="B11" s="25">
        <v>312.52</v>
      </c>
      <c r="C11" s="20" t="s">
        <v>124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8828753</v>
      </c>
      <c r="L11" s="47">
        <v>0</v>
      </c>
      <c r="M11" s="47">
        <v>0</v>
      </c>
      <c r="N11" s="47">
        <f>SUM(D11:M11)</f>
        <v>8828753</v>
      </c>
      <c r="O11" s="48">
        <f t="shared" si="1"/>
        <v>10.743398508610536</v>
      </c>
      <c r="P11" s="9"/>
    </row>
    <row r="12" spans="1:133">
      <c r="A12" s="12"/>
      <c r="B12" s="25">
        <v>312.60000000000002</v>
      </c>
      <c r="C12" s="20" t="s">
        <v>16</v>
      </c>
      <c r="D12" s="47">
        <v>0</v>
      </c>
      <c r="E12" s="47">
        <v>124189937</v>
      </c>
      <c r="F12" s="47">
        <v>0</v>
      </c>
      <c r="G12" s="47">
        <v>0</v>
      </c>
      <c r="H12" s="47">
        <v>0</v>
      </c>
      <c r="I12" s="47">
        <v>2166671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126356608</v>
      </c>
      <c r="O12" s="48">
        <f t="shared" si="1"/>
        <v>153.75890501640333</v>
      </c>
      <c r="P12" s="9"/>
    </row>
    <row r="13" spans="1:133">
      <c r="A13" s="12"/>
      <c r="B13" s="25">
        <v>314.10000000000002</v>
      </c>
      <c r="C13" s="20" t="s">
        <v>17</v>
      </c>
      <c r="D13" s="47">
        <v>69336843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69336843</v>
      </c>
      <c r="O13" s="48">
        <f t="shared" si="1"/>
        <v>84.373561665839205</v>
      </c>
      <c r="P13" s="9"/>
    </row>
    <row r="14" spans="1:133">
      <c r="A14" s="12"/>
      <c r="B14" s="25">
        <v>314.3</v>
      </c>
      <c r="C14" s="20" t="s">
        <v>18</v>
      </c>
      <c r="D14" s="47">
        <v>11032244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11032244</v>
      </c>
      <c r="O14" s="48">
        <f t="shared" si="1"/>
        <v>13.424749082483961</v>
      </c>
      <c r="P14" s="9"/>
    </row>
    <row r="15" spans="1:133">
      <c r="A15" s="12"/>
      <c r="B15" s="25">
        <v>314.39999999999998</v>
      </c>
      <c r="C15" s="20" t="s">
        <v>19</v>
      </c>
      <c r="D15" s="47">
        <v>677343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677343</v>
      </c>
      <c r="O15" s="48">
        <f t="shared" si="1"/>
        <v>0.82423483543120823</v>
      </c>
      <c r="P15" s="9"/>
    </row>
    <row r="16" spans="1:133">
      <c r="A16" s="12"/>
      <c r="B16" s="25">
        <v>314.7</v>
      </c>
      <c r="C16" s="20" t="s">
        <v>20</v>
      </c>
      <c r="D16" s="47">
        <v>24181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24181</v>
      </c>
      <c r="O16" s="48">
        <f t="shared" si="1"/>
        <v>2.9425007057815679E-2</v>
      </c>
      <c r="P16" s="9"/>
    </row>
    <row r="17" spans="1:16">
      <c r="A17" s="12"/>
      <c r="B17" s="25">
        <v>314.89999999999998</v>
      </c>
      <c r="C17" s="20" t="s">
        <v>21</v>
      </c>
      <c r="D17" s="47">
        <v>2329795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2329795</v>
      </c>
      <c r="O17" s="48">
        <f t="shared" si="1"/>
        <v>2.8350454620678911</v>
      </c>
      <c r="P17" s="9"/>
    </row>
    <row r="18" spans="1:16">
      <c r="A18" s="12"/>
      <c r="B18" s="25">
        <v>315</v>
      </c>
      <c r="C18" s="20" t="s">
        <v>22</v>
      </c>
      <c r="D18" s="47">
        <v>43477980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43477980</v>
      </c>
      <c r="O18" s="48">
        <f t="shared" si="1"/>
        <v>52.906822230659152</v>
      </c>
      <c r="P18" s="9"/>
    </row>
    <row r="19" spans="1:16">
      <c r="A19" s="12"/>
      <c r="B19" s="25">
        <v>316</v>
      </c>
      <c r="C19" s="20" t="s">
        <v>131</v>
      </c>
      <c r="D19" s="47">
        <v>8052071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8052071</v>
      </c>
      <c r="O19" s="48">
        <f t="shared" si="1"/>
        <v>9.7982815435686259</v>
      </c>
      <c r="P19" s="9"/>
    </row>
    <row r="20" spans="1:16">
      <c r="A20" s="12"/>
      <c r="B20" s="25">
        <v>319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1366630</v>
      </c>
      <c r="N20" s="47">
        <f t="shared" si="2"/>
        <v>1366630</v>
      </c>
      <c r="O20" s="48">
        <f t="shared" si="1"/>
        <v>1.6630039037021893</v>
      </c>
      <c r="P20" s="9"/>
    </row>
    <row r="21" spans="1:16" ht="15.75">
      <c r="A21" s="29" t="s">
        <v>24</v>
      </c>
      <c r="B21" s="30"/>
      <c r="C21" s="31"/>
      <c r="D21" s="32">
        <f t="shared" ref="D21:M21" si="3">SUM(D22:D28)</f>
        <v>42238036</v>
      </c>
      <c r="E21" s="32">
        <f t="shared" si="3"/>
        <v>1278218</v>
      </c>
      <c r="F21" s="32">
        <f t="shared" si="3"/>
        <v>0</v>
      </c>
      <c r="G21" s="32">
        <f t="shared" si="3"/>
        <v>0</v>
      </c>
      <c r="H21" s="32">
        <f t="shared" si="3"/>
        <v>0</v>
      </c>
      <c r="I21" s="32">
        <f t="shared" si="3"/>
        <v>7295795</v>
      </c>
      <c r="J21" s="32">
        <f t="shared" si="3"/>
        <v>0</v>
      </c>
      <c r="K21" s="32">
        <f t="shared" si="3"/>
        <v>0</v>
      </c>
      <c r="L21" s="32">
        <f t="shared" si="3"/>
        <v>0</v>
      </c>
      <c r="M21" s="32">
        <f t="shared" si="3"/>
        <v>0</v>
      </c>
      <c r="N21" s="44">
        <f>SUM(D21:M21)</f>
        <v>50812049</v>
      </c>
      <c r="O21" s="45">
        <f t="shared" si="1"/>
        <v>61.831392434021595</v>
      </c>
      <c r="P21" s="10"/>
    </row>
    <row r="22" spans="1:16">
      <c r="A22" s="12"/>
      <c r="B22" s="25">
        <v>322</v>
      </c>
      <c r="C22" s="20" t="s">
        <v>0</v>
      </c>
      <c r="D22" s="47">
        <v>190099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190099</v>
      </c>
      <c r="O22" s="48">
        <f t="shared" si="1"/>
        <v>0.23132477634025486</v>
      </c>
      <c r="P22" s="9"/>
    </row>
    <row r="23" spans="1:16">
      <c r="A23" s="12"/>
      <c r="B23" s="25">
        <v>323.10000000000002</v>
      </c>
      <c r="C23" s="20" t="s">
        <v>25</v>
      </c>
      <c r="D23" s="47">
        <v>30706114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8" si="4">SUM(D23:M23)</f>
        <v>30706114</v>
      </c>
      <c r="O23" s="48">
        <f t="shared" si="1"/>
        <v>37.365188419341337</v>
      </c>
      <c r="P23" s="9"/>
    </row>
    <row r="24" spans="1:16">
      <c r="A24" s="12"/>
      <c r="B24" s="25">
        <v>323.39999999999998</v>
      </c>
      <c r="C24" s="20" t="s">
        <v>26</v>
      </c>
      <c r="D24" s="47">
        <v>1351294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1351294</v>
      </c>
      <c r="O24" s="48">
        <f t="shared" si="1"/>
        <v>1.644342065554939</v>
      </c>
      <c r="P24" s="9"/>
    </row>
    <row r="25" spans="1:16">
      <c r="A25" s="12"/>
      <c r="B25" s="25">
        <v>323.60000000000002</v>
      </c>
      <c r="C25" s="20" t="s">
        <v>27</v>
      </c>
      <c r="D25" s="47">
        <v>7784840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7784840</v>
      </c>
      <c r="O25" s="48">
        <f t="shared" si="1"/>
        <v>9.4730975536150623</v>
      </c>
      <c r="P25" s="9"/>
    </row>
    <row r="26" spans="1:16">
      <c r="A26" s="12"/>
      <c r="B26" s="25">
        <v>323.7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7295795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7295795</v>
      </c>
      <c r="O26" s="48">
        <f t="shared" si="1"/>
        <v>8.8779959210692834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977171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977171</v>
      </c>
      <c r="O27" s="48">
        <f t="shared" si="1"/>
        <v>1.1890849663658576</v>
      </c>
      <c r="P27" s="9"/>
    </row>
    <row r="28" spans="1:16">
      <c r="A28" s="12"/>
      <c r="B28" s="25">
        <v>367</v>
      </c>
      <c r="C28" s="20" t="s">
        <v>105</v>
      </c>
      <c r="D28" s="47">
        <v>2205689</v>
      </c>
      <c r="E28" s="47">
        <v>301047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2506736</v>
      </c>
      <c r="O28" s="48">
        <f t="shared" si="1"/>
        <v>3.0503587317348599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SUM(D30:D55)</f>
        <v>218483938</v>
      </c>
      <c r="E29" s="32">
        <f t="shared" si="5"/>
        <v>93800562</v>
      </c>
      <c r="F29" s="32">
        <f t="shared" si="5"/>
        <v>24686092</v>
      </c>
      <c r="G29" s="32">
        <f t="shared" si="5"/>
        <v>30226205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78167778</v>
      </c>
      <c r="N29" s="44">
        <f>SUM(D29:M29)</f>
        <v>445364575</v>
      </c>
      <c r="O29" s="45">
        <f t="shared" si="1"/>
        <v>541.9484621263008</v>
      </c>
      <c r="P29" s="10"/>
    </row>
    <row r="30" spans="1:16">
      <c r="A30" s="12"/>
      <c r="B30" s="25">
        <v>331.1</v>
      </c>
      <c r="C30" s="20" t="s">
        <v>30</v>
      </c>
      <c r="D30" s="47">
        <v>0</v>
      </c>
      <c r="E30" s="47">
        <v>128515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128515</v>
      </c>
      <c r="O30" s="48">
        <f t="shared" si="1"/>
        <v>0.156385376205913</v>
      </c>
      <c r="P30" s="9"/>
    </row>
    <row r="31" spans="1:16">
      <c r="A31" s="12"/>
      <c r="B31" s="25">
        <v>331.2</v>
      </c>
      <c r="C31" s="20" t="s">
        <v>31</v>
      </c>
      <c r="D31" s="47">
        <v>0</v>
      </c>
      <c r="E31" s="47">
        <v>8346550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8346550</v>
      </c>
      <c r="O31" s="48">
        <f t="shared" si="1"/>
        <v>10.156622664836503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475259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0" si="6">SUM(D32:M32)</f>
        <v>475259</v>
      </c>
      <c r="O32" s="48">
        <f t="shared" si="1"/>
        <v>0.57832593479551808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6336076</v>
      </c>
      <c r="N33" s="47">
        <f t="shared" si="6"/>
        <v>6336076</v>
      </c>
      <c r="O33" s="48">
        <f t="shared" si="1"/>
        <v>7.7101476787087604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2486600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2486600</v>
      </c>
      <c r="O34" s="48">
        <f t="shared" si="1"/>
        <v>3.0258559426808018</v>
      </c>
      <c r="P34" s="9"/>
    </row>
    <row r="35" spans="1:16">
      <c r="A35" s="12"/>
      <c r="B35" s="25">
        <v>331.5</v>
      </c>
      <c r="C35" s="20" t="s">
        <v>33</v>
      </c>
      <c r="D35" s="47">
        <v>108093</v>
      </c>
      <c r="E35" s="47">
        <v>29011032</v>
      </c>
      <c r="F35" s="47">
        <v>0</v>
      </c>
      <c r="G35" s="47">
        <v>333370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29452495</v>
      </c>
      <c r="O35" s="48">
        <f t="shared" si="1"/>
        <v>35.839703620416067</v>
      </c>
      <c r="P35" s="9"/>
    </row>
    <row r="36" spans="1:16">
      <c r="A36" s="12"/>
      <c r="B36" s="25">
        <v>331.61</v>
      </c>
      <c r="C36" s="20" t="s">
        <v>40</v>
      </c>
      <c r="D36" s="47">
        <v>0</v>
      </c>
      <c r="E36" s="47">
        <v>38967170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38967170</v>
      </c>
      <c r="O36" s="48">
        <f t="shared" si="1"/>
        <v>47.417776447338959</v>
      </c>
      <c r="P36" s="9"/>
    </row>
    <row r="37" spans="1:16">
      <c r="A37" s="12"/>
      <c r="B37" s="25">
        <v>331.69</v>
      </c>
      <c r="C37" s="20" t="s">
        <v>41</v>
      </c>
      <c r="D37" s="47">
        <v>0</v>
      </c>
      <c r="E37" s="47">
        <v>3228649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3228649</v>
      </c>
      <c r="O37" s="48">
        <f t="shared" ref="O37:O68" si="7">(N37/O$114)</f>
        <v>3.9288292300653214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1441776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1441776</v>
      </c>
      <c r="O38" s="48">
        <f t="shared" si="7"/>
        <v>1.7544464238778072</v>
      </c>
      <c r="P38" s="9"/>
    </row>
    <row r="39" spans="1:16">
      <c r="A39" s="12"/>
      <c r="B39" s="25">
        <v>333</v>
      </c>
      <c r="C39" s="20" t="s">
        <v>4</v>
      </c>
      <c r="D39" s="47">
        <v>23685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23685</v>
      </c>
      <c r="O39" s="48">
        <f t="shared" si="7"/>
        <v>2.882144213077889E-2</v>
      </c>
      <c r="P39" s="9"/>
    </row>
    <row r="40" spans="1:16">
      <c r="A40" s="12"/>
      <c r="B40" s="25">
        <v>334.1</v>
      </c>
      <c r="C40" s="20" t="s">
        <v>36</v>
      </c>
      <c r="D40" s="47">
        <v>0</v>
      </c>
      <c r="E40" s="47">
        <v>1010550</v>
      </c>
      <c r="F40" s="47">
        <v>0</v>
      </c>
      <c r="G40" s="47">
        <v>50000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1060550</v>
      </c>
      <c r="O40" s="48">
        <f t="shared" si="7"/>
        <v>1.2905459342114229</v>
      </c>
      <c r="P40" s="9"/>
    </row>
    <row r="41" spans="1:16">
      <c r="A41" s="12"/>
      <c r="B41" s="25">
        <v>334.39</v>
      </c>
      <c r="C41" s="20" t="s">
        <v>42</v>
      </c>
      <c r="D41" s="47">
        <v>37682</v>
      </c>
      <c r="E41" s="47">
        <v>2042751</v>
      </c>
      <c r="F41" s="47">
        <v>0</v>
      </c>
      <c r="G41" s="47">
        <v>5452086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3" si="8">SUM(D41:M41)</f>
        <v>7532519</v>
      </c>
      <c r="O41" s="48">
        <f t="shared" si="7"/>
        <v>9.1660570174157687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4221765</v>
      </c>
      <c r="N42" s="47">
        <f t="shared" si="8"/>
        <v>4221765</v>
      </c>
      <c r="O42" s="48">
        <f t="shared" si="7"/>
        <v>5.1373171052247306</v>
      </c>
      <c r="P42" s="9"/>
    </row>
    <row r="43" spans="1:16">
      <c r="A43" s="12"/>
      <c r="B43" s="25">
        <v>334.49</v>
      </c>
      <c r="C43" s="20" t="s">
        <v>44</v>
      </c>
      <c r="D43" s="47">
        <v>410488</v>
      </c>
      <c r="E43" s="47">
        <v>13513</v>
      </c>
      <c r="F43" s="47">
        <v>0</v>
      </c>
      <c r="G43" s="47">
        <v>1943200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2367201</v>
      </c>
      <c r="O43" s="48">
        <f t="shared" si="7"/>
        <v>2.8805635057387344</v>
      </c>
      <c r="P43" s="9"/>
    </row>
    <row r="44" spans="1:16">
      <c r="A44" s="12"/>
      <c r="B44" s="25">
        <v>334.5</v>
      </c>
      <c r="C44" s="20" t="s">
        <v>45</v>
      </c>
      <c r="D44" s="47">
        <v>0</v>
      </c>
      <c r="E44" s="47">
        <v>492815</v>
      </c>
      <c r="F44" s="47">
        <v>0</v>
      </c>
      <c r="G44" s="47">
        <v>3053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495868</v>
      </c>
      <c r="O44" s="48">
        <f t="shared" si="7"/>
        <v>0.60340430088685104</v>
      </c>
      <c r="P44" s="9"/>
    </row>
    <row r="45" spans="1:16">
      <c r="A45" s="12"/>
      <c r="B45" s="25">
        <v>334.69</v>
      </c>
      <c r="C45" s="20" t="s">
        <v>46</v>
      </c>
      <c r="D45" s="47">
        <v>0</v>
      </c>
      <c r="E45" s="47">
        <v>1174193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1174193</v>
      </c>
      <c r="O45" s="48">
        <f t="shared" si="7"/>
        <v>1.4288340975244103</v>
      </c>
      <c r="P45" s="9"/>
    </row>
    <row r="46" spans="1:16">
      <c r="A46" s="12"/>
      <c r="B46" s="25">
        <v>334.7</v>
      </c>
      <c r="C46" s="20" t="s">
        <v>132</v>
      </c>
      <c r="D46" s="47">
        <v>0</v>
      </c>
      <c r="E46" s="47">
        <v>7533</v>
      </c>
      <c r="F46" s="47">
        <v>0</v>
      </c>
      <c r="G46" s="47">
        <v>901052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908585</v>
      </c>
      <c r="O46" s="48">
        <f t="shared" si="7"/>
        <v>1.1056250790962101</v>
      </c>
      <c r="P46" s="9"/>
    </row>
    <row r="47" spans="1:16">
      <c r="A47" s="12"/>
      <c r="B47" s="25">
        <v>335.12</v>
      </c>
      <c r="C47" s="20" t="s">
        <v>47</v>
      </c>
      <c r="D47" s="47">
        <v>44298648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44298648</v>
      </c>
      <c r="O47" s="48">
        <f t="shared" si="7"/>
        <v>53.905464209573317</v>
      </c>
      <c r="P47" s="9"/>
    </row>
    <row r="48" spans="1:16">
      <c r="A48" s="12"/>
      <c r="B48" s="25">
        <v>335.13</v>
      </c>
      <c r="C48" s="20" t="s">
        <v>48</v>
      </c>
      <c r="D48" s="47">
        <v>179374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179374</v>
      </c>
      <c r="O48" s="48">
        <f t="shared" si="7"/>
        <v>0.21827390165785657</v>
      </c>
      <c r="P48" s="9"/>
    </row>
    <row r="49" spans="1:16">
      <c r="A49" s="12"/>
      <c r="B49" s="25">
        <v>335.14</v>
      </c>
      <c r="C49" s="20" t="s">
        <v>49</v>
      </c>
      <c r="D49" s="47">
        <v>287471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287471</v>
      </c>
      <c r="O49" s="48">
        <f t="shared" si="7"/>
        <v>0.34981333294393663</v>
      </c>
      <c r="P49" s="9"/>
    </row>
    <row r="50" spans="1:16">
      <c r="A50" s="12"/>
      <c r="B50" s="25">
        <v>335.15</v>
      </c>
      <c r="C50" s="20" t="s">
        <v>50</v>
      </c>
      <c r="D50" s="47">
        <v>610025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610025</v>
      </c>
      <c r="O50" s="48">
        <f t="shared" si="7"/>
        <v>0.74231793269277568</v>
      </c>
      <c r="P50" s="9"/>
    </row>
    <row r="51" spans="1:16">
      <c r="A51" s="12"/>
      <c r="B51" s="25">
        <v>335.18</v>
      </c>
      <c r="C51" s="20" t="s">
        <v>51</v>
      </c>
      <c r="D51" s="47">
        <v>67641900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67641900</v>
      </c>
      <c r="O51" s="48">
        <f t="shared" si="7"/>
        <v>82.311045238164766</v>
      </c>
      <c r="P51" s="9"/>
    </row>
    <row r="52" spans="1:16">
      <c r="A52" s="12"/>
      <c r="B52" s="25">
        <v>335.39</v>
      </c>
      <c r="C52" s="20" t="s">
        <v>52</v>
      </c>
      <c r="D52" s="47">
        <v>0</v>
      </c>
      <c r="E52" s="47">
        <v>591627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591627</v>
      </c>
      <c r="O52" s="48">
        <f t="shared" si="7"/>
        <v>0.71993005461289095</v>
      </c>
      <c r="P52" s="9"/>
    </row>
    <row r="53" spans="1:16">
      <c r="A53" s="12"/>
      <c r="B53" s="25">
        <v>335.49</v>
      </c>
      <c r="C53" s="20" t="s">
        <v>53</v>
      </c>
      <c r="D53" s="47">
        <v>5699044</v>
      </c>
      <c r="E53" s="47">
        <v>6838185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12537229</v>
      </c>
      <c r="O53" s="48">
        <f t="shared" si="7"/>
        <v>15.25611231175102</v>
      </c>
      <c r="P53" s="9"/>
    </row>
    <row r="54" spans="1:16">
      <c r="A54" s="12"/>
      <c r="B54" s="25">
        <v>337.9</v>
      </c>
      <c r="C54" s="20" t="s">
        <v>54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164289</v>
      </c>
      <c r="N54" s="47">
        <f>SUM(D54:M54)</f>
        <v>164289</v>
      </c>
      <c r="O54" s="48">
        <f t="shared" si="7"/>
        <v>0.19991749656844135</v>
      </c>
      <c r="P54" s="9"/>
    </row>
    <row r="55" spans="1:16">
      <c r="A55" s="12"/>
      <c r="B55" s="25">
        <v>338</v>
      </c>
      <c r="C55" s="20" t="s">
        <v>55</v>
      </c>
      <c r="D55" s="47">
        <v>99187528</v>
      </c>
      <c r="E55" s="47">
        <v>30444</v>
      </c>
      <c r="F55" s="47">
        <v>24686092</v>
      </c>
      <c r="G55" s="47">
        <v>19056844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67445648</v>
      </c>
      <c r="N55" s="47">
        <f>SUM(D55:M55)</f>
        <v>210406556</v>
      </c>
      <c r="O55" s="48">
        <f t="shared" si="7"/>
        <v>256.03632584718127</v>
      </c>
      <c r="P55" s="9"/>
    </row>
    <row r="56" spans="1:16" ht="15.75">
      <c r="A56" s="29" t="s">
        <v>60</v>
      </c>
      <c r="B56" s="30"/>
      <c r="C56" s="31"/>
      <c r="D56" s="32">
        <f t="shared" ref="D56:M56" si="9">SUM(D57:D87)</f>
        <v>69135127</v>
      </c>
      <c r="E56" s="32">
        <f t="shared" si="9"/>
        <v>40731060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82814156</v>
      </c>
      <c r="J56" s="32">
        <f t="shared" si="9"/>
        <v>237772166</v>
      </c>
      <c r="K56" s="32">
        <f t="shared" si="9"/>
        <v>218363</v>
      </c>
      <c r="L56" s="32">
        <f t="shared" si="9"/>
        <v>0</v>
      </c>
      <c r="M56" s="32">
        <f t="shared" si="9"/>
        <v>2041355661</v>
      </c>
      <c r="N56" s="32">
        <f>SUM(D56:M56)</f>
        <v>2472026533</v>
      </c>
      <c r="O56" s="45">
        <f t="shared" si="7"/>
        <v>3008.1220040789308</v>
      </c>
      <c r="P56" s="10"/>
    </row>
    <row r="57" spans="1:16">
      <c r="A57" s="12"/>
      <c r="B57" s="25">
        <v>341.2</v>
      </c>
      <c r="C57" s="20" t="s">
        <v>63</v>
      </c>
      <c r="D57" s="47">
        <v>305455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237754806</v>
      </c>
      <c r="K57" s="47">
        <v>0</v>
      </c>
      <c r="L57" s="47">
        <v>0</v>
      </c>
      <c r="M57" s="47">
        <v>0</v>
      </c>
      <c r="N57" s="47">
        <f t="shared" ref="N57:N87" si="10">SUM(D57:M57)</f>
        <v>238060261</v>
      </c>
      <c r="O57" s="48">
        <f t="shared" si="7"/>
        <v>289.68714528391888</v>
      </c>
      <c r="P57" s="9"/>
    </row>
    <row r="58" spans="1:16">
      <c r="A58" s="12"/>
      <c r="B58" s="25">
        <v>341.51</v>
      </c>
      <c r="C58" s="20" t="s">
        <v>64</v>
      </c>
      <c r="D58" s="47">
        <v>7046468</v>
      </c>
      <c r="E58" s="47">
        <v>325</v>
      </c>
      <c r="F58" s="47">
        <v>0</v>
      </c>
      <c r="G58" s="47">
        <v>0</v>
      </c>
      <c r="H58" s="47">
        <v>0</v>
      </c>
      <c r="I58" s="47">
        <v>527347</v>
      </c>
      <c r="J58" s="47">
        <v>0</v>
      </c>
      <c r="K58" s="47">
        <v>0</v>
      </c>
      <c r="L58" s="47">
        <v>0</v>
      </c>
      <c r="M58" s="47">
        <v>1980</v>
      </c>
      <c r="N58" s="47">
        <f t="shared" si="10"/>
        <v>7576120</v>
      </c>
      <c r="O58" s="48">
        <f t="shared" si="7"/>
        <v>9.2191135383507099</v>
      </c>
      <c r="P58" s="9"/>
    </row>
    <row r="59" spans="1:16">
      <c r="A59" s="12"/>
      <c r="B59" s="25">
        <v>341.52</v>
      </c>
      <c r="C59" s="20" t="s">
        <v>65</v>
      </c>
      <c r="D59" s="47">
        <v>8939521</v>
      </c>
      <c r="E59" s="47">
        <v>389429</v>
      </c>
      <c r="F59" s="47">
        <v>0</v>
      </c>
      <c r="G59" s="47">
        <v>0</v>
      </c>
      <c r="H59" s="47">
        <v>0</v>
      </c>
      <c r="I59" s="47">
        <v>4525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9333475</v>
      </c>
      <c r="O59" s="48">
        <f t="shared" si="7"/>
        <v>11.357576930190902</v>
      </c>
      <c r="P59" s="9"/>
    </row>
    <row r="60" spans="1:16">
      <c r="A60" s="12"/>
      <c r="B60" s="25">
        <v>341.53</v>
      </c>
      <c r="C60" s="20" t="s">
        <v>66</v>
      </c>
      <c r="D60" s="47">
        <v>2362626</v>
      </c>
      <c r="E60" s="47">
        <v>20341071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22703697</v>
      </c>
      <c r="O60" s="48">
        <f t="shared" si="7"/>
        <v>27.627329079174089</v>
      </c>
      <c r="P60" s="9"/>
    </row>
    <row r="61" spans="1:16">
      <c r="A61" s="12"/>
      <c r="B61" s="25">
        <v>341.56</v>
      </c>
      <c r="C61" s="20" t="s">
        <v>67</v>
      </c>
      <c r="D61" s="47">
        <v>370352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370352</v>
      </c>
      <c r="O61" s="48">
        <f t="shared" si="7"/>
        <v>0.45066830213292058</v>
      </c>
      <c r="P61" s="9"/>
    </row>
    <row r="62" spans="1:16">
      <c r="A62" s="12"/>
      <c r="B62" s="25">
        <v>341.9</v>
      </c>
      <c r="C62" s="20" t="s">
        <v>68</v>
      </c>
      <c r="D62" s="47">
        <v>172278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172278</v>
      </c>
      <c r="O62" s="48">
        <f t="shared" si="7"/>
        <v>0.2096390292339593</v>
      </c>
      <c r="P62" s="9"/>
    </row>
    <row r="63" spans="1:16">
      <c r="A63" s="12"/>
      <c r="B63" s="25">
        <v>342.1</v>
      </c>
      <c r="C63" s="20" t="s">
        <v>69</v>
      </c>
      <c r="D63" s="47">
        <v>363030</v>
      </c>
      <c r="E63" s="47">
        <v>1038218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1401248</v>
      </c>
      <c r="O63" s="48">
        <f t="shared" si="7"/>
        <v>1.7051293283879949</v>
      </c>
      <c r="P63" s="9"/>
    </row>
    <row r="64" spans="1:16">
      <c r="A64" s="12"/>
      <c r="B64" s="25">
        <v>342.2</v>
      </c>
      <c r="C64" s="20" t="s">
        <v>70</v>
      </c>
      <c r="D64" s="47">
        <v>726352</v>
      </c>
      <c r="E64" s="47">
        <v>295767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1022119</v>
      </c>
      <c r="O64" s="48">
        <f t="shared" si="7"/>
        <v>1.243780604149022</v>
      </c>
      <c r="P64" s="9"/>
    </row>
    <row r="65" spans="1:16">
      <c r="A65" s="12"/>
      <c r="B65" s="25">
        <v>342.3</v>
      </c>
      <c r="C65" s="20" t="s">
        <v>71</v>
      </c>
      <c r="D65" s="47">
        <v>893243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893243</v>
      </c>
      <c r="O65" s="48">
        <f t="shared" si="7"/>
        <v>1.0869559397603263</v>
      </c>
      <c r="P65" s="9"/>
    </row>
    <row r="66" spans="1:16">
      <c r="A66" s="12"/>
      <c r="B66" s="25">
        <v>342.4</v>
      </c>
      <c r="C66" s="20" t="s">
        <v>72</v>
      </c>
      <c r="D66" s="47">
        <v>17620</v>
      </c>
      <c r="E66" s="47">
        <v>4917949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4935569</v>
      </c>
      <c r="O66" s="48">
        <f t="shared" si="7"/>
        <v>6.0059200471170042</v>
      </c>
      <c r="P66" s="9"/>
    </row>
    <row r="67" spans="1:16">
      <c r="A67" s="12"/>
      <c r="B67" s="25">
        <v>342.5</v>
      </c>
      <c r="C67" s="20" t="s">
        <v>73</v>
      </c>
      <c r="D67" s="47">
        <v>672037</v>
      </c>
      <c r="E67" s="47">
        <v>6299689</v>
      </c>
      <c r="F67" s="47">
        <v>0</v>
      </c>
      <c r="G67" s="47">
        <v>0</v>
      </c>
      <c r="H67" s="47">
        <v>0</v>
      </c>
      <c r="I67" s="47">
        <v>298777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7270503</v>
      </c>
      <c r="O67" s="48">
        <f t="shared" si="7"/>
        <v>8.8472189772494954</v>
      </c>
      <c r="P67" s="9"/>
    </row>
    <row r="68" spans="1:16">
      <c r="A68" s="12"/>
      <c r="B68" s="25">
        <v>342.6</v>
      </c>
      <c r="C68" s="20" t="s">
        <v>74</v>
      </c>
      <c r="D68" s="47">
        <v>16469726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16469726</v>
      </c>
      <c r="O68" s="48">
        <f t="shared" si="7"/>
        <v>20.041429378036078</v>
      </c>
      <c r="P68" s="9"/>
    </row>
    <row r="69" spans="1:16">
      <c r="A69" s="12"/>
      <c r="B69" s="25">
        <v>342.9</v>
      </c>
      <c r="C69" s="20" t="s">
        <v>75</v>
      </c>
      <c r="D69" s="47">
        <v>62376</v>
      </c>
      <c r="E69" s="47">
        <v>0</v>
      </c>
      <c r="F69" s="47">
        <v>0</v>
      </c>
      <c r="G69" s="47">
        <v>0</v>
      </c>
      <c r="H69" s="47">
        <v>0</v>
      </c>
      <c r="I69" s="47">
        <v>127726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190102</v>
      </c>
      <c r="O69" s="48">
        <f t="shared" ref="O69:O100" si="11">(N69/O$114)</f>
        <v>0.23132842693457162</v>
      </c>
      <c r="P69" s="9"/>
    </row>
    <row r="70" spans="1:16">
      <c r="A70" s="12"/>
      <c r="B70" s="25">
        <v>343.1</v>
      </c>
      <c r="C70" s="20" t="s">
        <v>76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1592569000</v>
      </c>
      <c r="N70" s="47">
        <f t="shared" si="10"/>
        <v>1592569000</v>
      </c>
      <c r="O70" s="48">
        <f t="shared" si="11"/>
        <v>1937.9411134799411</v>
      </c>
      <c r="P70" s="9"/>
    </row>
    <row r="71" spans="1:16">
      <c r="A71" s="12"/>
      <c r="B71" s="25">
        <v>343.4</v>
      </c>
      <c r="C71" s="20" t="s">
        <v>77</v>
      </c>
      <c r="D71" s="47">
        <v>91312</v>
      </c>
      <c r="E71" s="47">
        <v>0</v>
      </c>
      <c r="F71" s="47">
        <v>0</v>
      </c>
      <c r="G71" s="47">
        <v>0</v>
      </c>
      <c r="H71" s="47">
        <v>0</v>
      </c>
      <c r="I71" s="47">
        <v>40671061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40762373</v>
      </c>
      <c r="O71" s="48">
        <f t="shared" si="11"/>
        <v>49.602295737079331</v>
      </c>
      <c r="P71" s="9"/>
    </row>
    <row r="72" spans="1:16">
      <c r="A72" s="12"/>
      <c r="B72" s="25">
        <v>343.6</v>
      </c>
      <c r="C72" s="20" t="s">
        <v>78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309612000</v>
      </c>
      <c r="N72" s="47">
        <f t="shared" si="10"/>
        <v>309612000</v>
      </c>
      <c r="O72" s="48">
        <f t="shared" si="11"/>
        <v>376.75593586635904</v>
      </c>
      <c r="P72" s="9"/>
    </row>
    <row r="73" spans="1:16">
      <c r="A73" s="12"/>
      <c r="B73" s="25">
        <v>343.7</v>
      </c>
      <c r="C73" s="20" t="s">
        <v>79</v>
      </c>
      <c r="D73" s="47">
        <v>28580</v>
      </c>
      <c r="E73" s="47">
        <v>72605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101185</v>
      </c>
      <c r="O73" s="48">
        <f t="shared" si="11"/>
        <v>0.12312846198027706</v>
      </c>
      <c r="P73" s="9"/>
    </row>
    <row r="74" spans="1:16">
      <c r="A74" s="12"/>
      <c r="B74" s="25">
        <v>343.9</v>
      </c>
      <c r="C74" s="20" t="s">
        <v>80</v>
      </c>
      <c r="D74" s="47">
        <v>267546</v>
      </c>
      <c r="E74" s="47">
        <v>1797440</v>
      </c>
      <c r="F74" s="47">
        <v>0</v>
      </c>
      <c r="G74" s="47">
        <v>0</v>
      </c>
      <c r="H74" s="47">
        <v>0</v>
      </c>
      <c r="I74" s="47">
        <v>27065544</v>
      </c>
      <c r="J74" s="47">
        <v>0</v>
      </c>
      <c r="K74" s="47">
        <v>0</v>
      </c>
      <c r="L74" s="47">
        <v>0</v>
      </c>
      <c r="M74" s="47">
        <v>7595000</v>
      </c>
      <c r="N74" s="47">
        <f t="shared" si="10"/>
        <v>36725530</v>
      </c>
      <c r="O74" s="48">
        <f t="shared" si="11"/>
        <v>44.690003699268907</v>
      </c>
      <c r="P74" s="9"/>
    </row>
    <row r="75" spans="1:16">
      <c r="A75" s="12"/>
      <c r="B75" s="25">
        <v>344.1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59279827</v>
      </c>
      <c r="N75" s="47">
        <f t="shared" si="10"/>
        <v>59279827</v>
      </c>
      <c r="O75" s="48">
        <f t="shared" si="11"/>
        <v>72.135533181468617</v>
      </c>
      <c r="P75" s="9"/>
    </row>
    <row r="76" spans="1:16">
      <c r="A76" s="12"/>
      <c r="B76" s="25">
        <v>344.2</v>
      </c>
      <c r="C76" s="20" t="s">
        <v>82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51955960</v>
      </c>
      <c r="N76" s="47">
        <f t="shared" si="10"/>
        <v>51955960</v>
      </c>
      <c r="O76" s="48">
        <f t="shared" si="11"/>
        <v>63.223377432512677</v>
      </c>
      <c r="P76" s="9"/>
    </row>
    <row r="77" spans="1:16">
      <c r="A77" s="12"/>
      <c r="B77" s="25">
        <v>344.3</v>
      </c>
      <c r="C77" s="20" t="s">
        <v>83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20341894</v>
      </c>
      <c r="N77" s="47">
        <f t="shared" si="10"/>
        <v>20341894</v>
      </c>
      <c r="O77" s="48">
        <f t="shared" si="11"/>
        <v>24.75333420947597</v>
      </c>
      <c r="P77" s="9"/>
    </row>
    <row r="78" spans="1:16">
      <c r="A78" s="12"/>
      <c r="B78" s="25">
        <v>344.5</v>
      </c>
      <c r="C78" s="20" t="s">
        <v>84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3873524</v>
      </c>
      <c r="J78" s="47">
        <v>17360</v>
      </c>
      <c r="K78" s="47">
        <v>218363</v>
      </c>
      <c r="L78" s="47">
        <v>0</v>
      </c>
      <c r="M78" s="47">
        <v>0</v>
      </c>
      <c r="N78" s="47">
        <f t="shared" si="10"/>
        <v>4109247</v>
      </c>
      <c r="O78" s="48">
        <f t="shared" si="11"/>
        <v>5.0003979147805264</v>
      </c>
      <c r="P78" s="9"/>
    </row>
    <row r="79" spans="1:16">
      <c r="A79" s="12"/>
      <c r="B79" s="25">
        <v>346.1</v>
      </c>
      <c r="C79" s="20" t="s">
        <v>85</v>
      </c>
      <c r="D79" s="47">
        <v>1108852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1108852</v>
      </c>
      <c r="O79" s="48">
        <f t="shared" si="11"/>
        <v>1.3493229364407193</v>
      </c>
      <c r="P79" s="9"/>
    </row>
    <row r="80" spans="1:16">
      <c r="A80" s="12"/>
      <c r="B80" s="25">
        <v>346.4</v>
      </c>
      <c r="C80" s="20" t="s">
        <v>86</v>
      </c>
      <c r="D80" s="47">
        <v>31035</v>
      </c>
      <c r="E80" s="47">
        <v>138970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170005</v>
      </c>
      <c r="O80" s="48">
        <f t="shared" si="11"/>
        <v>0.20687309560663142</v>
      </c>
      <c r="P80" s="9"/>
    </row>
    <row r="81" spans="1:16">
      <c r="A81" s="12"/>
      <c r="B81" s="25">
        <v>347.1</v>
      </c>
      <c r="C81" s="20" t="s">
        <v>87</v>
      </c>
      <c r="D81" s="47">
        <v>1567363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1567363</v>
      </c>
      <c r="O81" s="48">
        <f t="shared" si="11"/>
        <v>1.9072688200305676</v>
      </c>
      <c r="P81" s="9"/>
    </row>
    <row r="82" spans="1:16">
      <c r="A82" s="12"/>
      <c r="B82" s="25">
        <v>347.2</v>
      </c>
      <c r="C82" s="20" t="s">
        <v>88</v>
      </c>
      <c r="D82" s="47">
        <v>0</v>
      </c>
      <c r="E82" s="47">
        <v>152950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152950</v>
      </c>
      <c r="O82" s="48">
        <f t="shared" si="11"/>
        <v>0.18611946691588058</v>
      </c>
      <c r="P82" s="9"/>
    </row>
    <row r="83" spans="1:16">
      <c r="A83" s="12"/>
      <c r="B83" s="25">
        <v>347.4</v>
      </c>
      <c r="C83" s="20" t="s">
        <v>89</v>
      </c>
      <c r="D83" s="47">
        <v>163826</v>
      </c>
      <c r="E83" s="47">
        <v>1059624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1223450</v>
      </c>
      <c r="O83" s="48">
        <f t="shared" si="11"/>
        <v>1.4887732056112069</v>
      </c>
      <c r="P83" s="9"/>
    </row>
    <row r="84" spans="1:16">
      <c r="A84" s="12"/>
      <c r="B84" s="25">
        <v>347.5</v>
      </c>
      <c r="C84" s="20" t="s">
        <v>90</v>
      </c>
      <c r="D84" s="47">
        <v>0</v>
      </c>
      <c r="E84" s="47">
        <v>798571</v>
      </c>
      <c r="F84" s="47">
        <v>0</v>
      </c>
      <c r="G84" s="47">
        <v>0</v>
      </c>
      <c r="H84" s="47">
        <v>0</v>
      </c>
      <c r="I84" s="47">
        <v>4804933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5603504</v>
      </c>
      <c r="O84" s="48">
        <f t="shared" si="11"/>
        <v>6.8187066187708689</v>
      </c>
      <c r="P84" s="9"/>
    </row>
    <row r="85" spans="1:16">
      <c r="A85" s="12"/>
      <c r="B85" s="25">
        <v>347.9</v>
      </c>
      <c r="C85" s="20" t="s">
        <v>91</v>
      </c>
      <c r="D85" s="47">
        <v>66171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66171</v>
      </c>
      <c r="O85" s="48">
        <f t="shared" si="11"/>
        <v>8.0521158844659907E-2</v>
      </c>
      <c r="P85" s="9"/>
    </row>
    <row r="86" spans="1:16">
      <c r="A86" s="12"/>
      <c r="B86" s="25">
        <v>348.82</v>
      </c>
      <c r="C86" s="20" t="s">
        <v>133</v>
      </c>
      <c r="D86" s="47">
        <v>186811</v>
      </c>
      <c r="E86" s="47">
        <v>3397252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3584063</v>
      </c>
      <c r="O86" s="48">
        <f t="shared" si="11"/>
        <v>4.3613200062303479</v>
      </c>
      <c r="P86" s="9"/>
    </row>
    <row r="87" spans="1:16">
      <c r="A87" s="12"/>
      <c r="B87" s="25">
        <v>349</v>
      </c>
      <c r="C87" s="20" t="s">
        <v>1</v>
      </c>
      <c r="D87" s="47">
        <v>27222547</v>
      </c>
      <c r="E87" s="47">
        <v>31200</v>
      </c>
      <c r="F87" s="47">
        <v>0</v>
      </c>
      <c r="G87" s="47">
        <v>0</v>
      </c>
      <c r="H87" s="47">
        <v>0</v>
      </c>
      <c r="I87" s="47">
        <v>5440719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32694466</v>
      </c>
      <c r="O87" s="48">
        <f t="shared" si="11"/>
        <v>39.784743922977327</v>
      </c>
      <c r="P87" s="9"/>
    </row>
    <row r="88" spans="1:16" ht="15.75">
      <c r="A88" s="29" t="s">
        <v>61</v>
      </c>
      <c r="B88" s="30"/>
      <c r="C88" s="31"/>
      <c r="D88" s="32">
        <f t="shared" ref="D88:M88" si="12">SUM(D89:D91)</f>
        <v>2996632</v>
      </c>
      <c r="E88" s="32">
        <f t="shared" si="12"/>
        <v>2098383</v>
      </c>
      <c r="F88" s="32">
        <f t="shared" si="12"/>
        <v>0</v>
      </c>
      <c r="G88" s="32">
        <f t="shared" si="12"/>
        <v>0</v>
      </c>
      <c r="H88" s="32">
        <f t="shared" si="12"/>
        <v>0</v>
      </c>
      <c r="I88" s="32">
        <f t="shared" si="12"/>
        <v>551107</v>
      </c>
      <c r="J88" s="32">
        <f t="shared" si="12"/>
        <v>0</v>
      </c>
      <c r="K88" s="32">
        <f t="shared" si="12"/>
        <v>1511342</v>
      </c>
      <c r="L88" s="32">
        <f t="shared" si="12"/>
        <v>0</v>
      </c>
      <c r="M88" s="32">
        <f t="shared" si="12"/>
        <v>0</v>
      </c>
      <c r="N88" s="32">
        <f t="shared" ref="N88:N93" si="13">SUM(D88:M88)</f>
        <v>7157464</v>
      </c>
      <c r="O88" s="45">
        <f t="shared" si="11"/>
        <v>8.7096658002589482</v>
      </c>
      <c r="P88" s="10"/>
    </row>
    <row r="89" spans="1:16">
      <c r="A89" s="13"/>
      <c r="B89" s="39">
        <v>351.9</v>
      </c>
      <c r="C89" s="21" t="s">
        <v>96</v>
      </c>
      <c r="D89" s="47">
        <v>914706</v>
      </c>
      <c r="E89" s="47">
        <v>652847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1511342</v>
      </c>
      <c r="L89" s="47">
        <v>0</v>
      </c>
      <c r="M89" s="47">
        <v>0</v>
      </c>
      <c r="N89" s="47">
        <f t="shared" si="13"/>
        <v>3078895</v>
      </c>
      <c r="O89" s="48">
        <f t="shared" si="11"/>
        <v>3.746598862961557</v>
      </c>
      <c r="P89" s="9"/>
    </row>
    <row r="90" spans="1:16">
      <c r="A90" s="13"/>
      <c r="B90" s="39">
        <v>354</v>
      </c>
      <c r="C90" s="21" t="s">
        <v>94</v>
      </c>
      <c r="D90" s="47">
        <v>646776</v>
      </c>
      <c r="E90" s="47">
        <v>765155</v>
      </c>
      <c r="F90" s="47">
        <v>0</v>
      </c>
      <c r="G90" s="47">
        <v>0</v>
      </c>
      <c r="H90" s="47">
        <v>0</v>
      </c>
      <c r="I90" s="47">
        <v>551107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1963038</v>
      </c>
      <c r="O90" s="48">
        <f t="shared" si="11"/>
        <v>2.3887517887912151</v>
      </c>
      <c r="P90" s="9"/>
    </row>
    <row r="91" spans="1:16">
      <c r="A91" s="13"/>
      <c r="B91" s="39">
        <v>359</v>
      </c>
      <c r="C91" s="21" t="s">
        <v>95</v>
      </c>
      <c r="D91" s="47">
        <v>1435150</v>
      </c>
      <c r="E91" s="47">
        <v>680381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2115531</v>
      </c>
      <c r="O91" s="48">
        <f t="shared" si="11"/>
        <v>2.5743151485061766</v>
      </c>
      <c r="P91" s="9"/>
    </row>
    <row r="92" spans="1:16" ht="15.75">
      <c r="A92" s="29" t="s">
        <v>5</v>
      </c>
      <c r="B92" s="30"/>
      <c r="C92" s="31"/>
      <c r="D92" s="32">
        <f>SUM(D93:D104)</f>
        <v>31103523</v>
      </c>
      <c r="E92" s="32">
        <f t="shared" ref="E92:M92" si="14">SUM(E93:E104)</f>
        <v>18680983</v>
      </c>
      <c r="F92" s="32">
        <f t="shared" si="14"/>
        <v>13095067</v>
      </c>
      <c r="G92" s="32">
        <f t="shared" si="14"/>
        <v>10989166</v>
      </c>
      <c r="H92" s="32">
        <f t="shared" si="14"/>
        <v>16184</v>
      </c>
      <c r="I92" s="32">
        <f t="shared" si="14"/>
        <v>17127188</v>
      </c>
      <c r="J92" s="32">
        <f t="shared" si="14"/>
        <v>13491109</v>
      </c>
      <c r="K92" s="32">
        <f t="shared" si="14"/>
        <v>415455675</v>
      </c>
      <c r="L92" s="32">
        <f t="shared" si="14"/>
        <v>12980</v>
      </c>
      <c r="M92" s="32">
        <f t="shared" si="14"/>
        <v>53692090</v>
      </c>
      <c r="N92" s="32">
        <f t="shared" si="13"/>
        <v>573663965</v>
      </c>
      <c r="O92" s="45">
        <f t="shared" si="11"/>
        <v>698.07147011866869</v>
      </c>
      <c r="P92" s="10"/>
    </row>
    <row r="93" spans="1:16">
      <c r="A93" s="12"/>
      <c r="B93" s="25">
        <v>361.1</v>
      </c>
      <c r="C93" s="20" t="s">
        <v>97</v>
      </c>
      <c r="D93" s="47">
        <v>13952197</v>
      </c>
      <c r="E93" s="47">
        <v>15405536</v>
      </c>
      <c r="F93" s="47">
        <v>13095067</v>
      </c>
      <c r="G93" s="47">
        <v>6902243</v>
      </c>
      <c r="H93" s="47">
        <v>18123</v>
      </c>
      <c r="I93" s="47">
        <v>6757045</v>
      </c>
      <c r="J93" s="47">
        <v>9332767</v>
      </c>
      <c r="K93" s="47">
        <v>67329698</v>
      </c>
      <c r="L93" s="47">
        <v>22609</v>
      </c>
      <c r="M93" s="47">
        <v>1044757</v>
      </c>
      <c r="N93" s="47">
        <f t="shared" si="13"/>
        <v>133860042</v>
      </c>
      <c r="O93" s="48">
        <f t="shared" si="11"/>
        <v>162.88956952191816</v>
      </c>
      <c r="P93" s="9"/>
    </row>
    <row r="94" spans="1:16">
      <c r="A94" s="12"/>
      <c r="B94" s="25">
        <v>361.2</v>
      </c>
      <c r="C94" s="20" t="s">
        <v>98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29440</v>
      </c>
      <c r="K94" s="47">
        <v>20332079</v>
      </c>
      <c r="L94" s="47">
        <v>0</v>
      </c>
      <c r="M94" s="47">
        <v>4653297</v>
      </c>
      <c r="N94" s="47">
        <f t="shared" ref="N94:N104" si="15">SUM(D94:M94)</f>
        <v>25014816</v>
      </c>
      <c r="O94" s="48">
        <f t="shared" si="11"/>
        <v>30.439648374755411</v>
      </c>
      <c r="P94" s="9"/>
    </row>
    <row r="95" spans="1:16">
      <c r="A95" s="12"/>
      <c r="B95" s="25">
        <v>361.3</v>
      </c>
      <c r="C95" s="20" t="s">
        <v>99</v>
      </c>
      <c r="D95" s="47">
        <v>0</v>
      </c>
      <c r="E95" s="47">
        <v>1072004</v>
      </c>
      <c r="F95" s="47">
        <v>0</v>
      </c>
      <c r="G95" s="47">
        <v>1136511</v>
      </c>
      <c r="H95" s="47">
        <v>2748</v>
      </c>
      <c r="I95" s="47">
        <v>7000</v>
      </c>
      <c r="J95" s="47">
        <v>-301</v>
      </c>
      <c r="K95" s="47">
        <v>18253913</v>
      </c>
      <c r="L95" s="47">
        <v>0</v>
      </c>
      <c r="M95" s="47">
        <v>0</v>
      </c>
      <c r="N95" s="47">
        <f t="shared" si="15"/>
        <v>20471875</v>
      </c>
      <c r="O95" s="48">
        <f t="shared" si="11"/>
        <v>24.911503509438003</v>
      </c>
      <c r="P95" s="9"/>
    </row>
    <row r="96" spans="1:16">
      <c r="A96" s="12"/>
      <c r="B96" s="25">
        <v>361.4</v>
      </c>
      <c r="C96" s="20" t="s">
        <v>100</v>
      </c>
      <c r="D96" s="47">
        <v>0</v>
      </c>
      <c r="E96" s="47">
        <v>-4758246</v>
      </c>
      <c r="F96" s="47">
        <v>0</v>
      </c>
      <c r="G96" s="47">
        <v>1671049</v>
      </c>
      <c r="H96" s="47">
        <v>-4687</v>
      </c>
      <c r="I96" s="47">
        <v>-992783</v>
      </c>
      <c r="J96" s="47">
        <v>-361933</v>
      </c>
      <c r="K96" s="47">
        <v>130971512</v>
      </c>
      <c r="L96" s="47">
        <v>-9629</v>
      </c>
      <c r="M96" s="47">
        <v>-290741</v>
      </c>
      <c r="N96" s="47">
        <f t="shared" si="15"/>
        <v>126224542</v>
      </c>
      <c r="O96" s="48">
        <f t="shared" si="11"/>
        <v>153.59819855339117</v>
      </c>
      <c r="P96" s="9"/>
    </row>
    <row r="97" spans="1:119">
      <c r="A97" s="12"/>
      <c r="B97" s="25">
        <v>362</v>
      </c>
      <c r="C97" s="20" t="s">
        <v>101</v>
      </c>
      <c r="D97" s="47">
        <v>1321339</v>
      </c>
      <c r="E97" s="47">
        <v>236258</v>
      </c>
      <c r="F97" s="47">
        <v>0</v>
      </c>
      <c r="G97" s="47">
        <v>7935</v>
      </c>
      <c r="H97" s="47">
        <v>0</v>
      </c>
      <c r="I97" s="47">
        <v>7258378</v>
      </c>
      <c r="J97" s="47">
        <v>0</v>
      </c>
      <c r="K97" s="47">
        <v>1808506</v>
      </c>
      <c r="L97" s="47">
        <v>0</v>
      </c>
      <c r="M97" s="47">
        <v>767707</v>
      </c>
      <c r="N97" s="47">
        <f t="shared" si="15"/>
        <v>11400123</v>
      </c>
      <c r="O97" s="48">
        <f t="shared" si="11"/>
        <v>13.872408078035104</v>
      </c>
      <c r="P97" s="9"/>
    </row>
    <row r="98" spans="1:119">
      <c r="A98" s="12"/>
      <c r="B98" s="25">
        <v>364</v>
      </c>
      <c r="C98" s="20" t="s">
        <v>102</v>
      </c>
      <c r="D98" s="47">
        <v>15435</v>
      </c>
      <c r="E98" s="47">
        <v>0</v>
      </c>
      <c r="F98" s="47">
        <v>0</v>
      </c>
      <c r="G98" s="47">
        <v>139643</v>
      </c>
      <c r="H98" s="47">
        <v>0</v>
      </c>
      <c r="I98" s="47">
        <v>90817</v>
      </c>
      <c r="J98" s="47">
        <v>2247709</v>
      </c>
      <c r="K98" s="47">
        <v>-1510</v>
      </c>
      <c r="L98" s="47">
        <v>0</v>
      </c>
      <c r="M98" s="47">
        <v>6808000</v>
      </c>
      <c r="N98" s="47">
        <f t="shared" si="15"/>
        <v>9300094</v>
      </c>
      <c r="O98" s="48">
        <f t="shared" si="11"/>
        <v>11.316956767228371</v>
      </c>
      <c r="P98" s="9"/>
    </row>
    <row r="99" spans="1:119">
      <c r="A99" s="12"/>
      <c r="B99" s="25">
        <v>365</v>
      </c>
      <c r="C99" s="20" t="s">
        <v>103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357779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357779</v>
      </c>
      <c r="O99" s="48">
        <f t="shared" si="11"/>
        <v>0.43536866135140134</v>
      </c>
      <c r="P99" s="9"/>
    </row>
    <row r="100" spans="1:119">
      <c r="A100" s="12"/>
      <c r="B100" s="25">
        <v>366</v>
      </c>
      <c r="C100" s="20" t="s">
        <v>104</v>
      </c>
      <c r="D100" s="47">
        <v>6916</v>
      </c>
      <c r="E100" s="47">
        <v>4541849</v>
      </c>
      <c r="F100" s="47">
        <v>0</v>
      </c>
      <c r="G100" s="47">
        <v>1003499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286696</v>
      </c>
      <c r="N100" s="47">
        <f t="shared" si="15"/>
        <v>5838960</v>
      </c>
      <c r="O100" s="48">
        <f t="shared" si="11"/>
        <v>7.1052247305861398</v>
      </c>
      <c r="P100" s="9"/>
    </row>
    <row r="101" spans="1:119">
      <c r="A101" s="12"/>
      <c r="B101" s="25">
        <v>368</v>
      </c>
      <c r="C101" s="20" t="s">
        <v>106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176595465</v>
      </c>
      <c r="L101" s="47">
        <v>0</v>
      </c>
      <c r="M101" s="47">
        <v>0</v>
      </c>
      <c r="N101" s="47">
        <f t="shared" si="15"/>
        <v>176595465</v>
      </c>
      <c r="O101" s="48">
        <f t="shared" ref="O101:O112" si="16">(N101/O$114)</f>
        <v>214.8928002978885</v>
      </c>
      <c r="P101" s="9"/>
    </row>
    <row r="102" spans="1:119">
      <c r="A102" s="12"/>
      <c r="B102" s="25">
        <v>369.3</v>
      </c>
      <c r="C102" s="20" t="s">
        <v>107</v>
      </c>
      <c r="D102" s="47">
        <v>313993</v>
      </c>
      <c r="E102" s="47">
        <v>500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314493</v>
      </c>
      <c r="O102" s="48">
        <f t="shared" si="16"/>
        <v>0.38269545281971906</v>
      </c>
      <c r="P102" s="9"/>
    </row>
    <row r="103" spans="1:119">
      <c r="A103" s="12"/>
      <c r="B103" s="25">
        <v>369.7</v>
      </c>
      <c r="C103" s="20" t="s">
        <v>108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43554</v>
      </c>
      <c r="L103" s="47">
        <v>0</v>
      </c>
      <c r="M103" s="47">
        <v>0</v>
      </c>
      <c r="N103" s="47">
        <f t="shared" si="15"/>
        <v>43554</v>
      </c>
      <c r="O103" s="48">
        <f t="shared" si="16"/>
        <v>5.2999328290645714E-2</v>
      </c>
      <c r="P103" s="9"/>
    </row>
    <row r="104" spans="1:119">
      <c r="A104" s="12"/>
      <c r="B104" s="25">
        <v>369.9</v>
      </c>
      <c r="C104" s="20" t="s">
        <v>109</v>
      </c>
      <c r="D104" s="47">
        <v>15493643</v>
      </c>
      <c r="E104" s="47">
        <v>2183082</v>
      </c>
      <c r="F104" s="47">
        <v>0</v>
      </c>
      <c r="G104" s="47">
        <v>128286</v>
      </c>
      <c r="H104" s="47">
        <v>0</v>
      </c>
      <c r="I104" s="47">
        <v>3648952</v>
      </c>
      <c r="J104" s="47">
        <v>2243427</v>
      </c>
      <c r="K104" s="47">
        <v>122458</v>
      </c>
      <c r="L104" s="47">
        <v>0</v>
      </c>
      <c r="M104" s="47">
        <v>40422374</v>
      </c>
      <c r="N104" s="47">
        <f t="shared" si="15"/>
        <v>64242222</v>
      </c>
      <c r="O104" s="48">
        <f t="shared" si="16"/>
        <v>78.174096842966037</v>
      </c>
      <c r="P104" s="9"/>
    </row>
    <row r="105" spans="1:119" ht="15.75">
      <c r="A105" s="29" t="s">
        <v>62</v>
      </c>
      <c r="B105" s="30"/>
      <c r="C105" s="31"/>
      <c r="D105" s="32">
        <f t="shared" ref="D105:M105" si="17">SUM(D106:D111)</f>
        <v>20303951</v>
      </c>
      <c r="E105" s="32">
        <f t="shared" si="17"/>
        <v>34098738</v>
      </c>
      <c r="F105" s="32">
        <f t="shared" si="17"/>
        <v>120488454</v>
      </c>
      <c r="G105" s="32">
        <f t="shared" si="17"/>
        <v>347597536</v>
      </c>
      <c r="H105" s="32">
        <f t="shared" si="17"/>
        <v>0</v>
      </c>
      <c r="I105" s="32">
        <f t="shared" si="17"/>
        <v>43936249</v>
      </c>
      <c r="J105" s="32">
        <f t="shared" si="17"/>
        <v>5190682</v>
      </c>
      <c r="K105" s="32">
        <f t="shared" si="17"/>
        <v>0</v>
      </c>
      <c r="L105" s="32">
        <f t="shared" si="17"/>
        <v>15000</v>
      </c>
      <c r="M105" s="32">
        <f t="shared" si="17"/>
        <v>48710837</v>
      </c>
      <c r="N105" s="32">
        <f t="shared" ref="N105:N112" si="18">SUM(D105:M105)</f>
        <v>620341447</v>
      </c>
      <c r="O105" s="45">
        <f t="shared" si="16"/>
        <v>754.87165362187636</v>
      </c>
      <c r="P105" s="9"/>
    </row>
    <row r="106" spans="1:119">
      <c r="A106" s="12"/>
      <c r="B106" s="25">
        <v>381</v>
      </c>
      <c r="C106" s="20" t="s">
        <v>110</v>
      </c>
      <c r="D106" s="47">
        <v>16747467</v>
      </c>
      <c r="E106" s="47">
        <v>32474507</v>
      </c>
      <c r="F106" s="47">
        <v>111429498</v>
      </c>
      <c r="G106" s="47">
        <v>20989361</v>
      </c>
      <c r="H106" s="47">
        <v>0</v>
      </c>
      <c r="I106" s="47">
        <v>43936249</v>
      </c>
      <c r="J106" s="47">
        <v>3768949</v>
      </c>
      <c r="K106" s="47">
        <v>0</v>
      </c>
      <c r="L106" s="47">
        <v>15000</v>
      </c>
      <c r="M106" s="47">
        <v>0</v>
      </c>
      <c r="N106" s="47">
        <f t="shared" si="18"/>
        <v>229361031</v>
      </c>
      <c r="O106" s="48">
        <f t="shared" si="16"/>
        <v>279.10135875120471</v>
      </c>
      <c r="P106" s="9"/>
    </row>
    <row r="107" spans="1:119">
      <c r="A107" s="12"/>
      <c r="B107" s="25">
        <v>384</v>
      </c>
      <c r="C107" s="20" t="s">
        <v>111</v>
      </c>
      <c r="D107" s="47">
        <v>3556484</v>
      </c>
      <c r="E107" s="47">
        <v>0</v>
      </c>
      <c r="F107" s="47">
        <v>9058956</v>
      </c>
      <c r="G107" s="47">
        <v>326608175</v>
      </c>
      <c r="H107" s="47">
        <v>0</v>
      </c>
      <c r="I107" s="47">
        <v>0</v>
      </c>
      <c r="J107" s="47">
        <v>1421733</v>
      </c>
      <c r="K107" s="47">
        <v>0</v>
      </c>
      <c r="L107" s="47">
        <v>0</v>
      </c>
      <c r="M107" s="47">
        <v>0</v>
      </c>
      <c r="N107" s="47">
        <f t="shared" si="18"/>
        <v>340645348</v>
      </c>
      <c r="O107" s="48">
        <f t="shared" si="16"/>
        <v>414.51932381258337</v>
      </c>
      <c r="P107" s="9"/>
    </row>
    <row r="108" spans="1:119">
      <c r="A108" s="12"/>
      <c r="B108" s="25">
        <v>389.5</v>
      </c>
      <c r="C108" s="20" t="s">
        <v>113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21206293</v>
      </c>
      <c r="N108" s="47">
        <f t="shared" si="18"/>
        <v>21206293</v>
      </c>
      <c r="O108" s="48">
        <f t="shared" si="16"/>
        <v>25.805190901745473</v>
      </c>
      <c r="P108" s="9"/>
    </row>
    <row r="109" spans="1:119">
      <c r="A109" s="12"/>
      <c r="B109" s="25">
        <v>389.6</v>
      </c>
      <c r="C109" s="20" t="s">
        <v>114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11543306</v>
      </c>
      <c r="N109" s="47">
        <f t="shared" si="18"/>
        <v>11543306</v>
      </c>
      <c r="O109" s="48">
        <f t="shared" si="16"/>
        <v>14.046642426720403</v>
      </c>
      <c r="P109" s="9"/>
    </row>
    <row r="110" spans="1:119">
      <c r="A110" s="12"/>
      <c r="B110" s="25">
        <v>389.7</v>
      </c>
      <c r="C110" s="20" t="s">
        <v>115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2994238</v>
      </c>
      <c r="N110" s="47">
        <f t="shared" si="18"/>
        <v>2994238</v>
      </c>
      <c r="O110" s="48">
        <f t="shared" si="16"/>
        <v>3.6435827419370539</v>
      </c>
      <c r="P110" s="9"/>
    </row>
    <row r="111" spans="1:119" ht="15.75" thickBot="1">
      <c r="A111" s="12"/>
      <c r="B111" s="25">
        <v>389.9</v>
      </c>
      <c r="C111" s="20" t="s">
        <v>116</v>
      </c>
      <c r="D111" s="47">
        <v>0</v>
      </c>
      <c r="E111" s="47">
        <v>1624231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12967000</v>
      </c>
      <c r="N111" s="47">
        <f t="shared" si="18"/>
        <v>14591231</v>
      </c>
      <c r="O111" s="48">
        <f t="shared" si="16"/>
        <v>17.755554987685329</v>
      </c>
      <c r="P111" s="9"/>
    </row>
    <row r="112" spans="1:119" ht="16.5" thickBot="1">
      <c r="A112" s="14" t="s">
        <v>92</v>
      </c>
      <c r="B112" s="23"/>
      <c r="C112" s="22"/>
      <c r="D112" s="15">
        <f t="shared" ref="D112:M112" si="19">SUM(D5,D21,D29,D56,D88,D92,D105)</f>
        <v>996781227</v>
      </c>
      <c r="E112" s="15">
        <f t="shared" si="19"/>
        <v>364330778</v>
      </c>
      <c r="F112" s="15">
        <f t="shared" si="19"/>
        <v>158269613</v>
      </c>
      <c r="G112" s="15">
        <f t="shared" si="19"/>
        <v>388812907</v>
      </c>
      <c r="H112" s="15">
        <f t="shared" si="19"/>
        <v>16184</v>
      </c>
      <c r="I112" s="15">
        <f t="shared" si="19"/>
        <v>162690033</v>
      </c>
      <c r="J112" s="15">
        <f t="shared" si="19"/>
        <v>256453957</v>
      </c>
      <c r="K112" s="15">
        <f t="shared" si="19"/>
        <v>426014133</v>
      </c>
      <c r="L112" s="15">
        <f t="shared" si="19"/>
        <v>27980</v>
      </c>
      <c r="M112" s="15">
        <f t="shared" si="19"/>
        <v>2286866452</v>
      </c>
      <c r="N112" s="15">
        <f t="shared" si="18"/>
        <v>5040263264</v>
      </c>
      <c r="O112" s="38">
        <f t="shared" si="16"/>
        <v>6133.3188088354118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0"/>
      <c r="B114" s="41"/>
      <c r="C114" s="41"/>
      <c r="D114" s="42"/>
      <c r="E114" s="42"/>
      <c r="F114" s="42"/>
      <c r="G114" s="42"/>
      <c r="H114" s="42"/>
      <c r="I114" s="42"/>
      <c r="J114" s="42"/>
      <c r="K114" s="42"/>
      <c r="L114" s="52" t="s">
        <v>134</v>
      </c>
      <c r="M114" s="52"/>
      <c r="N114" s="52"/>
      <c r="O114" s="43">
        <v>821784</v>
      </c>
    </row>
    <row r="115" spans="1:15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  <row r="116" spans="1:15" ht="15.75" customHeight="1" thickBot="1">
      <c r="A116" s="56" t="s">
        <v>147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8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SUM(D6:D19)</f>
        <v>578092802</v>
      </c>
      <c r="E5" s="27">
        <f t="shared" si="0"/>
        <v>177036585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10875100</v>
      </c>
      <c r="J5" s="27">
        <f t="shared" si="0"/>
        <v>0</v>
      </c>
      <c r="K5" s="27">
        <f t="shared" si="0"/>
        <v>8900746</v>
      </c>
      <c r="L5" s="27">
        <f t="shared" si="0"/>
        <v>0</v>
      </c>
      <c r="M5" s="27">
        <f t="shared" si="0"/>
        <v>65308305</v>
      </c>
      <c r="N5" s="28">
        <f>SUM(D5:M5)</f>
        <v>840213538</v>
      </c>
      <c r="O5" s="33">
        <f t="shared" ref="O5:O36" si="1">(N5/O$117)</f>
        <v>982.62889106935484</v>
      </c>
      <c r="P5" s="6"/>
    </row>
    <row r="6" spans="1:133">
      <c r="A6" s="12"/>
      <c r="B6" s="25">
        <v>311</v>
      </c>
      <c r="C6" s="20" t="s">
        <v>3</v>
      </c>
      <c r="D6" s="47">
        <v>458539186</v>
      </c>
      <c r="E6" s="47">
        <v>15842072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474381258</v>
      </c>
      <c r="O6" s="48">
        <f t="shared" si="1"/>
        <v>554.78840605473022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4675070</v>
      </c>
      <c r="F7" s="47">
        <v>0</v>
      </c>
      <c r="G7" s="47">
        <v>0</v>
      </c>
      <c r="H7" s="47">
        <v>0</v>
      </c>
      <c r="I7" s="47">
        <v>9041763</v>
      </c>
      <c r="J7" s="47">
        <v>0</v>
      </c>
      <c r="K7" s="47">
        <v>0</v>
      </c>
      <c r="L7" s="47">
        <v>0</v>
      </c>
      <c r="M7" s="47">
        <v>64020183</v>
      </c>
      <c r="N7" s="47">
        <f t="shared" ref="N7:N19" si="2">SUM(D7:M7)</f>
        <v>77737016</v>
      </c>
      <c r="O7" s="48">
        <f t="shared" si="1"/>
        <v>90.913362344705149</v>
      </c>
      <c r="P7" s="9"/>
    </row>
    <row r="8" spans="1:133">
      <c r="A8" s="12"/>
      <c r="B8" s="25">
        <v>312.3</v>
      </c>
      <c r="C8" s="20" t="s">
        <v>13</v>
      </c>
      <c r="D8" s="47">
        <v>1095591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1095591</v>
      </c>
      <c r="O8" s="48">
        <f t="shared" si="1"/>
        <v>1.2812925770729078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28056689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28056689</v>
      </c>
      <c r="O9" s="48">
        <f t="shared" si="1"/>
        <v>32.812269681791015</v>
      </c>
      <c r="P9" s="9"/>
    </row>
    <row r="10" spans="1:133">
      <c r="A10" s="12"/>
      <c r="B10" s="25">
        <v>312.42</v>
      </c>
      <c r="C10" s="20" t="s">
        <v>14</v>
      </c>
      <c r="D10" s="47">
        <v>5244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5244</v>
      </c>
      <c r="O10" s="48">
        <f t="shared" si="1"/>
        <v>6.1328527472116218E-3</v>
      </c>
      <c r="P10" s="9"/>
    </row>
    <row r="11" spans="1:133">
      <c r="A11" s="12"/>
      <c r="B11" s="25">
        <v>312.52</v>
      </c>
      <c r="C11" s="20" t="s">
        <v>124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8900746</v>
      </c>
      <c r="L11" s="47">
        <v>0</v>
      </c>
      <c r="M11" s="47">
        <v>0</v>
      </c>
      <c r="N11" s="47">
        <f>SUM(D11:M11)</f>
        <v>8900746</v>
      </c>
      <c r="O11" s="48">
        <f t="shared" si="1"/>
        <v>10.409413531337311</v>
      </c>
      <c r="P11" s="9"/>
    </row>
    <row r="12" spans="1:133">
      <c r="A12" s="12"/>
      <c r="B12" s="25">
        <v>312.60000000000002</v>
      </c>
      <c r="C12" s="20" t="s">
        <v>16</v>
      </c>
      <c r="D12" s="47">
        <v>0</v>
      </c>
      <c r="E12" s="47">
        <v>128462754</v>
      </c>
      <c r="F12" s="47">
        <v>0</v>
      </c>
      <c r="G12" s="47">
        <v>0</v>
      </c>
      <c r="H12" s="47">
        <v>0</v>
      </c>
      <c r="I12" s="47">
        <v>1833337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130296091</v>
      </c>
      <c r="O12" s="48">
        <f t="shared" si="1"/>
        <v>152.38114791004682</v>
      </c>
      <c r="P12" s="9"/>
    </row>
    <row r="13" spans="1:133">
      <c r="A13" s="12"/>
      <c r="B13" s="25">
        <v>314.10000000000002</v>
      </c>
      <c r="C13" s="20" t="s">
        <v>17</v>
      </c>
      <c r="D13" s="47">
        <v>61556310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61556310</v>
      </c>
      <c r="O13" s="48">
        <f t="shared" si="1"/>
        <v>71.990042885528268</v>
      </c>
      <c r="P13" s="9"/>
    </row>
    <row r="14" spans="1:133">
      <c r="A14" s="12"/>
      <c r="B14" s="25">
        <v>314.3</v>
      </c>
      <c r="C14" s="20" t="s">
        <v>18</v>
      </c>
      <c r="D14" s="47">
        <v>9170920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9170920</v>
      </c>
      <c r="O14" s="48">
        <f t="shared" si="1"/>
        <v>10.725381753710527</v>
      </c>
      <c r="P14" s="9"/>
    </row>
    <row r="15" spans="1:133">
      <c r="A15" s="12"/>
      <c r="B15" s="25">
        <v>314.39999999999998</v>
      </c>
      <c r="C15" s="20" t="s">
        <v>19</v>
      </c>
      <c r="D15" s="47">
        <v>623386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623386</v>
      </c>
      <c r="O15" s="48">
        <f t="shared" si="1"/>
        <v>0.72904930256927236</v>
      </c>
      <c r="P15" s="9"/>
    </row>
    <row r="16" spans="1:133">
      <c r="A16" s="12"/>
      <c r="B16" s="25">
        <v>314.7</v>
      </c>
      <c r="C16" s="20" t="s">
        <v>20</v>
      </c>
      <c r="D16" s="47">
        <v>89870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89870</v>
      </c>
      <c r="O16" s="48">
        <f t="shared" si="1"/>
        <v>0.10510287497938758</v>
      </c>
      <c r="P16" s="9"/>
    </row>
    <row r="17" spans="1:16">
      <c r="A17" s="12"/>
      <c r="B17" s="25">
        <v>314.89999999999998</v>
      </c>
      <c r="C17" s="20" t="s">
        <v>21</v>
      </c>
      <c r="D17" s="47">
        <v>2171586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2171586</v>
      </c>
      <c r="O17" s="48">
        <f t="shared" si="1"/>
        <v>2.5396676517746561</v>
      </c>
      <c r="P17" s="9"/>
    </row>
    <row r="18" spans="1:16">
      <c r="A18" s="12"/>
      <c r="B18" s="25">
        <v>315</v>
      </c>
      <c r="C18" s="20" t="s">
        <v>22</v>
      </c>
      <c r="D18" s="47">
        <v>44840709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44840709</v>
      </c>
      <c r="O18" s="48">
        <f t="shared" si="1"/>
        <v>52.441164259642811</v>
      </c>
      <c r="P18" s="9"/>
    </row>
    <row r="19" spans="1:16">
      <c r="A19" s="12"/>
      <c r="B19" s="25">
        <v>319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1288122</v>
      </c>
      <c r="N19" s="47">
        <f t="shared" si="2"/>
        <v>1288122</v>
      </c>
      <c r="O19" s="48">
        <f t="shared" si="1"/>
        <v>1.5064573887192465</v>
      </c>
      <c r="P19" s="9"/>
    </row>
    <row r="20" spans="1:16" ht="15.75">
      <c r="A20" s="29" t="s">
        <v>24</v>
      </c>
      <c r="B20" s="30"/>
      <c r="C20" s="31"/>
      <c r="D20" s="32">
        <f t="shared" ref="D20:M20" si="3">SUM(D21:D26)</f>
        <v>39120375</v>
      </c>
      <c r="E20" s="32">
        <f t="shared" si="3"/>
        <v>793606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7800895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 t="shared" ref="N20:N28" si="4">SUM(D20:M20)</f>
        <v>47714876</v>
      </c>
      <c r="O20" s="45">
        <f t="shared" si="1"/>
        <v>55.80249968715902</v>
      </c>
      <c r="P20" s="10"/>
    </row>
    <row r="21" spans="1:16">
      <c r="A21" s="12"/>
      <c r="B21" s="25">
        <v>322</v>
      </c>
      <c r="C21" s="20" t="s">
        <v>0</v>
      </c>
      <c r="D21" s="47">
        <v>229324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229324</v>
      </c>
      <c r="O21" s="48">
        <f t="shared" si="1"/>
        <v>0.26819418829167774</v>
      </c>
      <c r="P21" s="9"/>
    </row>
    <row r="22" spans="1:16">
      <c r="A22" s="12"/>
      <c r="B22" s="25">
        <v>323.10000000000002</v>
      </c>
      <c r="C22" s="20" t="s">
        <v>25</v>
      </c>
      <c r="D22" s="47">
        <v>31000365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31000365</v>
      </c>
      <c r="O22" s="48">
        <f t="shared" si="1"/>
        <v>36.254895815181733</v>
      </c>
      <c r="P22" s="9"/>
    </row>
    <row r="23" spans="1:16">
      <c r="A23" s="12"/>
      <c r="B23" s="25">
        <v>323.39999999999998</v>
      </c>
      <c r="C23" s="20" t="s">
        <v>26</v>
      </c>
      <c r="D23" s="47">
        <v>1349500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1349500</v>
      </c>
      <c r="O23" s="48">
        <f t="shared" si="1"/>
        <v>1.5782388982383837</v>
      </c>
      <c r="P23" s="9"/>
    </row>
    <row r="24" spans="1:16">
      <c r="A24" s="12"/>
      <c r="B24" s="25">
        <v>323.60000000000002</v>
      </c>
      <c r="C24" s="20" t="s">
        <v>27</v>
      </c>
      <c r="D24" s="47">
        <v>6541186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6541186</v>
      </c>
      <c r="O24" s="48">
        <f t="shared" si="1"/>
        <v>7.6499104748516782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7800895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7800895</v>
      </c>
      <c r="O25" s="48">
        <f t="shared" si="1"/>
        <v>9.1231388885315425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793606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793606</v>
      </c>
      <c r="O26" s="48">
        <f t="shared" si="1"/>
        <v>0.92812142206400206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SUM(D28:D53)</f>
        <v>220141620</v>
      </c>
      <c r="E27" s="32">
        <f t="shared" si="5"/>
        <v>94556192</v>
      </c>
      <c r="F27" s="32">
        <f t="shared" si="5"/>
        <v>25701504</v>
      </c>
      <c r="G27" s="32">
        <f t="shared" si="5"/>
        <v>21001804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80901659</v>
      </c>
      <c r="N27" s="44">
        <f t="shared" si="4"/>
        <v>442302779</v>
      </c>
      <c r="O27" s="45">
        <f t="shared" si="1"/>
        <v>517.27265699646932</v>
      </c>
      <c r="P27" s="10"/>
    </row>
    <row r="28" spans="1:16">
      <c r="A28" s="12"/>
      <c r="B28" s="25">
        <v>331.1</v>
      </c>
      <c r="C28" s="20" t="s">
        <v>30</v>
      </c>
      <c r="D28" s="47">
        <v>0</v>
      </c>
      <c r="E28" s="47">
        <v>184803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184803</v>
      </c>
      <c r="O28" s="48">
        <f t="shared" si="1"/>
        <v>0.21612692338729012</v>
      </c>
      <c r="P28" s="9"/>
    </row>
    <row r="29" spans="1:16">
      <c r="A29" s="12"/>
      <c r="B29" s="25">
        <v>331.2</v>
      </c>
      <c r="C29" s="20" t="s">
        <v>31</v>
      </c>
      <c r="D29" s="47">
        <v>0</v>
      </c>
      <c r="E29" s="47">
        <v>1386221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51" si="6">SUM(D29:M29)</f>
        <v>1386221</v>
      </c>
      <c r="O29" s="48">
        <f t="shared" si="1"/>
        <v>1.6211840709558432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956870</v>
      </c>
      <c r="F30" s="47">
        <v>0</v>
      </c>
      <c r="G30" s="47">
        <v>100000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1056870</v>
      </c>
      <c r="O30" s="48">
        <f t="shared" si="1"/>
        <v>1.2360084063587999</v>
      </c>
      <c r="P30" s="9"/>
    </row>
    <row r="31" spans="1:16">
      <c r="A31" s="12"/>
      <c r="B31" s="25">
        <v>331.42</v>
      </c>
      <c r="C31" s="20" t="s">
        <v>38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7758283</v>
      </c>
      <c r="N31" s="47">
        <f t="shared" si="6"/>
        <v>7758283</v>
      </c>
      <c r="O31" s="48">
        <f t="shared" si="1"/>
        <v>9.0733041972149557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243692</v>
      </c>
      <c r="F32" s="47">
        <v>0</v>
      </c>
      <c r="G32" s="47">
        <v>4656424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4900116</v>
      </c>
      <c r="O32" s="48">
        <f t="shared" si="1"/>
        <v>5.7306807536719342</v>
      </c>
      <c r="P32" s="9"/>
    </row>
    <row r="33" spans="1:16">
      <c r="A33" s="12"/>
      <c r="B33" s="25">
        <v>331.5</v>
      </c>
      <c r="C33" s="20" t="s">
        <v>33</v>
      </c>
      <c r="D33" s="47">
        <v>257866</v>
      </c>
      <c r="E33" s="47">
        <v>21975186</v>
      </c>
      <c r="F33" s="47">
        <v>0</v>
      </c>
      <c r="G33" s="47">
        <v>286630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22519682</v>
      </c>
      <c r="O33" s="48">
        <f t="shared" si="1"/>
        <v>26.336745541577443</v>
      </c>
      <c r="P33" s="9"/>
    </row>
    <row r="34" spans="1:16">
      <c r="A34" s="12"/>
      <c r="B34" s="25">
        <v>331.61</v>
      </c>
      <c r="C34" s="20" t="s">
        <v>40</v>
      </c>
      <c r="D34" s="47">
        <v>0</v>
      </c>
      <c r="E34" s="47">
        <v>33876015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33876015</v>
      </c>
      <c r="O34" s="48">
        <f t="shared" si="1"/>
        <v>39.617965609712456</v>
      </c>
      <c r="P34" s="9"/>
    </row>
    <row r="35" spans="1:16">
      <c r="A35" s="12"/>
      <c r="B35" s="25">
        <v>331.69</v>
      </c>
      <c r="C35" s="20" t="s">
        <v>41</v>
      </c>
      <c r="D35" s="47">
        <v>0</v>
      </c>
      <c r="E35" s="47">
        <v>3798113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3798113</v>
      </c>
      <c r="O35" s="48">
        <f t="shared" si="1"/>
        <v>4.4418893490217721</v>
      </c>
      <c r="P35" s="9"/>
    </row>
    <row r="36" spans="1:16">
      <c r="A36" s="12"/>
      <c r="B36" s="25">
        <v>331.7</v>
      </c>
      <c r="C36" s="20" t="s">
        <v>34</v>
      </c>
      <c r="D36" s="47">
        <v>0</v>
      </c>
      <c r="E36" s="47">
        <v>943454</v>
      </c>
      <c r="F36" s="47">
        <v>0</v>
      </c>
      <c r="G36" s="47">
        <v>48161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991615</v>
      </c>
      <c r="O36" s="48">
        <f t="shared" si="1"/>
        <v>1.1596927492231603</v>
      </c>
      <c r="P36" s="9"/>
    </row>
    <row r="37" spans="1:16">
      <c r="A37" s="12"/>
      <c r="B37" s="25">
        <v>331.9</v>
      </c>
      <c r="C37" s="20" t="s">
        <v>35</v>
      </c>
      <c r="D37" s="47">
        <v>0</v>
      </c>
      <c r="E37" s="47">
        <v>5406875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5406875</v>
      </c>
      <c r="O37" s="48">
        <f t="shared" ref="O37:O68" si="7">(N37/O$117)</f>
        <v>6.3233348965636607</v>
      </c>
      <c r="P37" s="9"/>
    </row>
    <row r="38" spans="1:16">
      <c r="A38" s="12"/>
      <c r="B38" s="25">
        <v>333</v>
      </c>
      <c r="C38" s="20" t="s">
        <v>4</v>
      </c>
      <c r="D38" s="47">
        <v>33751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33751</v>
      </c>
      <c r="O38" s="48">
        <f t="shared" si="7"/>
        <v>3.9471760692436964E-2</v>
      </c>
      <c r="P38" s="9"/>
    </row>
    <row r="39" spans="1:16">
      <c r="A39" s="12"/>
      <c r="B39" s="25">
        <v>334.1</v>
      </c>
      <c r="C39" s="20" t="s">
        <v>36</v>
      </c>
      <c r="D39" s="47">
        <v>0</v>
      </c>
      <c r="E39" s="47">
        <v>2183260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2183260</v>
      </c>
      <c r="O39" s="48">
        <f t="shared" si="7"/>
        <v>2.553320383081092</v>
      </c>
      <c r="P39" s="9"/>
    </row>
    <row r="40" spans="1:16">
      <c r="A40" s="12"/>
      <c r="B40" s="25">
        <v>334.39</v>
      </c>
      <c r="C40" s="20" t="s">
        <v>42</v>
      </c>
      <c r="D40" s="47">
        <v>37023</v>
      </c>
      <c r="E40" s="47">
        <v>1904941</v>
      </c>
      <c r="F40" s="47">
        <v>0</v>
      </c>
      <c r="G40" s="47">
        <v>4461705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6403669</v>
      </c>
      <c r="O40" s="48">
        <f t="shared" si="7"/>
        <v>7.4890844810991419</v>
      </c>
      <c r="P40" s="9"/>
    </row>
    <row r="41" spans="1:16">
      <c r="A41" s="12"/>
      <c r="B41" s="25">
        <v>334.42</v>
      </c>
      <c r="C41" s="20" t="s">
        <v>43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4014925</v>
      </c>
      <c r="N41" s="47">
        <f t="shared" si="6"/>
        <v>4014925</v>
      </c>
      <c r="O41" s="48">
        <f t="shared" si="7"/>
        <v>4.6954507658464193</v>
      </c>
      <c r="P41" s="9"/>
    </row>
    <row r="42" spans="1:16">
      <c r="A42" s="12"/>
      <c r="B42" s="25">
        <v>334.49</v>
      </c>
      <c r="C42" s="20" t="s">
        <v>44</v>
      </c>
      <c r="D42" s="47">
        <v>513110</v>
      </c>
      <c r="E42" s="47">
        <v>13691</v>
      </c>
      <c r="F42" s="47">
        <v>0</v>
      </c>
      <c r="G42" s="47">
        <v>3498722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4025523</v>
      </c>
      <c r="O42" s="48">
        <f t="shared" si="7"/>
        <v>4.7078451162306578</v>
      </c>
      <c r="P42" s="9"/>
    </row>
    <row r="43" spans="1:16">
      <c r="A43" s="12"/>
      <c r="B43" s="25">
        <v>334.5</v>
      </c>
      <c r="C43" s="20" t="s">
        <v>45</v>
      </c>
      <c r="D43" s="47">
        <v>0</v>
      </c>
      <c r="E43" s="47">
        <v>8639678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8639678</v>
      </c>
      <c r="O43" s="48">
        <f t="shared" si="7"/>
        <v>10.104094766842833</v>
      </c>
      <c r="P43" s="9"/>
    </row>
    <row r="44" spans="1:16">
      <c r="A44" s="12"/>
      <c r="B44" s="25">
        <v>334.69</v>
      </c>
      <c r="C44" s="20" t="s">
        <v>46</v>
      </c>
      <c r="D44" s="47">
        <v>0</v>
      </c>
      <c r="E44" s="47">
        <v>1165753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1165753</v>
      </c>
      <c r="O44" s="48">
        <f t="shared" si="7"/>
        <v>1.3633469657933237</v>
      </c>
      <c r="P44" s="9"/>
    </row>
    <row r="45" spans="1:16">
      <c r="A45" s="12"/>
      <c r="B45" s="25">
        <v>335.12</v>
      </c>
      <c r="C45" s="20" t="s">
        <v>47</v>
      </c>
      <c r="D45" s="47">
        <v>43713817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43713817</v>
      </c>
      <c r="O45" s="48">
        <f t="shared" si="7"/>
        <v>51.123265194423361</v>
      </c>
      <c r="P45" s="9"/>
    </row>
    <row r="46" spans="1:16">
      <c r="A46" s="12"/>
      <c r="B46" s="25">
        <v>335.13</v>
      </c>
      <c r="C46" s="20" t="s">
        <v>48</v>
      </c>
      <c r="D46" s="47">
        <v>245665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245665</v>
      </c>
      <c r="O46" s="48">
        <f t="shared" si="7"/>
        <v>0.28730497142329198</v>
      </c>
      <c r="P46" s="9"/>
    </row>
    <row r="47" spans="1:16">
      <c r="A47" s="12"/>
      <c r="B47" s="25">
        <v>335.14</v>
      </c>
      <c r="C47" s="20" t="s">
        <v>49</v>
      </c>
      <c r="D47" s="47">
        <v>352108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352108</v>
      </c>
      <c r="O47" s="48">
        <f t="shared" si="7"/>
        <v>0.41178995330190499</v>
      </c>
      <c r="P47" s="9"/>
    </row>
    <row r="48" spans="1:16">
      <c r="A48" s="12"/>
      <c r="B48" s="25">
        <v>335.15</v>
      </c>
      <c r="C48" s="20" t="s">
        <v>50</v>
      </c>
      <c r="D48" s="47">
        <v>617636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617636</v>
      </c>
      <c r="O48" s="48">
        <f t="shared" si="7"/>
        <v>0.72232468332890876</v>
      </c>
      <c r="P48" s="9"/>
    </row>
    <row r="49" spans="1:16">
      <c r="A49" s="12"/>
      <c r="B49" s="25">
        <v>335.18</v>
      </c>
      <c r="C49" s="20" t="s">
        <v>51</v>
      </c>
      <c r="D49" s="47">
        <v>70510011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70510011</v>
      </c>
      <c r="O49" s="48">
        <f t="shared" si="7"/>
        <v>82.461387236321826</v>
      </c>
      <c r="P49" s="9"/>
    </row>
    <row r="50" spans="1:16">
      <c r="A50" s="12"/>
      <c r="B50" s="25">
        <v>335.39</v>
      </c>
      <c r="C50" s="20" t="s">
        <v>52</v>
      </c>
      <c r="D50" s="47">
        <v>0</v>
      </c>
      <c r="E50" s="47">
        <v>634440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634440</v>
      </c>
      <c r="O50" s="48">
        <f t="shared" si="7"/>
        <v>0.741976944496747</v>
      </c>
      <c r="P50" s="9"/>
    </row>
    <row r="51" spans="1:16">
      <c r="A51" s="12"/>
      <c r="B51" s="25">
        <v>335.49</v>
      </c>
      <c r="C51" s="20" t="s">
        <v>53</v>
      </c>
      <c r="D51" s="47">
        <v>5775209</v>
      </c>
      <c r="E51" s="47">
        <v>11214600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16989809</v>
      </c>
      <c r="O51" s="48">
        <f t="shared" si="7"/>
        <v>19.869564607217914</v>
      </c>
      <c r="P51" s="9"/>
    </row>
    <row r="52" spans="1:16">
      <c r="A52" s="12"/>
      <c r="B52" s="25">
        <v>337.9</v>
      </c>
      <c r="C52" s="20" t="s">
        <v>54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264481</v>
      </c>
      <c r="N52" s="47">
        <f>SUM(D52:M52)</f>
        <v>264481</v>
      </c>
      <c r="O52" s="48">
        <f t="shared" si="7"/>
        <v>0.30931026457575839</v>
      </c>
      <c r="P52" s="9"/>
    </row>
    <row r="53" spans="1:16">
      <c r="A53" s="12"/>
      <c r="B53" s="25">
        <v>338</v>
      </c>
      <c r="C53" s="20" t="s">
        <v>55</v>
      </c>
      <c r="D53" s="47">
        <v>98085424</v>
      </c>
      <c r="E53" s="47">
        <v>28600</v>
      </c>
      <c r="F53" s="47">
        <v>25701504</v>
      </c>
      <c r="G53" s="47">
        <v>7950162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68863970</v>
      </c>
      <c r="N53" s="47">
        <f>SUM(D53:M53)</f>
        <v>200629660</v>
      </c>
      <c r="O53" s="48">
        <f t="shared" si="7"/>
        <v>234.63618640410635</v>
      </c>
      <c r="P53" s="9"/>
    </row>
    <row r="54" spans="1:16" ht="15.75">
      <c r="A54" s="29" t="s">
        <v>60</v>
      </c>
      <c r="B54" s="30"/>
      <c r="C54" s="31"/>
      <c r="D54" s="32">
        <f t="shared" ref="D54:M54" si="8">SUM(D55:D88)</f>
        <v>69483902</v>
      </c>
      <c r="E54" s="32">
        <f t="shared" si="8"/>
        <v>42152076</v>
      </c>
      <c r="F54" s="32">
        <f t="shared" si="8"/>
        <v>0</v>
      </c>
      <c r="G54" s="32">
        <f t="shared" si="8"/>
        <v>148163</v>
      </c>
      <c r="H54" s="32">
        <f t="shared" si="8"/>
        <v>0</v>
      </c>
      <c r="I54" s="32">
        <f t="shared" si="8"/>
        <v>79173046</v>
      </c>
      <c r="J54" s="32">
        <f t="shared" si="8"/>
        <v>220293982</v>
      </c>
      <c r="K54" s="32">
        <f t="shared" si="8"/>
        <v>224459</v>
      </c>
      <c r="L54" s="32">
        <f t="shared" si="8"/>
        <v>0</v>
      </c>
      <c r="M54" s="32">
        <f t="shared" si="8"/>
        <v>1959112774</v>
      </c>
      <c r="N54" s="32">
        <f>SUM(D54:M54)</f>
        <v>2370588402</v>
      </c>
      <c r="O54" s="45">
        <f t="shared" si="7"/>
        <v>2772.4007615777477</v>
      </c>
      <c r="P54" s="10"/>
    </row>
    <row r="55" spans="1:16">
      <c r="A55" s="12"/>
      <c r="B55" s="25">
        <v>341.2</v>
      </c>
      <c r="C55" s="20" t="s">
        <v>63</v>
      </c>
      <c r="D55" s="47">
        <v>362436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220270382</v>
      </c>
      <c r="K55" s="47">
        <v>0</v>
      </c>
      <c r="L55" s="47">
        <v>0</v>
      </c>
      <c r="M55" s="47">
        <v>0</v>
      </c>
      <c r="N55" s="47">
        <f>SUM(D55:M55)</f>
        <v>220632818</v>
      </c>
      <c r="O55" s="48">
        <f t="shared" si="7"/>
        <v>258.0298596484252</v>
      </c>
      <c r="P55" s="9"/>
    </row>
    <row r="56" spans="1:16">
      <c r="A56" s="12"/>
      <c r="B56" s="25">
        <v>341.51</v>
      </c>
      <c r="C56" s="20" t="s">
        <v>64</v>
      </c>
      <c r="D56" s="47">
        <v>8316423</v>
      </c>
      <c r="E56" s="47">
        <v>1310</v>
      </c>
      <c r="F56" s="47">
        <v>0</v>
      </c>
      <c r="G56" s="47">
        <v>0</v>
      </c>
      <c r="H56" s="47">
        <v>0</v>
      </c>
      <c r="I56" s="47">
        <v>600872</v>
      </c>
      <c r="J56" s="47">
        <v>40</v>
      </c>
      <c r="K56" s="47">
        <v>0</v>
      </c>
      <c r="L56" s="47">
        <v>0</v>
      </c>
      <c r="M56" s="47">
        <v>1230</v>
      </c>
      <c r="N56" s="47">
        <f t="shared" ref="N56:N82" si="9">SUM(D56:M56)</f>
        <v>8919875</v>
      </c>
      <c r="O56" s="48">
        <f t="shared" si="7"/>
        <v>10.431784877676252</v>
      </c>
      <c r="P56" s="9"/>
    </row>
    <row r="57" spans="1:16">
      <c r="A57" s="12"/>
      <c r="B57" s="25">
        <v>341.52</v>
      </c>
      <c r="C57" s="20" t="s">
        <v>65</v>
      </c>
      <c r="D57" s="47">
        <v>9445818</v>
      </c>
      <c r="E57" s="47">
        <v>409656</v>
      </c>
      <c r="F57" s="47">
        <v>0</v>
      </c>
      <c r="G57" s="47">
        <v>0</v>
      </c>
      <c r="H57" s="47">
        <v>0</v>
      </c>
      <c r="I57" s="47">
        <v>6200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9861674</v>
      </c>
      <c r="O57" s="48">
        <f t="shared" si="7"/>
        <v>11.5332178647989</v>
      </c>
      <c r="P57" s="9"/>
    </row>
    <row r="58" spans="1:16">
      <c r="A58" s="12"/>
      <c r="B58" s="25">
        <v>341.53</v>
      </c>
      <c r="C58" s="20" t="s">
        <v>66</v>
      </c>
      <c r="D58" s="47">
        <v>2510112</v>
      </c>
      <c r="E58" s="47">
        <v>19598627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22108739</v>
      </c>
      <c r="O58" s="48">
        <f t="shared" si="7"/>
        <v>25.856148114709139</v>
      </c>
      <c r="P58" s="9"/>
    </row>
    <row r="59" spans="1:16">
      <c r="A59" s="12"/>
      <c r="B59" s="25">
        <v>341.56</v>
      </c>
      <c r="C59" s="20" t="s">
        <v>67</v>
      </c>
      <c r="D59" s="47">
        <v>382293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382293</v>
      </c>
      <c r="O59" s="48">
        <f t="shared" si="7"/>
        <v>0.44709128056631819</v>
      </c>
      <c r="P59" s="9"/>
    </row>
    <row r="60" spans="1:16">
      <c r="A60" s="12"/>
      <c r="B60" s="25">
        <v>341.9</v>
      </c>
      <c r="C60" s="20" t="s">
        <v>68</v>
      </c>
      <c r="D60" s="47">
        <v>187878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187878</v>
      </c>
      <c r="O60" s="48">
        <f t="shared" si="7"/>
        <v>0.21972313280713676</v>
      </c>
      <c r="P60" s="9"/>
    </row>
    <row r="61" spans="1:16">
      <c r="A61" s="12"/>
      <c r="B61" s="25">
        <v>342.1</v>
      </c>
      <c r="C61" s="20" t="s">
        <v>69</v>
      </c>
      <c r="D61" s="47">
        <v>418500</v>
      </c>
      <c r="E61" s="47">
        <v>901042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1319542</v>
      </c>
      <c r="O61" s="48">
        <f t="shared" si="7"/>
        <v>1.5432030472465901</v>
      </c>
      <c r="P61" s="9"/>
    </row>
    <row r="62" spans="1:16">
      <c r="A62" s="12"/>
      <c r="B62" s="25">
        <v>342.2</v>
      </c>
      <c r="C62" s="20" t="s">
        <v>70</v>
      </c>
      <c r="D62" s="47">
        <v>611669</v>
      </c>
      <c r="E62" s="47">
        <v>318065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929734</v>
      </c>
      <c r="O62" s="48">
        <f t="shared" si="7"/>
        <v>1.0873229817078662</v>
      </c>
      <c r="P62" s="9"/>
    </row>
    <row r="63" spans="1:16">
      <c r="A63" s="12"/>
      <c r="B63" s="25">
        <v>342.3</v>
      </c>
      <c r="C63" s="20" t="s">
        <v>71</v>
      </c>
      <c r="D63" s="47">
        <v>1037936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1037936</v>
      </c>
      <c r="O63" s="48">
        <f t="shared" si="7"/>
        <v>1.2138651123245312</v>
      </c>
      <c r="P63" s="9"/>
    </row>
    <row r="64" spans="1:16">
      <c r="A64" s="12"/>
      <c r="B64" s="25">
        <v>342.4</v>
      </c>
      <c r="C64" s="20" t="s">
        <v>72</v>
      </c>
      <c r="D64" s="47">
        <v>0</v>
      </c>
      <c r="E64" s="47">
        <v>4802081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4802081</v>
      </c>
      <c r="O64" s="48">
        <f t="shared" si="7"/>
        <v>5.6160289193712307</v>
      </c>
      <c r="P64" s="9"/>
    </row>
    <row r="65" spans="1:16">
      <c r="A65" s="12"/>
      <c r="B65" s="25">
        <v>342.5</v>
      </c>
      <c r="C65" s="20" t="s">
        <v>73</v>
      </c>
      <c r="D65" s="47">
        <v>954306</v>
      </c>
      <c r="E65" s="47">
        <v>5389918</v>
      </c>
      <c r="F65" s="47">
        <v>0</v>
      </c>
      <c r="G65" s="47">
        <v>0</v>
      </c>
      <c r="H65" s="47">
        <v>0</v>
      </c>
      <c r="I65" s="47">
        <v>276884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6621108</v>
      </c>
      <c r="O65" s="48">
        <f t="shared" si="7"/>
        <v>7.7433791737957378</v>
      </c>
      <c r="P65" s="9"/>
    </row>
    <row r="66" spans="1:16">
      <c r="A66" s="12"/>
      <c r="B66" s="25">
        <v>342.6</v>
      </c>
      <c r="C66" s="20" t="s">
        <v>74</v>
      </c>
      <c r="D66" s="47">
        <v>15475714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15475714</v>
      </c>
      <c r="O66" s="48">
        <f t="shared" si="7"/>
        <v>18.098832021350372</v>
      </c>
      <c r="P66" s="9"/>
    </row>
    <row r="67" spans="1:16">
      <c r="A67" s="12"/>
      <c r="B67" s="25">
        <v>342.9</v>
      </c>
      <c r="C67" s="20" t="s">
        <v>75</v>
      </c>
      <c r="D67" s="47">
        <v>222027</v>
      </c>
      <c r="E67" s="47">
        <v>0</v>
      </c>
      <c r="F67" s="47">
        <v>0</v>
      </c>
      <c r="G67" s="47">
        <v>0</v>
      </c>
      <c r="H67" s="47">
        <v>0</v>
      </c>
      <c r="I67" s="47">
        <v>139137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361164</v>
      </c>
      <c r="O67" s="48">
        <f t="shared" si="7"/>
        <v>0.42238093623072814</v>
      </c>
      <c r="P67" s="9"/>
    </row>
    <row r="68" spans="1:16">
      <c r="A68" s="12"/>
      <c r="B68" s="25">
        <v>343.1</v>
      </c>
      <c r="C68" s="20" t="s">
        <v>76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1569451000</v>
      </c>
      <c r="N68" s="47">
        <f t="shared" si="9"/>
        <v>1569451000</v>
      </c>
      <c r="O68" s="48">
        <f t="shared" si="7"/>
        <v>1835.4713724187695</v>
      </c>
      <c r="P68" s="9"/>
    </row>
    <row r="69" spans="1:16">
      <c r="A69" s="12"/>
      <c r="B69" s="25">
        <v>343.4</v>
      </c>
      <c r="C69" s="20" t="s">
        <v>77</v>
      </c>
      <c r="D69" s="47">
        <v>136952</v>
      </c>
      <c r="E69" s="47">
        <v>0</v>
      </c>
      <c r="F69" s="47">
        <v>0</v>
      </c>
      <c r="G69" s="47">
        <v>0</v>
      </c>
      <c r="H69" s="47">
        <v>0</v>
      </c>
      <c r="I69" s="47">
        <v>36742746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36879698</v>
      </c>
      <c r="O69" s="48">
        <f t="shared" ref="O69:O100" si="10">(N69/O$117)</f>
        <v>43.130769869495609</v>
      </c>
      <c r="P69" s="9"/>
    </row>
    <row r="70" spans="1:16">
      <c r="A70" s="12"/>
      <c r="B70" s="25">
        <v>343.6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255014000</v>
      </c>
      <c r="N70" s="47">
        <f t="shared" si="9"/>
        <v>255014000</v>
      </c>
      <c r="O70" s="48">
        <f t="shared" si="10"/>
        <v>298.23861755862407</v>
      </c>
      <c r="P70" s="9"/>
    </row>
    <row r="71" spans="1:16">
      <c r="A71" s="12"/>
      <c r="B71" s="25">
        <v>343.7</v>
      </c>
      <c r="C71" s="20" t="s">
        <v>79</v>
      </c>
      <c r="D71" s="47">
        <v>20020</v>
      </c>
      <c r="E71" s="47">
        <v>165535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185555</v>
      </c>
      <c r="O71" s="48">
        <f t="shared" si="10"/>
        <v>0.21700638663402985</v>
      </c>
      <c r="P71" s="9"/>
    </row>
    <row r="72" spans="1:16">
      <c r="A72" s="12"/>
      <c r="B72" s="25">
        <v>343.9</v>
      </c>
      <c r="C72" s="20" t="s">
        <v>80</v>
      </c>
      <c r="D72" s="47">
        <v>190540</v>
      </c>
      <c r="E72" s="47">
        <v>3939929</v>
      </c>
      <c r="F72" s="47"/>
      <c r="G72" s="47"/>
      <c r="H72" s="47">
        <v>0</v>
      </c>
      <c r="I72" s="47">
        <v>27198421</v>
      </c>
      <c r="J72" s="47">
        <v>0</v>
      </c>
      <c r="K72" s="47">
        <v>0</v>
      </c>
      <c r="L72" s="47">
        <v>0</v>
      </c>
      <c r="M72" s="47">
        <v>6915000</v>
      </c>
      <c r="N72" s="47">
        <f t="shared" si="9"/>
        <v>38243890</v>
      </c>
      <c r="O72" s="48">
        <f t="shared" si="10"/>
        <v>44.726191047017366</v>
      </c>
      <c r="P72" s="9"/>
    </row>
    <row r="73" spans="1:16">
      <c r="A73" s="12"/>
      <c r="B73" s="25">
        <v>344.1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59908395</v>
      </c>
      <c r="N73" s="47">
        <f t="shared" si="9"/>
        <v>59908395</v>
      </c>
      <c r="O73" s="48">
        <f t="shared" si="10"/>
        <v>70.062807943704996</v>
      </c>
      <c r="P73" s="9"/>
    </row>
    <row r="74" spans="1:16">
      <c r="A74" s="12"/>
      <c r="B74" s="25">
        <v>344.2</v>
      </c>
      <c r="C74" s="20" t="s">
        <v>82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47344000</v>
      </c>
      <c r="N74" s="47">
        <f t="shared" si="9"/>
        <v>47344000</v>
      </c>
      <c r="O74" s="48">
        <f t="shared" si="10"/>
        <v>55.36876057665657</v>
      </c>
      <c r="P74" s="9"/>
    </row>
    <row r="75" spans="1:16">
      <c r="A75" s="12"/>
      <c r="B75" s="25">
        <v>344.3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20479149</v>
      </c>
      <c r="N75" s="47">
        <f t="shared" si="9"/>
        <v>20479149</v>
      </c>
      <c r="O75" s="48">
        <f t="shared" si="10"/>
        <v>23.950344242030155</v>
      </c>
      <c r="P75" s="9"/>
    </row>
    <row r="76" spans="1:16">
      <c r="A76" s="12"/>
      <c r="B76" s="25">
        <v>344.5</v>
      </c>
      <c r="C76" s="20" t="s">
        <v>84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3934100</v>
      </c>
      <c r="J76" s="47">
        <v>23560</v>
      </c>
      <c r="K76" s="47">
        <v>224459</v>
      </c>
      <c r="L76" s="47">
        <v>0</v>
      </c>
      <c r="M76" s="47">
        <v>0</v>
      </c>
      <c r="N76" s="47">
        <f t="shared" si="9"/>
        <v>4182119</v>
      </c>
      <c r="O76" s="48">
        <f t="shared" si="10"/>
        <v>4.8909839813722202</v>
      </c>
      <c r="P76" s="9"/>
    </row>
    <row r="77" spans="1:16">
      <c r="A77" s="12"/>
      <c r="B77" s="25">
        <v>346.1</v>
      </c>
      <c r="C77" s="20" t="s">
        <v>85</v>
      </c>
      <c r="D77" s="47">
        <v>1026666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1026666</v>
      </c>
      <c r="O77" s="48">
        <f t="shared" si="10"/>
        <v>1.2006848586134187</v>
      </c>
      <c r="P77" s="9"/>
    </row>
    <row r="78" spans="1:16">
      <c r="A78" s="12"/>
      <c r="B78" s="25">
        <v>346.4</v>
      </c>
      <c r="C78" s="20" t="s">
        <v>86</v>
      </c>
      <c r="D78" s="47">
        <v>407296</v>
      </c>
      <c r="E78" s="47">
        <v>486845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894141</v>
      </c>
      <c r="O78" s="48">
        <f t="shared" si="10"/>
        <v>1.0456970038605162</v>
      </c>
      <c r="P78" s="9"/>
    </row>
    <row r="79" spans="1:16">
      <c r="A79" s="12"/>
      <c r="B79" s="25">
        <v>347.1</v>
      </c>
      <c r="C79" s="20" t="s">
        <v>87</v>
      </c>
      <c r="D79" s="47">
        <v>1511216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1511216</v>
      </c>
      <c r="O79" s="48">
        <f t="shared" si="10"/>
        <v>1.7673655982513652</v>
      </c>
      <c r="P79" s="9"/>
    </row>
    <row r="80" spans="1:16">
      <c r="A80" s="12"/>
      <c r="B80" s="25">
        <v>347.2</v>
      </c>
      <c r="C80" s="20" t="s">
        <v>88</v>
      </c>
      <c r="D80" s="47">
        <v>0</v>
      </c>
      <c r="E80" s="47">
        <v>161041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161041</v>
      </c>
      <c r="O80" s="48">
        <f t="shared" si="10"/>
        <v>0.18833728818911266</v>
      </c>
      <c r="P80" s="9"/>
    </row>
    <row r="81" spans="1:16">
      <c r="A81" s="12"/>
      <c r="B81" s="25">
        <v>347.4</v>
      </c>
      <c r="C81" s="20" t="s">
        <v>89</v>
      </c>
      <c r="D81" s="47">
        <v>153721</v>
      </c>
      <c r="E81" s="47">
        <v>1131591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1285312</v>
      </c>
      <c r="O81" s="48">
        <f t="shared" si="10"/>
        <v>1.5031710965339558</v>
      </c>
      <c r="P81" s="9"/>
    </row>
    <row r="82" spans="1:16">
      <c r="A82" s="12"/>
      <c r="B82" s="25">
        <v>347.5</v>
      </c>
      <c r="C82" s="20" t="s">
        <v>90</v>
      </c>
      <c r="D82" s="47">
        <v>0</v>
      </c>
      <c r="E82" s="47">
        <v>877767</v>
      </c>
      <c r="F82" s="47">
        <v>0</v>
      </c>
      <c r="G82" s="47">
        <v>0</v>
      </c>
      <c r="H82" s="47">
        <v>0</v>
      </c>
      <c r="I82" s="47">
        <v>5075348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5953115</v>
      </c>
      <c r="O82" s="48">
        <f t="shared" si="10"/>
        <v>6.9621620294082218</v>
      </c>
      <c r="P82" s="9"/>
    </row>
    <row r="83" spans="1:16">
      <c r="A83" s="12"/>
      <c r="B83" s="25">
        <v>347.9</v>
      </c>
      <c r="C83" s="20" t="s">
        <v>91</v>
      </c>
      <c r="D83" s="47">
        <v>40961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4" si="11">SUM(D83:M83)</f>
        <v>40961</v>
      </c>
      <c r="O83" s="48">
        <f t="shared" si="10"/>
        <v>4.7903848470353783E-2</v>
      </c>
      <c r="P83" s="9"/>
    </row>
    <row r="84" spans="1:16">
      <c r="A84" s="12"/>
      <c r="B84" s="25">
        <v>348.13</v>
      </c>
      <c r="C84" s="46" t="s">
        <v>126</v>
      </c>
      <c r="D84" s="47">
        <v>0</v>
      </c>
      <c r="E84" s="47">
        <v>1253905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1253905</v>
      </c>
      <c r="O84" s="48">
        <f t="shared" si="10"/>
        <v>1.4664406414935907</v>
      </c>
      <c r="P84" s="9"/>
    </row>
    <row r="85" spans="1:16">
      <c r="A85" s="12"/>
      <c r="B85" s="25">
        <v>348.23</v>
      </c>
      <c r="C85" s="20" t="s">
        <v>127</v>
      </c>
      <c r="D85" s="47">
        <v>416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416</v>
      </c>
      <c r="O85" s="48">
        <f t="shared" si="10"/>
        <v>4.8651158330282891E-4</v>
      </c>
      <c r="P85" s="9"/>
    </row>
    <row r="86" spans="1:16">
      <c r="A86" s="12"/>
      <c r="B86" s="25">
        <v>348.52</v>
      </c>
      <c r="C86" s="20" t="s">
        <v>128</v>
      </c>
      <c r="D86" s="47">
        <v>186560</v>
      </c>
      <c r="E86" s="47">
        <v>2685064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2871624</v>
      </c>
      <c r="O86" s="48">
        <f t="shared" si="10"/>
        <v>3.3583613915634682</v>
      </c>
      <c r="P86" s="9"/>
    </row>
    <row r="87" spans="1:16">
      <c r="A87" s="12"/>
      <c r="B87" s="25">
        <v>348.62</v>
      </c>
      <c r="C87" s="20" t="s">
        <v>129</v>
      </c>
      <c r="D87" s="47">
        <v>144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144</v>
      </c>
      <c r="O87" s="48">
        <f t="shared" si="10"/>
        <v>1.6840785575867156E-4</v>
      </c>
      <c r="P87" s="9"/>
    </row>
    <row r="88" spans="1:16">
      <c r="A88" s="12"/>
      <c r="B88" s="25">
        <v>349</v>
      </c>
      <c r="C88" s="20" t="s">
        <v>1</v>
      </c>
      <c r="D88" s="47">
        <v>25884298</v>
      </c>
      <c r="E88" s="47">
        <v>29700</v>
      </c>
      <c r="F88" s="47">
        <v>0</v>
      </c>
      <c r="G88" s="47">
        <v>148163</v>
      </c>
      <c r="H88" s="47">
        <v>0</v>
      </c>
      <c r="I88" s="47">
        <v>5199338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31261499</v>
      </c>
      <c r="O88" s="48">
        <f t="shared" si="10"/>
        <v>36.560291766610099</v>
      </c>
      <c r="P88" s="9"/>
    </row>
    <row r="89" spans="1:16" ht="15.75">
      <c r="A89" s="29" t="s">
        <v>61</v>
      </c>
      <c r="B89" s="30"/>
      <c r="C89" s="31"/>
      <c r="D89" s="32">
        <f t="shared" ref="D89:M89" si="12">SUM(D90:D92)</f>
        <v>3363547</v>
      </c>
      <c r="E89" s="32">
        <f t="shared" si="12"/>
        <v>1788059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515875</v>
      </c>
      <c r="J89" s="32">
        <f t="shared" si="12"/>
        <v>0</v>
      </c>
      <c r="K89" s="32">
        <f t="shared" si="12"/>
        <v>1455742</v>
      </c>
      <c r="L89" s="32">
        <f t="shared" si="12"/>
        <v>0</v>
      </c>
      <c r="M89" s="32">
        <f t="shared" si="12"/>
        <v>0</v>
      </c>
      <c r="N89" s="32">
        <f t="shared" si="11"/>
        <v>7123223</v>
      </c>
      <c r="O89" s="45">
        <f t="shared" si="10"/>
        <v>8.3306021633392469</v>
      </c>
      <c r="P89" s="10"/>
    </row>
    <row r="90" spans="1:16">
      <c r="A90" s="13"/>
      <c r="B90" s="39">
        <v>351.9</v>
      </c>
      <c r="C90" s="21" t="s">
        <v>96</v>
      </c>
      <c r="D90" s="47">
        <v>1092730</v>
      </c>
      <c r="E90" s="47">
        <v>591252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1455742</v>
      </c>
      <c r="L90" s="47">
        <v>0</v>
      </c>
      <c r="M90" s="47">
        <v>0</v>
      </c>
      <c r="N90" s="47">
        <f t="shared" si="11"/>
        <v>3139724</v>
      </c>
      <c r="O90" s="48">
        <f t="shared" si="10"/>
        <v>3.6719040730141614</v>
      </c>
      <c r="P90" s="9"/>
    </row>
    <row r="91" spans="1:16">
      <c r="A91" s="13"/>
      <c r="B91" s="39">
        <v>354</v>
      </c>
      <c r="C91" s="21" t="s">
        <v>94</v>
      </c>
      <c r="D91" s="47">
        <v>697983</v>
      </c>
      <c r="E91" s="47">
        <v>651275</v>
      </c>
      <c r="F91" s="47">
        <v>0</v>
      </c>
      <c r="G91" s="47">
        <v>0</v>
      </c>
      <c r="H91" s="47">
        <v>0</v>
      </c>
      <c r="I91" s="47">
        <v>515875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1865133</v>
      </c>
      <c r="O91" s="48">
        <f t="shared" si="10"/>
        <v>2.1812711752412386</v>
      </c>
      <c r="P91" s="9"/>
    </row>
    <row r="92" spans="1:16">
      <c r="A92" s="13"/>
      <c r="B92" s="39">
        <v>359</v>
      </c>
      <c r="C92" s="21" t="s">
        <v>95</v>
      </c>
      <c r="D92" s="47">
        <v>1572834</v>
      </c>
      <c r="E92" s="47">
        <v>545532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2118366</v>
      </c>
      <c r="O92" s="48">
        <f t="shared" si="10"/>
        <v>2.4774269150838473</v>
      </c>
      <c r="P92" s="9"/>
    </row>
    <row r="93" spans="1:16" ht="15.75">
      <c r="A93" s="29" t="s">
        <v>5</v>
      </c>
      <c r="B93" s="30"/>
      <c r="C93" s="31"/>
      <c r="D93" s="32">
        <f>SUM(D94:D106)</f>
        <v>48945323</v>
      </c>
      <c r="E93" s="32">
        <f t="shared" ref="E93:M93" si="13">SUM(E94:E106)</f>
        <v>22296450</v>
      </c>
      <c r="F93" s="32">
        <f t="shared" si="13"/>
        <v>15788906</v>
      </c>
      <c r="G93" s="32">
        <f t="shared" si="13"/>
        <v>10227373</v>
      </c>
      <c r="H93" s="32">
        <f t="shared" si="13"/>
        <v>22028</v>
      </c>
      <c r="I93" s="32">
        <f t="shared" si="13"/>
        <v>18854835</v>
      </c>
      <c r="J93" s="32">
        <f t="shared" si="13"/>
        <v>12825196</v>
      </c>
      <c r="K93" s="32">
        <f t="shared" si="13"/>
        <v>115307123</v>
      </c>
      <c r="L93" s="32">
        <f t="shared" si="13"/>
        <v>17222</v>
      </c>
      <c r="M93" s="32">
        <f t="shared" si="13"/>
        <v>100084193</v>
      </c>
      <c r="N93" s="32">
        <f t="shared" si="11"/>
        <v>344368649</v>
      </c>
      <c r="O93" s="45">
        <f t="shared" si="10"/>
        <v>402.73879005972634</v>
      </c>
      <c r="P93" s="10"/>
    </row>
    <row r="94" spans="1:16">
      <c r="A94" s="12"/>
      <c r="B94" s="25">
        <v>361.1</v>
      </c>
      <c r="C94" s="20" t="s">
        <v>97</v>
      </c>
      <c r="D94" s="47">
        <v>10388450</v>
      </c>
      <c r="E94" s="47">
        <v>6562646</v>
      </c>
      <c r="F94" s="47">
        <v>7611341</v>
      </c>
      <c r="G94" s="47">
        <v>3324335</v>
      </c>
      <c r="H94" s="47">
        <v>10098</v>
      </c>
      <c r="I94" s="47">
        <v>4547596</v>
      </c>
      <c r="J94" s="47">
        <v>5347334</v>
      </c>
      <c r="K94" s="47">
        <v>42959211</v>
      </c>
      <c r="L94" s="47">
        <v>7592</v>
      </c>
      <c r="M94" s="47">
        <v>27969276</v>
      </c>
      <c r="N94" s="47">
        <f t="shared" si="11"/>
        <v>108727879</v>
      </c>
      <c r="O94" s="48">
        <f t="shared" si="10"/>
        <v>127.15714558040482</v>
      </c>
      <c r="P94" s="9"/>
    </row>
    <row r="95" spans="1:16">
      <c r="A95" s="12"/>
      <c r="B95" s="25">
        <v>361.2</v>
      </c>
      <c r="C95" s="20" t="s">
        <v>98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24393</v>
      </c>
      <c r="K95" s="47">
        <v>21249156</v>
      </c>
      <c r="L95" s="47">
        <v>0</v>
      </c>
      <c r="M95" s="47">
        <v>6980869</v>
      </c>
      <c r="N95" s="47">
        <f t="shared" ref="N95:N106" si="14">SUM(D95:M95)</f>
        <v>28254418</v>
      </c>
      <c r="O95" s="48">
        <f t="shared" si="10"/>
        <v>33.043513549230646</v>
      </c>
      <c r="P95" s="9"/>
    </row>
    <row r="96" spans="1:16">
      <c r="A96" s="12"/>
      <c r="B96" s="25">
        <v>361.3</v>
      </c>
      <c r="C96" s="20" t="s">
        <v>99</v>
      </c>
      <c r="D96" s="47">
        <v>11536588</v>
      </c>
      <c r="E96" s="47">
        <v>9443681</v>
      </c>
      <c r="F96" s="47">
        <v>8177565</v>
      </c>
      <c r="G96" s="47">
        <v>5394430</v>
      </c>
      <c r="H96" s="47">
        <v>11930</v>
      </c>
      <c r="I96" s="47">
        <v>3687643</v>
      </c>
      <c r="J96" s="47">
        <v>5032732</v>
      </c>
      <c r="K96" s="47">
        <v>151338321</v>
      </c>
      <c r="L96" s="47">
        <v>9630</v>
      </c>
      <c r="M96" s="47">
        <v>0</v>
      </c>
      <c r="N96" s="47">
        <f t="shared" si="14"/>
        <v>194632520</v>
      </c>
      <c r="O96" s="48">
        <f t="shared" si="10"/>
        <v>227.62253718129691</v>
      </c>
      <c r="P96" s="9"/>
    </row>
    <row r="97" spans="1:16">
      <c r="A97" s="12"/>
      <c r="B97" s="25">
        <v>361.4</v>
      </c>
      <c r="C97" s="20" t="s">
        <v>100</v>
      </c>
      <c r="D97" s="47">
        <v>-6719</v>
      </c>
      <c r="E97" s="47">
        <v>6719</v>
      </c>
      <c r="F97" s="47">
        <v>0</v>
      </c>
      <c r="G97" s="47">
        <v>131000</v>
      </c>
      <c r="H97" s="47">
        <v>0</v>
      </c>
      <c r="I97" s="47">
        <v>0</v>
      </c>
      <c r="J97" s="47">
        <v>0</v>
      </c>
      <c r="K97" s="47">
        <v>-213652786</v>
      </c>
      <c r="L97" s="47">
        <v>0</v>
      </c>
      <c r="M97" s="47">
        <v>1236926</v>
      </c>
      <c r="N97" s="47">
        <f t="shared" si="14"/>
        <v>-212284860</v>
      </c>
      <c r="O97" s="48">
        <f t="shared" si="10"/>
        <v>-248.26693112937349</v>
      </c>
      <c r="P97" s="9"/>
    </row>
    <row r="98" spans="1:16">
      <c r="A98" s="12"/>
      <c r="B98" s="25">
        <v>362</v>
      </c>
      <c r="C98" s="20" t="s">
        <v>101</v>
      </c>
      <c r="D98" s="47">
        <v>1212677</v>
      </c>
      <c r="E98" s="47">
        <v>288317</v>
      </c>
      <c r="F98" s="47">
        <v>0</v>
      </c>
      <c r="G98" s="47">
        <v>8010</v>
      </c>
      <c r="H98" s="47">
        <v>0</v>
      </c>
      <c r="I98" s="47">
        <v>6613139</v>
      </c>
      <c r="J98" s="47">
        <v>0</v>
      </c>
      <c r="K98" s="47">
        <v>1649461</v>
      </c>
      <c r="L98" s="47">
        <v>0</v>
      </c>
      <c r="M98" s="47">
        <v>695132</v>
      </c>
      <c r="N98" s="47">
        <f t="shared" si="14"/>
        <v>10466736</v>
      </c>
      <c r="O98" s="48">
        <f t="shared" si="10"/>
        <v>12.240837267722879</v>
      </c>
      <c r="P98" s="9"/>
    </row>
    <row r="99" spans="1:16">
      <c r="A99" s="12"/>
      <c r="B99" s="25">
        <v>364</v>
      </c>
      <c r="C99" s="20" t="s">
        <v>102</v>
      </c>
      <c r="D99" s="47">
        <v>62439</v>
      </c>
      <c r="E99" s="47">
        <v>0</v>
      </c>
      <c r="F99" s="47">
        <v>0</v>
      </c>
      <c r="G99" s="47">
        <v>277279</v>
      </c>
      <c r="H99" s="47">
        <v>0</v>
      </c>
      <c r="I99" s="47">
        <v>18399</v>
      </c>
      <c r="J99" s="47">
        <v>1446100</v>
      </c>
      <c r="K99" s="47">
        <v>-15296383</v>
      </c>
      <c r="L99" s="47">
        <v>0</v>
      </c>
      <c r="M99" s="47">
        <v>0</v>
      </c>
      <c r="N99" s="47">
        <f t="shared" si="14"/>
        <v>-13492166</v>
      </c>
      <c r="O99" s="48">
        <f t="shared" si="10"/>
        <v>-15.779074622222586</v>
      </c>
      <c r="P99" s="9"/>
    </row>
    <row r="100" spans="1:16">
      <c r="A100" s="12"/>
      <c r="B100" s="25">
        <v>365</v>
      </c>
      <c r="C100" s="20" t="s">
        <v>103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964568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964568</v>
      </c>
      <c r="O100" s="48">
        <f t="shared" si="10"/>
        <v>1.1280613098154881</v>
      </c>
      <c r="P100" s="9"/>
    </row>
    <row r="101" spans="1:16">
      <c r="A101" s="12"/>
      <c r="B101" s="25">
        <v>366</v>
      </c>
      <c r="C101" s="20" t="s">
        <v>104</v>
      </c>
      <c r="D101" s="47">
        <v>85680</v>
      </c>
      <c r="E101" s="47">
        <v>3140317</v>
      </c>
      <c r="F101" s="47">
        <v>0</v>
      </c>
      <c r="G101" s="47">
        <v>1007147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606216</v>
      </c>
      <c r="N101" s="47">
        <f t="shared" si="14"/>
        <v>4839360</v>
      </c>
      <c r="O101" s="48">
        <f t="shared" ref="O101:O115" si="15">(N101/O$117)</f>
        <v>5.6596266725297548</v>
      </c>
      <c r="P101" s="9"/>
    </row>
    <row r="102" spans="1:16">
      <c r="A102" s="12"/>
      <c r="B102" s="25">
        <v>367</v>
      </c>
      <c r="C102" s="20" t="s">
        <v>105</v>
      </c>
      <c r="D102" s="47">
        <v>7883043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7883043</v>
      </c>
      <c r="O102" s="48">
        <f t="shared" si="15"/>
        <v>9.2192108922458704</v>
      </c>
      <c r="P102" s="9"/>
    </row>
    <row r="103" spans="1:16">
      <c r="A103" s="12"/>
      <c r="B103" s="25">
        <v>368</v>
      </c>
      <c r="C103" s="20" t="s">
        <v>106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120964</v>
      </c>
      <c r="K103" s="47">
        <v>122114607</v>
      </c>
      <c r="L103" s="47">
        <v>0</v>
      </c>
      <c r="M103" s="47">
        <v>0</v>
      </c>
      <c r="N103" s="47">
        <f t="shared" si="14"/>
        <v>122235571</v>
      </c>
      <c r="O103" s="48">
        <f t="shared" si="15"/>
        <v>142.95437784407537</v>
      </c>
      <c r="P103" s="9"/>
    </row>
    <row r="104" spans="1:16">
      <c r="A104" s="12"/>
      <c r="B104" s="25">
        <v>369.3</v>
      </c>
      <c r="C104" s="20" t="s">
        <v>107</v>
      </c>
      <c r="D104" s="47">
        <v>287397</v>
      </c>
      <c r="E104" s="47">
        <v>0</v>
      </c>
      <c r="F104" s="47">
        <v>0</v>
      </c>
      <c r="G104" s="47">
        <v>-2164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285233</v>
      </c>
      <c r="O104" s="48">
        <f t="shared" si="15"/>
        <v>0.33357970778898027</v>
      </c>
      <c r="P104" s="9"/>
    </row>
    <row r="105" spans="1:16">
      <c r="A105" s="12"/>
      <c r="B105" s="25">
        <v>369.7</v>
      </c>
      <c r="C105" s="20" t="s">
        <v>108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46151</v>
      </c>
      <c r="L105" s="47">
        <v>0</v>
      </c>
      <c r="M105" s="47">
        <v>0</v>
      </c>
      <c r="N105" s="47">
        <f t="shared" si="14"/>
        <v>46151</v>
      </c>
      <c r="O105" s="48">
        <f t="shared" si="15"/>
        <v>5.3973548271655902E-2</v>
      </c>
      <c r="P105" s="9"/>
    </row>
    <row r="106" spans="1:16">
      <c r="A106" s="12"/>
      <c r="B106" s="25">
        <v>369.9</v>
      </c>
      <c r="C106" s="20" t="s">
        <v>109</v>
      </c>
      <c r="D106" s="47">
        <v>17495768</v>
      </c>
      <c r="E106" s="47">
        <v>2854770</v>
      </c>
      <c r="F106" s="47">
        <v>0</v>
      </c>
      <c r="G106" s="47">
        <v>87336</v>
      </c>
      <c r="H106" s="47">
        <v>0</v>
      </c>
      <c r="I106" s="47">
        <v>3023490</v>
      </c>
      <c r="J106" s="47">
        <v>853673</v>
      </c>
      <c r="K106" s="47">
        <v>4899385</v>
      </c>
      <c r="L106" s="47">
        <v>0</v>
      </c>
      <c r="M106" s="47">
        <v>62595774</v>
      </c>
      <c r="N106" s="47">
        <f t="shared" si="14"/>
        <v>91810196</v>
      </c>
      <c r="O106" s="48">
        <f t="shared" si="15"/>
        <v>107.37193225794002</v>
      </c>
      <c r="P106" s="9"/>
    </row>
    <row r="107" spans="1:16" ht="15.75">
      <c r="A107" s="29" t="s">
        <v>62</v>
      </c>
      <c r="B107" s="30"/>
      <c r="C107" s="31"/>
      <c r="D107" s="32">
        <f t="shared" ref="D107:M107" si="16">SUM(D108:D114)</f>
        <v>11404616</v>
      </c>
      <c r="E107" s="32">
        <f t="shared" si="16"/>
        <v>31161220</v>
      </c>
      <c r="F107" s="32">
        <f t="shared" si="16"/>
        <v>177351943</v>
      </c>
      <c r="G107" s="32">
        <f t="shared" si="16"/>
        <v>169994887</v>
      </c>
      <c r="H107" s="32">
        <f t="shared" si="16"/>
        <v>0</v>
      </c>
      <c r="I107" s="32">
        <f t="shared" si="16"/>
        <v>86011463</v>
      </c>
      <c r="J107" s="32">
        <f t="shared" si="16"/>
        <v>4345623</v>
      </c>
      <c r="K107" s="32">
        <f t="shared" si="16"/>
        <v>0</v>
      </c>
      <c r="L107" s="32">
        <f t="shared" si="16"/>
        <v>0</v>
      </c>
      <c r="M107" s="32">
        <f t="shared" si="16"/>
        <v>60034989</v>
      </c>
      <c r="N107" s="32">
        <f>SUM(D107:M107)</f>
        <v>540304741</v>
      </c>
      <c r="O107" s="45">
        <f t="shared" si="15"/>
        <v>631.88585338926657</v>
      </c>
      <c r="P107" s="9"/>
    </row>
    <row r="108" spans="1:16">
      <c r="A108" s="12"/>
      <c r="B108" s="25">
        <v>381</v>
      </c>
      <c r="C108" s="20" t="s">
        <v>110</v>
      </c>
      <c r="D108" s="47">
        <v>6112610</v>
      </c>
      <c r="E108" s="47">
        <v>31125221</v>
      </c>
      <c r="F108" s="47">
        <v>137159499</v>
      </c>
      <c r="G108" s="47">
        <v>22517698</v>
      </c>
      <c r="H108" s="47">
        <v>0</v>
      </c>
      <c r="I108" s="47">
        <v>53737785</v>
      </c>
      <c r="J108" s="47">
        <v>4345623</v>
      </c>
      <c r="K108" s="47">
        <v>0</v>
      </c>
      <c r="L108" s="47">
        <v>0</v>
      </c>
      <c r="M108" s="47">
        <v>0</v>
      </c>
      <c r="N108" s="47">
        <f>SUM(D108:M108)</f>
        <v>254998436</v>
      </c>
      <c r="O108" s="48">
        <f t="shared" si="15"/>
        <v>298.22041547621416</v>
      </c>
      <c r="P108" s="9"/>
    </row>
    <row r="109" spans="1:16">
      <c r="A109" s="12"/>
      <c r="B109" s="25">
        <v>384</v>
      </c>
      <c r="C109" s="20" t="s">
        <v>111</v>
      </c>
      <c r="D109" s="47">
        <v>5292006</v>
      </c>
      <c r="E109" s="47">
        <v>0</v>
      </c>
      <c r="F109" s="47">
        <v>21992170</v>
      </c>
      <c r="G109" s="47">
        <v>147477189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17">SUM(D109:M109)</f>
        <v>174761365</v>
      </c>
      <c r="O109" s="48">
        <f t="shared" si="15"/>
        <v>204.38324131325382</v>
      </c>
      <c r="P109" s="9"/>
    </row>
    <row r="110" spans="1:16">
      <c r="A110" s="12"/>
      <c r="B110" s="25">
        <v>385</v>
      </c>
      <c r="C110" s="20" t="s">
        <v>112</v>
      </c>
      <c r="D110" s="47">
        <v>0</v>
      </c>
      <c r="E110" s="47">
        <v>0</v>
      </c>
      <c r="F110" s="47">
        <v>18200274</v>
      </c>
      <c r="G110" s="47">
        <v>0</v>
      </c>
      <c r="H110" s="47">
        <v>0</v>
      </c>
      <c r="I110" s="47">
        <v>32273678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50473952</v>
      </c>
      <c r="O110" s="48">
        <f t="shared" si="15"/>
        <v>59.029236305459108</v>
      </c>
      <c r="P110" s="9"/>
    </row>
    <row r="111" spans="1:16">
      <c r="A111" s="12"/>
      <c r="B111" s="25">
        <v>389.5</v>
      </c>
      <c r="C111" s="20" t="s">
        <v>113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22947080</v>
      </c>
      <c r="N111" s="47">
        <f t="shared" si="17"/>
        <v>22947080</v>
      </c>
      <c r="O111" s="48">
        <f t="shared" si="15"/>
        <v>26.836587074463171</v>
      </c>
      <c r="P111" s="9"/>
    </row>
    <row r="112" spans="1:16">
      <c r="A112" s="12"/>
      <c r="B112" s="25">
        <v>389.6</v>
      </c>
      <c r="C112" s="20" t="s">
        <v>114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7835255</v>
      </c>
      <c r="N112" s="47">
        <f t="shared" si="17"/>
        <v>7835255</v>
      </c>
      <c r="O112" s="48">
        <f t="shared" si="15"/>
        <v>9.163322874113959</v>
      </c>
      <c r="P112" s="9"/>
    </row>
    <row r="113" spans="1:119">
      <c r="A113" s="12"/>
      <c r="B113" s="25">
        <v>389.7</v>
      </c>
      <c r="C113" s="20" t="s">
        <v>115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1481508</v>
      </c>
      <c r="N113" s="47">
        <f t="shared" si="17"/>
        <v>1481508</v>
      </c>
      <c r="O113" s="48">
        <f t="shared" si="15"/>
        <v>1.7326221220091524</v>
      </c>
      <c r="P113" s="9"/>
    </row>
    <row r="114" spans="1:119" ht="15.75" thickBot="1">
      <c r="A114" s="12"/>
      <c r="B114" s="25">
        <v>389.9</v>
      </c>
      <c r="C114" s="20" t="s">
        <v>116</v>
      </c>
      <c r="D114" s="47">
        <v>0</v>
      </c>
      <c r="E114" s="47">
        <v>35999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27771146</v>
      </c>
      <c r="N114" s="47">
        <f t="shared" si="17"/>
        <v>27807145</v>
      </c>
      <c r="O114" s="48">
        <f t="shared" si="15"/>
        <v>32.520428223753228</v>
      </c>
      <c r="P114" s="9"/>
    </row>
    <row r="115" spans="1:119" ht="16.5" thickBot="1">
      <c r="A115" s="14" t="s">
        <v>92</v>
      </c>
      <c r="B115" s="23"/>
      <c r="C115" s="22"/>
      <c r="D115" s="15">
        <f t="shared" ref="D115:M115" si="18">SUM(D5,D20,D27,D54,D89,D93,D107)</f>
        <v>970552185</v>
      </c>
      <c r="E115" s="15">
        <f t="shared" si="18"/>
        <v>369784188</v>
      </c>
      <c r="F115" s="15">
        <f t="shared" si="18"/>
        <v>218842353</v>
      </c>
      <c r="G115" s="15">
        <f t="shared" si="18"/>
        <v>201372227</v>
      </c>
      <c r="H115" s="15">
        <f t="shared" si="18"/>
        <v>22028</v>
      </c>
      <c r="I115" s="15">
        <f t="shared" si="18"/>
        <v>203231214</v>
      </c>
      <c r="J115" s="15">
        <f t="shared" si="18"/>
        <v>237464801</v>
      </c>
      <c r="K115" s="15">
        <f t="shared" si="18"/>
        <v>125888070</v>
      </c>
      <c r="L115" s="15">
        <f t="shared" si="18"/>
        <v>17222</v>
      </c>
      <c r="M115" s="15">
        <f t="shared" si="18"/>
        <v>2265441920</v>
      </c>
      <c r="N115" s="15">
        <f>SUM(D115:M115)</f>
        <v>4592616208</v>
      </c>
      <c r="O115" s="38">
        <f t="shared" si="15"/>
        <v>5371.0600549430628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0"/>
      <c r="B117" s="41"/>
      <c r="C117" s="41"/>
      <c r="D117" s="42"/>
      <c r="E117" s="42"/>
      <c r="F117" s="42"/>
      <c r="G117" s="42"/>
      <c r="H117" s="42"/>
      <c r="I117" s="42"/>
      <c r="J117" s="42"/>
      <c r="K117" s="42"/>
      <c r="L117" s="52" t="s">
        <v>123</v>
      </c>
      <c r="M117" s="52"/>
      <c r="N117" s="52"/>
      <c r="O117" s="43">
        <v>855067</v>
      </c>
    </row>
    <row r="118" spans="1:119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  <row r="119" spans="1:119" ht="15.75" customHeight="1" thickBot="1">
      <c r="A119" s="56" t="s">
        <v>147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8"/>
    </row>
  </sheetData>
  <mergeCells count="10">
    <mergeCell ref="A119:O119"/>
    <mergeCell ref="A118:O118"/>
    <mergeCell ref="L117:N1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586875953</v>
      </c>
      <c r="E5" s="27">
        <f t="shared" si="0"/>
        <v>192407513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12695882</v>
      </c>
      <c r="J5" s="27">
        <f t="shared" si="0"/>
        <v>0</v>
      </c>
      <c r="K5" s="27">
        <f t="shared" si="0"/>
        <v>9426874</v>
      </c>
      <c r="L5" s="27">
        <f t="shared" si="0"/>
        <v>0</v>
      </c>
      <c r="M5" s="27">
        <f t="shared" si="0"/>
        <v>73313207</v>
      </c>
      <c r="N5" s="28">
        <f>SUM(D5:M5)</f>
        <v>874719429</v>
      </c>
      <c r="O5" s="33">
        <f t="shared" ref="O5:O36" si="1">(N5/O$113)</f>
        <v>1017.8008554596641</v>
      </c>
      <c r="P5" s="6"/>
    </row>
    <row r="6" spans="1:133">
      <c r="A6" s="12"/>
      <c r="B6" s="25">
        <v>311</v>
      </c>
      <c r="C6" s="20" t="s">
        <v>3</v>
      </c>
      <c r="D6" s="47">
        <v>463373839</v>
      </c>
      <c r="E6" s="47">
        <v>13994665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477368504</v>
      </c>
      <c r="O6" s="48">
        <f t="shared" si="1"/>
        <v>555.45361819178265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5498421</v>
      </c>
      <c r="F7" s="47">
        <v>0</v>
      </c>
      <c r="G7" s="47">
        <v>0</v>
      </c>
      <c r="H7" s="47">
        <v>0</v>
      </c>
      <c r="I7" s="47">
        <v>12695882</v>
      </c>
      <c r="J7" s="47">
        <v>0</v>
      </c>
      <c r="K7" s="47">
        <v>0</v>
      </c>
      <c r="L7" s="47">
        <v>0</v>
      </c>
      <c r="M7" s="47">
        <v>72122323</v>
      </c>
      <c r="N7" s="47">
        <f t="shared" ref="N7:N18" si="2">SUM(D7:M7)</f>
        <v>90316626</v>
      </c>
      <c r="O7" s="48">
        <f t="shared" si="1"/>
        <v>105.09008506890103</v>
      </c>
      <c r="P7" s="9"/>
    </row>
    <row r="8" spans="1:133">
      <c r="A8" s="12"/>
      <c r="B8" s="25">
        <v>312.3</v>
      </c>
      <c r="C8" s="20" t="s">
        <v>13</v>
      </c>
      <c r="D8" s="47">
        <v>1226375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1226375</v>
      </c>
      <c r="O8" s="48">
        <f t="shared" si="1"/>
        <v>1.4269781632052276</v>
      </c>
      <c r="P8" s="9"/>
    </row>
    <row r="9" spans="1:133">
      <c r="A9" s="12"/>
      <c r="B9" s="25">
        <v>312.41000000000003</v>
      </c>
      <c r="C9" s="20" t="s">
        <v>15</v>
      </c>
      <c r="D9" s="47">
        <v>6299</v>
      </c>
      <c r="E9" s="47">
        <v>30313645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30319944</v>
      </c>
      <c r="O9" s="48">
        <f t="shared" si="1"/>
        <v>35.279500966348273</v>
      </c>
      <c r="P9" s="9"/>
    </row>
    <row r="10" spans="1:133">
      <c r="A10" s="12"/>
      <c r="B10" s="25">
        <v>312.52</v>
      </c>
      <c r="C10" s="20" t="s">
        <v>124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9426874</v>
      </c>
      <c r="L10" s="47">
        <v>0</v>
      </c>
      <c r="M10" s="47">
        <v>0</v>
      </c>
      <c r="N10" s="47">
        <f>SUM(D10:M10)</f>
        <v>9426874</v>
      </c>
      <c r="O10" s="48">
        <f t="shared" si="1"/>
        <v>10.968866248323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142600782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142600782</v>
      </c>
      <c r="O11" s="48">
        <f t="shared" si="1"/>
        <v>165.9265738212122</v>
      </c>
      <c r="P11" s="9"/>
    </row>
    <row r="12" spans="1:133">
      <c r="A12" s="12"/>
      <c r="B12" s="25">
        <v>314.10000000000002</v>
      </c>
      <c r="C12" s="20" t="s">
        <v>17</v>
      </c>
      <c r="D12" s="47">
        <v>56386853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56386853</v>
      </c>
      <c r="O12" s="48">
        <f t="shared" si="1"/>
        <v>65.610280642432528</v>
      </c>
      <c r="P12" s="9"/>
    </row>
    <row r="13" spans="1:133">
      <c r="A13" s="12"/>
      <c r="B13" s="25">
        <v>314.3</v>
      </c>
      <c r="C13" s="20" t="s">
        <v>18</v>
      </c>
      <c r="D13" s="47">
        <v>9081524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9081524</v>
      </c>
      <c r="O13" s="48">
        <f t="shared" si="1"/>
        <v>10.567025939556981</v>
      </c>
      <c r="P13" s="9"/>
    </row>
    <row r="14" spans="1:133">
      <c r="A14" s="12"/>
      <c r="B14" s="25">
        <v>314.39999999999998</v>
      </c>
      <c r="C14" s="20" t="s">
        <v>19</v>
      </c>
      <c r="D14" s="47">
        <v>640072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640072</v>
      </c>
      <c r="O14" s="48">
        <f t="shared" si="1"/>
        <v>0.74477118897490291</v>
      </c>
      <c r="P14" s="9"/>
    </row>
    <row r="15" spans="1:133">
      <c r="A15" s="12"/>
      <c r="B15" s="25">
        <v>314.7</v>
      </c>
      <c r="C15" s="20" t="s">
        <v>20</v>
      </c>
      <c r="D15" s="47">
        <v>70790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70790</v>
      </c>
      <c r="O15" s="48">
        <f t="shared" si="1"/>
        <v>8.2369409171989053E-2</v>
      </c>
      <c r="P15" s="9"/>
    </row>
    <row r="16" spans="1:133">
      <c r="A16" s="12"/>
      <c r="B16" s="25">
        <v>314.89999999999998</v>
      </c>
      <c r="C16" s="20" t="s">
        <v>21</v>
      </c>
      <c r="D16" s="47">
        <v>2944255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2944255</v>
      </c>
      <c r="O16" s="48">
        <f t="shared" si="1"/>
        <v>3.4258588049396046</v>
      </c>
      <c r="P16" s="9"/>
    </row>
    <row r="17" spans="1:16">
      <c r="A17" s="12"/>
      <c r="B17" s="25">
        <v>315</v>
      </c>
      <c r="C17" s="20" t="s">
        <v>22</v>
      </c>
      <c r="D17" s="47">
        <v>45268011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45268011</v>
      </c>
      <c r="O17" s="48">
        <f t="shared" si="1"/>
        <v>52.672684283953963</v>
      </c>
      <c r="P17" s="9"/>
    </row>
    <row r="18" spans="1:16">
      <c r="A18" s="12"/>
      <c r="B18" s="25">
        <v>319</v>
      </c>
      <c r="C18" s="20" t="s">
        <v>23</v>
      </c>
      <c r="D18" s="47">
        <v>7877935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1190884</v>
      </c>
      <c r="N18" s="47">
        <f t="shared" si="2"/>
        <v>9068819</v>
      </c>
      <c r="O18" s="48">
        <f t="shared" si="1"/>
        <v>10.552242730861824</v>
      </c>
      <c r="P18" s="9"/>
    </row>
    <row r="19" spans="1:16" ht="15.75">
      <c r="A19" s="29" t="s">
        <v>154</v>
      </c>
      <c r="B19" s="30"/>
      <c r="C19" s="31"/>
      <c r="D19" s="32">
        <f t="shared" ref="D19:M19" si="3">SUM(D20:D22)</f>
        <v>19478472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4" si="4">SUM(D19:M19)</f>
        <v>19478472</v>
      </c>
      <c r="O19" s="45">
        <f t="shared" si="1"/>
        <v>22.664645150630484</v>
      </c>
      <c r="P19" s="10"/>
    </row>
    <row r="20" spans="1:16">
      <c r="A20" s="12"/>
      <c r="B20" s="25">
        <v>323.3</v>
      </c>
      <c r="C20" s="20" t="s">
        <v>158</v>
      </c>
      <c r="D20" s="47">
        <v>3365759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3365759</v>
      </c>
      <c r="O20" s="48">
        <f t="shared" si="1"/>
        <v>3.9163099342464287</v>
      </c>
      <c r="P20" s="9"/>
    </row>
    <row r="21" spans="1:16">
      <c r="A21" s="12"/>
      <c r="B21" s="25">
        <v>323.39999999999998</v>
      </c>
      <c r="C21" s="20" t="s">
        <v>26</v>
      </c>
      <c r="D21" s="47">
        <v>1132411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1132411</v>
      </c>
      <c r="O21" s="48">
        <f t="shared" si="1"/>
        <v>1.317644088287347</v>
      </c>
      <c r="P21" s="9"/>
    </row>
    <row r="22" spans="1:16">
      <c r="A22" s="12"/>
      <c r="B22" s="25">
        <v>323.7</v>
      </c>
      <c r="C22" s="20" t="s">
        <v>28</v>
      </c>
      <c r="D22" s="47">
        <v>14980302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14980302</v>
      </c>
      <c r="O22" s="48">
        <f t="shared" si="1"/>
        <v>17.430691128096708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SUM(D24:D51)</f>
        <v>232109932</v>
      </c>
      <c r="E23" s="32">
        <f t="shared" si="5"/>
        <v>91177845</v>
      </c>
      <c r="F23" s="32">
        <f t="shared" si="5"/>
        <v>39831578</v>
      </c>
      <c r="G23" s="32">
        <f t="shared" si="5"/>
        <v>18401311</v>
      </c>
      <c r="H23" s="32">
        <f t="shared" si="5"/>
        <v>0</v>
      </c>
      <c r="I23" s="32">
        <f t="shared" si="5"/>
        <v>0</v>
      </c>
      <c r="J23" s="32">
        <f t="shared" si="5"/>
        <v>633578</v>
      </c>
      <c r="K23" s="32">
        <f t="shared" si="5"/>
        <v>0</v>
      </c>
      <c r="L23" s="32">
        <f t="shared" si="5"/>
        <v>0</v>
      </c>
      <c r="M23" s="32">
        <f t="shared" si="5"/>
        <v>25263197</v>
      </c>
      <c r="N23" s="44">
        <f t="shared" si="4"/>
        <v>407417441</v>
      </c>
      <c r="O23" s="45">
        <f t="shared" si="1"/>
        <v>474.06037436832474</v>
      </c>
      <c r="P23" s="10"/>
    </row>
    <row r="24" spans="1:16">
      <c r="A24" s="12"/>
      <c r="B24" s="25">
        <v>331.1</v>
      </c>
      <c r="C24" s="20" t="s">
        <v>30</v>
      </c>
      <c r="D24" s="47">
        <v>96463</v>
      </c>
      <c r="E24" s="47">
        <v>245144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341607</v>
      </c>
      <c r="O24" s="48">
        <f t="shared" si="1"/>
        <v>0.39748505098199832</v>
      </c>
      <c r="P24" s="9"/>
    </row>
    <row r="25" spans="1:16">
      <c r="A25" s="12"/>
      <c r="B25" s="25">
        <v>331.2</v>
      </c>
      <c r="C25" s="20" t="s">
        <v>31</v>
      </c>
      <c r="D25" s="47">
        <v>0</v>
      </c>
      <c r="E25" s="47">
        <v>1829683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9" si="6">SUM(D25:M25)</f>
        <v>1829683</v>
      </c>
      <c r="O25" s="48">
        <f t="shared" si="1"/>
        <v>2.1289717146776725</v>
      </c>
      <c r="P25" s="9"/>
    </row>
    <row r="26" spans="1:16">
      <c r="A26" s="12"/>
      <c r="B26" s="25">
        <v>331.39</v>
      </c>
      <c r="C26" s="20" t="s">
        <v>37</v>
      </c>
      <c r="D26" s="47">
        <v>0</v>
      </c>
      <c r="E26" s="47">
        <v>315272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315272</v>
      </c>
      <c r="O26" s="48">
        <f t="shared" si="1"/>
        <v>0.36684232756704804</v>
      </c>
      <c r="P26" s="9"/>
    </row>
    <row r="27" spans="1:16">
      <c r="A27" s="12"/>
      <c r="B27" s="25">
        <v>331.42</v>
      </c>
      <c r="C27" s="20" t="s">
        <v>38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7710565</v>
      </c>
      <c r="N27" s="47">
        <f t="shared" si="6"/>
        <v>7710565</v>
      </c>
      <c r="O27" s="48">
        <f t="shared" si="1"/>
        <v>8.9718135814693838</v>
      </c>
      <c r="P27" s="9"/>
    </row>
    <row r="28" spans="1:16">
      <c r="A28" s="12"/>
      <c r="B28" s="25">
        <v>331.49</v>
      </c>
      <c r="C28" s="20" t="s">
        <v>39</v>
      </c>
      <c r="D28" s="47">
        <v>0</v>
      </c>
      <c r="E28" s="47">
        <v>24989</v>
      </c>
      <c r="F28" s="47">
        <v>0</v>
      </c>
      <c r="G28" s="47">
        <v>3012391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3037380</v>
      </c>
      <c r="O28" s="48">
        <f t="shared" si="1"/>
        <v>3.5342166412037872</v>
      </c>
      <c r="P28" s="9"/>
    </row>
    <row r="29" spans="1:16">
      <c r="A29" s="12"/>
      <c r="B29" s="25">
        <v>331.5</v>
      </c>
      <c r="C29" s="20" t="s">
        <v>33</v>
      </c>
      <c r="D29" s="47">
        <v>655515</v>
      </c>
      <c r="E29" s="47">
        <v>23688206</v>
      </c>
      <c r="F29" s="47">
        <v>0</v>
      </c>
      <c r="G29" s="47">
        <v>950000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25293721</v>
      </c>
      <c r="O29" s="48">
        <f t="shared" si="1"/>
        <v>29.431118159784319</v>
      </c>
      <c r="P29" s="9"/>
    </row>
    <row r="30" spans="1:16">
      <c r="A30" s="12"/>
      <c r="B30" s="25">
        <v>331.61</v>
      </c>
      <c r="C30" s="20" t="s">
        <v>40</v>
      </c>
      <c r="D30" s="47">
        <v>0</v>
      </c>
      <c r="E30" s="47">
        <v>2398523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2398523</v>
      </c>
      <c r="O30" s="48">
        <f t="shared" si="1"/>
        <v>2.7908591947369219</v>
      </c>
      <c r="P30" s="9"/>
    </row>
    <row r="31" spans="1:16">
      <c r="A31" s="12"/>
      <c r="B31" s="25">
        <v>331.69</v>
      </c>
      <c r="C31" s="20" t="s">
        <v>41</v>
      </c>
      <c r="D31" s="47">
        <v>0</v>
      </c>
      <c r="E31" s="47">
        <v>34817395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34817395</v>
      </c>
      <c r="O31" s="48">
        <f t="shared" si="1"/>
        <v>40.512618379118031</v>
      </c>
      <c r="P31" s="9"/>
    </row>
    <row r="32" spans="1:16">
      <c r="A32" s="12"/>
      <c r="B32" s="25">
        <v>331.7</v>
      </c>
      <c r="C32" s="20" t="s">
        <v>34</v>
      </c>
      <c r="D32" s="47">
        <v>0</v>
      </c>
      <c r="E32" s="47">
        <v>1575322</v>
      </c>
      <c r="F32" s="47">
        <v>0</v>
      </c>
      <c r="G32" s="47">
        <v>607324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2182646</v>
      </c>
      <c r="O32" s="48">
        <f t="shared" si="1"/>
        <v>2.5396703129199776</v>
      </c>
      <c r="P32" s="9"/>
    </row>
    <row r="33" spans="1:16">
      <c r="A33" s="12"/>
      <c r="B33" s="25">
        <v>331.9</v>
      </c>
      <c r="C33" s="20" t="s">
        <v>35</v>
      </c>
      <c r="D33" s="47">
        <v>0</v>
      </c>
      <c r="E33" s="47">
        <v>3771079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3771079</v>
      </c>
      <c r="O33" s="48">
        <f t="shared" si="1"/>
        <v>4.3879297806313788</v>
      </c>
      <c r="P33" s="9"/>
    </row>
    <row r="34" spans="1:16">
      <c r="A34" s="12"/>
      <c r="B34" s="25">
        <v>334.1</v>
      </c>
      <c r="C34" s="20" t="s">
        <v>36</v>
      </c>
      <c r="D34" s="47">
        <v>0</v>
      </c>
      <c r="E34" s="47">
        <v>2487650</v>
      </c>
      <c r="F34" s="47">
        <v>0</v>
      </c>
      <c r="G34" s="47">
        <v>-122940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2364710</v>
      </c>
      <c r="O34" s="48">
        <f t="shared" si="1"/>
        <v>2.7515152643465774</v>
      </c>
      <c r="P34" s="9"/>
    </row>
    <row r="35" spans="1:16">
      <c r="A35" s="12"/>
      <c r="B35" s="25">
        <v>334.39</v>
      </c>
      <c r="C35" s="20" t="s">
        <v>42</v>
      </c>
      <c r="D35" s="47">
        <v>37488</v>
      </c>
      <c r="E35" s="47">
        <v>2776194</v>
      </c>
      <c r="F35" s="47">
        <v>0</v>
      </c>
      <c r="G35" s="47">
        <v>1872382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4686064</v>
      </c>
      <c r="O35" s="48">
        <f t="shared" si="1"/>
        <v>5.4525826108507935</v>
      </c>
      <c r="P35" s="9"/>
    </row>
    <row r="36" spans="1:16">
      <c r="A36" s="12"/>
      <c r="B36" s="25">
        <v>334.42</v>
      </c>
      <c r="C36" s="20" t="s">
        <v>43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4250155</v>
      </c>
      <c r="N36" s="47">
        <f t="shared" si="6"/>
        <v>4250155</v>
      </c>
      <c r="O36" s="48">
        <f t="shared" si="1"/>
        <v>4.9453701969116413</v>
      </c>
      <c r="P36" s="9"/>
    </row>
    <row r="37" spans="1:16">
      <c r="A37" s="12"/>
      <c r="B37" s="25">
        <v>334.49</v>
      </c>
      <c r="C37" s="20" t="s">
        <v>44</v>
      </c>
      <c r="D37" s="47">
        <v>284750</v>
      </c>
      <c r="E37" s="47">
        <v>0</v>
      </c>
      <c r="F37" s="47">
        <v>0</v>
      </c>
      <c r="G37" s="47">
        <v>8578818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8863568</v>
      </c>
      <c r="O37" s="48">
        <f t="shared" ref="O37:O68" si="7">(N37/O$113)</f>
        <v>10.313417987226284</v>
      </c>
      <c r="P37" s="9"/>
    </row>
    <row r="38" spans="1:16">
      <c r="A38" s="12"/>
      <c r="B38" s="25">
        <v>334.5</v>
      </c>
      <c r="C38" s="20" t="s">
        <v>45</v>
      </c>
      <c r="D38" s="47">
        <v>0</v>
      </c>
      <c r="E38" s="47">
        <v>8250687</v>
      </c>
      <c r="F38" s="47">
        <v>0</v>
      </c>
      <c r="G38" s="47">
        <v>1123816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9374503</v>
      </c>
      <c r="O38" s="48">
        <f t="shared" si="7"/>
        <v>10.907928710143224</v>
      </c>
      <c r="P38" s="9"/>
    </row>
    <row r="39" spans="1:16">
      <c r="A39" s="12"/>
      <c r="B39" s="25">
        <v>334.69</v>
      </c>
      <c r="C39" s="20" t="s">
        <v>46</v>
      </c>
      <c r="D39" s="47">
        <v>0</v>
      </c>
      <c r="E39" s="47">
        <v>245685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245685</v>
      </c>
      <c r="O39" s="48">
        <f t="shared" si="7"/>
        <v>0.28587269801412812</v>
      </c>
      <c r="P39" s="9"/>
    </row>
    <row r="40" spans="1:16">
      <c r="A40" s="12"/>
      <c r="B40" s="25">
        <v>334.7</v>
      </c>
      <c r="C40" s="20" t="s">
        <v>132</v>
      </c>
      <c r="D40" s="47">
        <v>0</v>
      </c>
      <c r="E40" s="47">
        <v>35000</v>
      </c>
      <c r="F40" s="47">
        <v>0</v>
      </c>
      <c r="G40" s="47">
        <v>824004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859004</v>
      </c>
      <c r="O40" s="48">
        <f t="shared" si="7"/>
        <v>0.99951478960835261</v>
      </c>
      <c r="P40" s="9"/>
    </row>
    <row r="41" spans="1:16">
      <c r="A41" s="12"/>
      <c r="B41" s="25">
        <v>334.9</v>
      </c>
      <c r="C41" s="20" t="s">
        <v>149</v>
      </c>
      <c r="D41" s="47">
        <v>0</v>
      </c>
      <c r="E41" s="47">
        <v>84247</v>
      </c>
      <c r="F41" s="47">
        <v>0</v>
      </c>
      <c r="G41" s="47">
        <v>355516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439763</v>
      </c>
      <c r="O41" s="48">
        <f t="shared" si="7"/>
        <v>0.51169682844612829</v>
      </c>
      <c r="P41" s="9"/>
    </row>
    <row r="42" spans="1:16">
      <c r="A42" s="12"/>
      <c r="B42" s="25">
        <v>335.12</v>
      </c>
      <c r="C42" s="20" t="s">
        <v>47</v>
      </c>
      <c r="D42" s="47">
        <v>48447285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48447285</v>
      </c>
      <c r="O42" s="48">
        <f t="shared" si="7"/>
        <v>56.372005105763066</v>
      </c>
      <c r="P42" s="9"/>
    </row>
    <row r="43" spans="1:16">
      <c r="A43" s="12"/>
      <c r="B43" s="25">
        <v>335.13</v>
      </c>
      <c r="C43" s="20" t="s">
        <v>48</v>
      </c>
      <c r="D43" s="47">
        <v>197651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197651</v>
      </c>
      <c r="O43" s="48">
        <f t="shared" si="7"/>
        <v>0.2299815806223027</v>
      </c>
      <c r="P43" s="9"/>
    </row>
    <row r="44" spans="1:16">
      <c r="A44" s="12"/>
      <c r="B44" s="25">
        <v>335.14</v>
      </c>
      <c r="C44" s="20" t="s">
        <v>49</v>
      </c>
      <c r="D44" s="47">
        <v>358543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358543</v>
      </c>
      <c r="O44" s="48">
        <f t="shared" si="7"/>
        <v>0.41719134161255078</v>
      </c>
      <c r="P44" s="9"/>
    </row>
    <row r="45" spans="1:16">
      <c r="A45" s="12"/>
      <c r="B45" s="25">
        <v>335.15</v>
      </c>
      <c r="C45" s="20" t="s">
        <v>50</v>
      </c>
      <c r="D45" s="47">
        <v>606294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606294</v>
      </c>
      <c r="O45" s="48">
        <f t="shared" si="7"/>
        <v>0.70546798367738284</v>
      </c>
      <c r="P45" s="9"/>
    </row>
    <row r="46" spans="1:16">
      <c r="A46" s="12"/>
      <c r="B46" s="25">
        <v>335.18</v>
      </c>
      <c r="C46" s="20" t="s">
        <v>51</v>
      </c>
      <c r="D46" s="47">
        <v>77528733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77528733</v>
      </c>
      <c r="O46" s="48">
        <f t="shared" si="7"/>
        <v>90.210424227474078</v>
      </c>
      <c r="P46" s="9"/>
    </row>
    <row r="47" spans="1:16">
      <c r="A47" s="12"/>
      <c r="B47" s="25">
        <v>335.19</v>
      </c>
      <c r="C47" s="20" t="s">
        <v>150</v>
      </c>
      <c r="D47" s="47">
        <v>83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83</v>
      </c>
      <c r="O47" s="48">
        <f t="shared" si="7"/>
        <v>9.6576648697204275E-5</v>
      </c>
      <c r="P47" s="9"/>
    </row>
    <row r="48" spans="1:16">
      <c r="A48" s="12"/>
      <c r="B48" s="25">
        <v>335.39</v>
      </c>
      <c r="C48" s="20" t="s">
        <v>52</v>
      </c>
      <c r="D48" s="47">
        <v>0</v>
      </c>
      <c r="E48" s="47">
        <v>655172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655172</v>
      </c>
      <c r="O48" s="48">
        <f t="shared" si="7"/>
        <v>0.76234115759330989</v>
      </c>
      <c r="P48" s="9"/>
    </row>
    <row r="49" spans="1:16">
      <c r="A49" s="12"/>
      <c r="B49" s="25">
        <v>335.49</v>
      </c>
      <c r="C49" s="20" t="s">
        <v>53</v>
      </c>
      <c r="D49" s="47">
        <v>5805077</v>
      </c>
      <c r="E49" s="47">
        <v>7121267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12926344</v>
      </c>
      <c r="O49" s="48">
        <f t="shared" si="7"/>
        <v>15.040758836472463</v>
      </c>
      <c r="P49" s="9"/>
    </row>
    <row r="50" spans="1:16">
      <c r="A50" s="12"/>
      <c r="B50" s="25">
        <v>337.9</v>
      </c>
      <c r="C50" s="20" t="s">
        <v>54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137670</v>
      </c>
      <c r="N50" s="47">
        <f>SUM(D50:M50)</f>
        <v>137670</v>
      </c>
      <c r="O50" s="48">
        <f t="shared" si="7"/>
        <v>0.16018924368848328</v>
      </c>
      <c r="P50" s="9"/>
    </row>
    <row r="51" spans="1:16">
      <c r="A51" s="12"/>
      <c r="B51" s="25">
        <v>338</v>
      </c>
      <c r="C51" s="20" t="s">
        <v>55</v>
      </c>
      <c r="D51" s="47">
        <v>98092050</v>
      </c>
      <c r="E51" s="47">
        <v>856330</v>
      </c>
      <c r="F51" s="47">
        <v>39831578</v>
      </c>
      <c r="G51" s="47">
        <v>1200000</v>
      </c>
      <c r="H51" s="47">
        <v>0</v>
      </c>
      <c r="I51" s="47">
        <v>0</v>
      </c>
      <c r="J51" s="47">
        <v>633578</v>
      </c>
      <c r="K51" s="47">
        <v>0</v>
      </c>
      <c r="L51" s="47">
        <v>0</v>
      </c>
      <c r="M51" s="47">
        <v>13164807</v>
      </c>
      <c r="N51" s="47">
        <f>SUM(D51:M51)</f>
        <v>153778343</v>
      </c>
      <c r="O51" s="48">
        <f t="shared" si="7"/>
        <v>178.93249408613474</v>
      </c>
      <c r="P51" s="9"/>
    </row>
    <row r="52" spans="1:16" ht="15.75">
      <c r="A52" s="29" t="s">
        <v>60</v>
      </c>
      <c r="B52" s="30"/>
      <c r="C52" s="31"/>
      <c r="D52" s="32">
        <f t="shared" ref="D52:M52" si="8">SUM(D53:D85)</f>
        <v>68452141</v>
      </c>
      <c r="E52" s="32">
        <f t="shared" si="8"/>
        <v>60117928</v>
      </c>
      <c r="F52" s="32">
        <f t="shared" si="8"/>
        <v>0</v>
      </c>
      <c r="G52" s="32">
        <f t="shared" si="8"/>
        <v>0</v>
      </c>
      <c r="H52" s="32">
        <f t="shared" si="8"/>
        <v>0</v>
      </c>
      <c r="I52" s="32">
        <f t="shared" si="8"/>
        <v>65079143</v>
      </c>
      <c r="J52" s="32">
        <f t="shared" si="8"/>
        <v>218947093</v>
      </c>
      <c r="K52" s="32">
        <f t="shared" si="8"/>
        <v>218522</v>
      </c>
      <c r="L52" s="32">
        <f t="shared" si="8"/>
        <v>0</v>
      </c>
      <c r="M52" s="32">
        <f t="shared" si="8"/>
        <v>1752673888</v>
      </c>
      <c r="N52" s="32">
        <f>SUM(D52:M52)</f>
        <v>2165488715</v>
      </c>
      <c r="O52" s="45">
        <f t="shared" si="7"/>
        <v>2519.7065407989799</v>
      </c>
      <c r="P52" s="10"/>
    </row>
    <row r="53" spans="1:16">
      <c r="A53" s="12"/>
      <c r="B53" s="25">
        <v>341.2</v>
      </c>
      <c r="C53" s="20" t="s">
        <v>63</v>
      </c>
      <c r="D53" s="47">
        <v>439954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218947093</v>
      </c>
      <c r="K53" s="47">
        <v>0</v>
      </c>
      <c r="L53" s="47">
        <v>0</v>
      </c>
      <c r="M53" s="47">
        <v>0</v>
      </c>
      <c r="N53" s="47">
        <f>SUM(D53:M53)</f>
        <v>219387047</v>
      </c>
      <c r="O53" s="48">
        <f t="shared" si="7"/>
        <v>255.2730815281451</v>
      </c>
      <c r="P53" s="9"/>
    </row>
    <row r="54" spans="1:16">
      <c r="A54" s="12"/>
      <c r="B54" s="25">
        <v>341.51</v>
      </c>
      <c r="C54" s="20" t="s">
        <v>64</v>
      </c>
      <c r="D54" s="47">
        <v>7539405</v>
      </c>
      <c r="E54" s="47">
        <v>425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1260</v>
      </c>
      <c r="N54" s="47">
        <f t="shared" ref="N54:N88" si="9">SUM(D54:M54)</f>
        <v>7541090</v>
      </c>
      <c r="O54" s="48">
        <f t="shared" si="7"/>
        <v>8.7746168641445816</v>
      </c>
      <c r="P54" s="9"/>
    </row>
    <row r="55" spans="1:16">
      <c r="A55" s="12"/>
      <c r="B55" s="25">
        <v>341.52</v>
      </c>
      <c r="C55" s="20" t="s">
        <v>65</v>
      </c>
      <c r="D55" s="47">
        <v>8854328</v>
      </c>
      <c r="E55" s="47">
        <v>439510</v>
      </c>
      <c r="F55" s="47">
        <v>0</v>
      </c>
      <c r="G55" s="47">
        <v>0</v>
      </c>
      <c r="H55" s="47">
        <v>0</v>
      </c>
      <c r="I55" s="47">
        <v>5325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9299163</v>
      </c>
      <c r="O55" s="48">
        <f t="shared" si="7"/>
        <v>10.820265038904099</v>
      </c>
      <c r="P55" s="9"/>
    </row>
    <row r="56" spans="1:16">
      <c r="A56" s="12"/>
      <c r="B56" s="25">
        <v>341.53</v>
      </c>
      <c r="C56" s="20" t="s">
        <v>66</v>
      </c>
      <c r="D56" s="47">
        <v>3882567</v>
      </c>
      <c r="E56" s="47">
        <v>26692469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30575036</v>
      </c>
      <c r="O56" s="48">
        <f t="shared" si="7"/>
        <v>35.576319405739447</v>
      </c>
      <c r="P56" s="9"/>
    </row>
    <row r="57" spans="1:16">
      <c r="A57" s="12"/>
      <c r="B57" s="25">
        <v>341.56</v>
      </c>
      <c r="C57" s="20" t="s">
        <v>67</v>
      </c>
      <c r="D57" s="47">
        <v>398951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398951</v>
      </c>
      <c r="O57" s="48">
        <f t="shared" si="7"/>
        <v>0.46420904306504029</v>
      </c>
      <c r="P57" s="9"/>
    </row>
    <row r="58" spans="1:16">
      <c r="A58" s="12"/>
      <c r="B58" s="25">
        <v>341.9</v>
      </c>
      <c r="C58" s="20" t="s">
        <v>68</v>
      </c>
      <c r="D58" s="47">
        <v>27</v>
      </c>
      <c r="E58" s="47">
        <v>165613</v>
      </c>
      <c r="F58" s="47">
        <v>0</v>
      </c>
      <c r="G58" s="47">
        <v>0</v>
      </c>
      <c r="H58" s="47">
        <v>0</v>
      </c>
      <c r="I58" s="47">
        <v>567865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733505</v>
      </c>
      <c r="O58" s="48">
        <f t="shared" si="7"/>
        <v>0.85348740605593765</v>
      </c>
      <c r="P58" s="9"/>
    </row>
    <row r="59" spans="1:16">
      <c r="A59" s="12"/>
      <c r="B59" s="25">
        <v>342.1</v>
      </c>
      <c r="C59" s="20" t="s">
        <v>69</v>
      </c>
      <c r="D59" s="47">
        <v>798922</v>
      </c>
      <c r="E59" s="47">
        <v>627958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1426880</v>
      </c>
      <c r="O59" s="48">
        <f t="shared" si="7"/>
        <v>1.6602805842538173</v>
      </c>
      <c r="P59" s="9"/>
    </row>
    <row r="60" spans="1:16">
      <c r="A60" s="12"/>
      <c r="B60" s="25">
        <v>342.2</v>
      </c>
      <c r="C60" s="20" t="s">
        <v>70</v>
      </c>
      <c r="D60" s="47">
        <v>885888</v>
      </c>
      <c r="E60" s="47">
        <v>481749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1367637</v>
      </c>
      <c r="O60" s="48">
        <f t="shared" si="7"/>
        <v>1.5913469649915466</v>
      </c>
      <c r="P60" s="9"/>
    </row>
    <row r="61" spans="1:16">
      <c r="A61" s="12"/>
      <c r="B61" s="25">
        <v>342.3</v>
      </c>
      <c r="C61" s="20" t="s">
        <v>71</v>
      </c>
      <c r="D61" s="47">
        <v>1031465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1031465</v>
      </c>
      <c r="O61" s="48">
        <f t="shared" si="7"/>
        <v>1.2001859391380942</v>
      </c>
      <c r="P61" s="9"/>
    </row>
    <row r="62" spans="1:16">
      <c r="A62" s="12"/>
      <c r="B62" s="25">
        <v>342.4</v>
      </c>
      <c r="C62" s="20" t="s">
        <v>72</v>
      </c>
      <c r="D62" s="47">
        <v>0</v>
      </c>
      <c r="E62" s="47">
        <v>4679602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4679602</v>
      </c>
      <c r="O62" s="48">
        <f t="shared" si="7"/>
        <v>5.4450635951413799</v>
      </c>
      <c r="P62" s="9"/>
    </row>
    <row r="63" spans="1:16">
      <c r="A63" s="12"/>
      <c r="B63" s="25">
        <v>342.5</v>
      </c>
      <c r="C63" s="20" t="s">
        <v>73</v>
      </c>
      <c r="D63" s="47">
        <v>668470</v>
      </c>
      <c r="E63" s="47">
        <v>8564799</v>
      </c>
      <c r="F63" s="47">
        <v>0</v>
      </c>
      <c r="G63" s="47">
        <v>0</v>
      </c>
      <c r="H63" s="47">
        <v>0</v>
      </c>
      <c r="I63" s="47">
        <v>294896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9528165</v>
      </c>
      <c r="O63" s="48">
        <f t="shared" si="7"/>
        <v>11.086725830530089</v>
      </c>
      <c r="P63" s="9"/>
    </row>
    <row r="64" spans="1:16">
      <c r="A64" s="12"/>
      <c r="B64" s="25">
        <v>342.6</v>
      </c>
      <c r="C64" s="20" t="s">
        <v>74</v>
      </c>
      <c r="D64" s="47">
        <v>14760637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14760637</v>
      </c>
      <c r="O64" s="48">
        <f t="shared" si="7"/>
        <v>17.175094627662112</v>
      </c>
      <c r="P64" s="9"/>
    </row>
    <row r="65" spans="1:16">
      <c r="A65" s="12"/>
      <c r="B65" s="25">
        <v>342.9</v>
      </c>
      <c r="C65" s="20" t="s">
        <v>75</v>
      </c>
      <c r="D65" s="47">
        <v>148715</v>
      </c>
      <c r="E65" s="47">
        <v>0</v>
      </c>
      <c r="F65" s="47">
        <v>0</v>
      </c>
      <c r="G65" s="47">
        <v>0</v>
      </c>
      <c r="H65" s="47">
        <v>0</v>
      </c>
      <c r="I65" s="47">
        <v>137067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285782</v>
      </c>
      <c r="O65" s="48">
        <f t="shared" si="7"/>
        <v>0.3325285279275233</v>
      </c>
      <c r="P65" s="9"/>
    </row>
    <row r="66" spans="1:16">
      <c r="A66" s="12"/>
      <c r="B66" s="25">
        <v>343.1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1372407000</v>
      </c>
      <c r="N66" s="47">
        <f t="shared" si="9"/>
        <v>1372407000</v>
      </c>
      <c r="O66" s="48">
        <f t="shared" si="7"/>
        <v>1596.8972133564341</v>
      </c>
      <c r="P66" s="9"/>
    </row>
    <row r="67" spans="1:16">
      <c r="A67" s="12"/>
      <c r="B67" s="25">
        <v>343.4</v>
      </c>
      <c r="C67" s="20" t="s">
        <v>77</v>
      </c>
      <c r="D67" s="47">
        <v>54939</v>
      </c>
      <c r="E67" s="47">
        <v>39805</v>
      </c>
      <c r="F67" s="47">
        <v>0</v>
      </c>
      <c r="G67" s="47">
        <v>0</v>
      </c>
      <c r="H67" s="47">
        <v>0</v>
      </c>
      <c r="I67" s="47">
        <v>39763639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39858383</v>
      </c>
      <c r="O67" s="48">
        <f t="shared" si="7"/>
        <v>46.378181356983362</v>
      </c>
      <c r="P67" s="9"/>
    </row>
    <row r="68" spans="1:16">
      <c r="A68" s="12"/>
      <c r="B68" s="25">
        <v>343.6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2492</v>
      </c>
      <c r="J68" s="47">
        <v>0</v>
      </c>
      <c r="K68" s="47">
        <v>0</v>
      </c>
      <c r="L68" s="47">
        <v>0</v>
      </c>
      <c r="M68" s="47">
        <v>254851000</v>
      </c>
      <c r="N68" s="47">
        <f t="shared" si="9"/>
        <v>254853492</v>
      </c>
      <c r="O68" s="48">
        <f t="shared" si="7"/>
        <v>296.54091766433447</v>
      </c>
      <c r="P68" s="9"/>
    </row>
    <row r="69" spans="1:16">
      <c r="A69" s="12"/>
      <c r="B69" s="25">
        <v>343.7</v>
      </c>
      <c r="C69" s="20" t="s">
        <v>79</v>
      </c>
      <c r="D69" s="47">
        <v>32540</v>
      </c>
      <c r="E69" s="47">
        <v>262818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295358</v>
      </c>
      <c r="O69" s="48">
        <f t="shared" ref="O69:O100" si="10">(N69/O$113)</f>
        <v>0.34367091332420313</v>
      </c>
      <c r="P69" s="9"/>
    </row>
    <row r="70" spans="1:16">
      <c r="A70" s="12"/>
      <c r="B70" s="25">
        <v>343.9</v>
      </c>
      <c r="C70" s="20" t="s">
        <v>80</v>
      </c>
      <c r="D70" s="47">
        <v>299763</v>
      </c>
      <c r="E70" s="47">
        <v>10803339</v>
      </c>
      <c r="F70" s="47">
        <v>0</v>
      </c>
      <c r="G70" s="47">
        <v>0</v>
      </c>
      <c r="H70" s="47">
        <v>0</v>
      </c>
      <c r="I70" s="47">
        <v>7499935</v>
      </c>
      <c r="J70" s="47">
        <v>0</v>
      </c>
      <c r="K70" s="47">
        <v>0</v>
      </c>
      <c r="L70" s="47">
        <v>0</v>
      </c>
      <c r="M70" s="47">
        <v>6162000</v>
      </c>
      <c r="N70" s="47">
        <f t="shared" si="9"/>
        <v>24765037</v>
      </c>
      <c r="O70" s="48">
        <f t="shared" si="10"/>
        <v>28.815955160509226</v>
      </c>
      <c r="P70" s="9"/>
    </row>
    <row r="71" spans="1:16">
      <c r="A71" s="12"/>
      <c r="B71" s="25">
        <v>344.1</v>
      </c>
      <c r="C71" s="20" t="s">
        <v>81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59345375</v>
      </c>
      <c r="N71" s="47">
        <f t="shared" si="9"/>
        <v>59345375</v>
      </c>
      <c r="O71" s="48">
        <f t="shared" si="10"/>
        <v>69.052740158781319</v>
      </c>
      <c r="P71" s="9"/>
    </row>
    <row r="72" spans="1:16">
      <c r="A72" s="12"/>
      <c r="B72" s="25">
        <v>344.2</v>
      </c>
      <c r="C72" s="20" t="s">
        <v>82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42363000</v>
      </c>
      <c r="N72" s="47">
        <f t="shared" si="9"/>
        <v>42363000</v>
      </c>
      <c r="O72" s="48">
        <f t="shared" si="10"/>
        <v>49.29248878023693</v>
      </c>
      <c r="P72" s="9"/>
    </row>
    <row r="73" spans="1:16">
      <c r="A73" s="12"/>
      <c r="B73" s="25">
        <v>344.3</v>
      </c>
      <c r="C73" s="20" t="s">
        <v>83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17544253</v>
      </c>
      <c r="N73" s="47">
        <f t="shared" si="9"/>
        <v>17544253</v>
      </c>
      <c r="O73" s="48">
        <f t="shared" si="10"/>
        <v>20.414038055853883</v>
      </c>
      <c r="P73" s="9"/>
    </row>
    <row r="74" spans="1:16">
      <c r="A74" s="12"/>
      <c r="B74" s="25">
        <v>344.5</v>
      </c>
      <c r="C74" s="20" t="s">
        <v>84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4863188</v>
      </c>
      <c r="J74" s="47">
        <v>0</v>
      </c>
      <c r="K74" s="47">
        <v>218522</v>
      </c>
      <c r="L74" s="47">
        <v>0</v>
      </c>
      <c r="M74" s="47">
        <v>0</v>
      </c>
      <c r="N74" s="47">
        <f t="shared" si="9"/>
        <v>5081710</v>
      </c>
      <c r="O74" s="48">
        <f t="shared" si="10"/>
        <v>5.9129460415791559</v>
      </c>
      <c r="P74" s="9"/>
    </row>
    <row r="75" spans="1:16">
      <c r="A75" s="12"/>
      <c r="B75" s="25">
        <v>346.1</v>
      </c>
      <c r="C75" s="20" t="s">
        <v>85</v>
      </c>
      <c r="D75" s="47">
        <v>79891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79891</v>
      </c>
      <c r="O75" s="48">
        <f t="shared" si="10"/>
        <v>9.2959096880341527E-2</v>
      </c>
      <c r="P75" s="9"/>
    </row>
    <row r="76" spans="1:16">
      <c r="A76" s="12"/>
      <c r="B76" s="25">
        <v>346.4</v>
      </c>
      <c r="C76" s="20" t="s">
        <v>86</v>
      </c>
      <c r="D76" s="47">
        <v>497189</v>
      </c>
      <c r="E76" s="47">
        <v>531749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1028938</v>
      </c>
      <c r="O76" s="48">
        <f t="shared" si="10"/>
        <v>1.1972455874361925</v>
      </c>
      <c r="P76" s="9"/>
    </row>
    <row r="77" spans="1:16">
      <c r="A77" s="12"/>
      <c r="B77" s="25">
        <v>346.9</v>
      </c>
      <c r="C77" s="20" t="s">
        <v>151</v>
      </c>
      <c r="D77" s="47">
        <v>1016008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1016008</v>
      </c>
      <c r="O77" s="48">
        <f t="shared" si="10"/>
        <v>1.182200574572881</v>
      </c>
      <c r="P77" s="9"/>
    </row>
    <row r="78" spans="1:16">
      <c r="A78" s="12"/>
      <c r="B78" s="25">
        <v>347.1</v>
      </c>
      <c r="C78" s="20" t="s">
        <v>87</v>
      </c>
      <c r="D78" s="47">
        <v>1490289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1490289</v>
      </c>
      <c r="O78" s="48">
        <f t="shared" si="10"/>
        <v>1.7340616531362394</v>
      </c>
      <c r="P78" s="9"/>
    </row>
    <row r="79" spans="1:16">
      <c r="A79" s="12"/>
      <c r="B79" s="25">
        <v>347.2</v>
      </c>
      <c r="C79" s="20" t="s">
        <v>88</v>
      </c>
      <c r="D79" s="47">
        <v>0</v>
      </c>
      <c r="E79" s="47">
        <v>174934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174934</v>
      </c>
      <c r="O79" s="48">
        <f t="shared" si="10"/>
        <v>0.20354866823128595</v>
      </c>
      <c r="P79" s="9"/>
    </row>
    <row r="80" spans="1:16">
      <c r="A80" s="12"/>
      <c r="B80" s="25">
        <v>347.4</v>
      </c>
      <c r="C80" s="20" t="s">
        <v>89</v>
      </c>
      <c r="D80" s="47">
        <v>258590</v>
      </c>
      <c r="E80" s="47">
        <v>846650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1105240</v>
      </c>
      <c r="O80" s="48">
        <f t="shared" si="10"/>
        <v>1.2860286169409405</v>
      </c>
      <c r="P80" s="9"/>
    </row>
    <row r="81" spans="1:16">
      <c r="A81" s="12"/>
      <c r="B81" s="25">
        <v>347.5</v>
      </c>
      <c r="C81" s="20" t="s">
        <v>90</v>
      </c>
      <c r="D81" s="47">
        <v>0</v>
      </c>
      <c r="E81" s="47">
        <v>888842</v>
      </c>
      <c r="F81" s="47">
        <v>0</v>
      </c>
      <c r="G81" s="47">
        <v>0</v>
      </c>
      <c r="H81" s="47">
        <v>0</v>
      </c>
      <c r="I81" s="47">
        <v>5162406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6051248</v>
      </c>
      <c r="O81" s="48">
        <f t="shared" si="10"/>
        <v>7.0410753286224095</v>
      </c>
      <c r="P81" s="9"/>
    </row>
    <row r="82" spans="1:16">
      <c r="A82" s="12"/>
      <c r="B82" s="25">
        <v>348.13</v>
      </c>
      <c r="C82" s="46" t="s">
        <v>126</v>
      </c>
      <c r="D82" s="47">
        <v>0</v>
      </c>
      <c r="E82" s="47">
        <v>1338535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1338535</v>
      </c>
      <c r="O82" s="48">
        <f t="shared" si="10"/>
        <v>1.5574846320953293</v>
      </c>
      <c r="P82" s="9"/>
    </row>
    <row r="83" spans="1:16">
      <c r="A83" s="12"/>
      <c r="B83" s="25">
        <v>348.41</v>
      </c>
      <c r="C83" s="20" t="s">
        <v>156</v>
      </c>
      <c r="D83" s="47">
        <v>194781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194781</v>
      </c>
      <c r="O83" s="48">
        <f t="shared" si="10"/>
        <v>0.22664212301072467</v>
      </c>
      <c r="P83" s="9"/>
    </row>
    <row r="84" spans="1:16">
      <c r="A84" s="12"/>
      <c r="B84" s="25">
        <v>348.42</v>
      </c>
      <c r="C84" s="20" t="s">
        <v>155</v>
      </c>
      <c r="D84" s="47">
        <v>0</v>
      </c>
      <c r="E84" s="47">
        <v>3345645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3345645</v>
      </c>
      <c r="O84" s="48">
        <f t="shared" si="10"/>
        <v>3.8929058051874459</v>
      </c>
      <c r="P84" s="9"/>
    </row>
    <row r="85" spans="1:16">
      <c r="A85" s="12"/>
      <c r="B85" s="25">
        <v>349</v>
      </c>
      <c r="C85" s="20" t="s">
        <v>1</v>
      </c>
      <c r="D85" s="47">
        <v>25118822</v>
      </c>
      <c r="E85" s="47">
        <v>233486</v>
      </c>
      <c r="F85" s="47">
        <v>0</v>
      </c>
      <c r="G85" s="47">
        <v>0</v>
      </c>
      <c r="H85" s="47">
        <v>0</v>
      </c>
      <c r="I85" s="47">
        <v>6782330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32134638</v>
      </c>
      <c r="O85" s="48">
        <f t="shared" si="10"/>
        <v>37.391031869130494</v>
      </c>
      <c r="P85" s="9"/>
    </row>
    <row r="86" spans="1:16" ht="15.75">
      <c r="A86" s="29" t="s">
        <v>61</v>
      </c>
      <c r="B86" s="30"/>
      <c r="C86" s="31"/>
      <c r="D86" s="32">
        <f t="shared" ref="D86:M86" si="11">SUM(D87:D89)</f>
        <v>4302304</v>
      </c>
      <c r="E86" s="32">
        <f t="shared" si="11"/>
        <v>1538455</v>
      </c>
      <c r="F86" s="32">
        <f t="shared" si="11"/>
        <v>0</v>
      </c>
      <c r="G86" s="32">
        <f t="shared" si="11"/>
        <v>0</v>
      </c>
      <c r="H86" s="32">
        <f t="shared" si="11"/>
        <v>0</v>
      </c>
      <c r="I86" s="32">
        <f t="shared" si="11"/>
        <v>547996</v>
      </c>
      <c r="J86" s="32">
        <f t="shared" si="11"/>
        <v>0</v>
      </c>
      <c r="K86" s="32">
        <f t="shared" si="11"/>
        <v>1757855</v>
      </c>
      <c r="L86" s="32">
        <f t="shared" si="11"/>
        <v>0</v>
      </c>
      <c r="M86" s="32">
        <f t="shared" si="11"/>
        <v>0</v>
      </c>
      <c r="N86" s="32">
        <f t="shared" si="9"/>
        <v>8146610</v>
      </c>
      <c r="O86" s="45">
        <f t="shared" si="10"/>
        <v>9.4791842414835106</v>
      </c>
      <c r="P86" s="10"/>
    </row>
    <row r="87" spans="1:16">
      <c r="A87" s="13"/>
      <c r="B87" s="39">
        <v>351.1</v>
      </c>
      <c r="C87" s="21" t="s">
        <v>152</v>
      </c>
      <c r="D87" s="47">
        <v>1441046</v>
      </c>
      <c r="E87" s="47">
        <v>377616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1757855</v>
      </c>
      <c r="L87" s="47">
        <v>0</v>
      </c>
      <c r="M87" s="47">
        <v>0</v>
      </c>
      <c r="N87" s="47">
        <f t="shared" si="9"/>
        <v>3576517</v>
      </c>
      <c r="O87" s="48">
        <f t="shared" si="10"/>
        <v>4.1615424803443251</v>
      </c>
      <c r="P87" s="9"/>
    </row>
    <row r="88" spans="1:16">
      <c r="A88" s="13"/>
      <c r="B88" s="39">
        <v>354</v>
      </c>
      <c r="C88" s="21" t="s">
        <v>94</v>
      </c>
      <c r="D88" s="47">
        <v>902305</v>
      </c>
      <c r="E88" s="47">
        <v>517305</v>
      </c>
      <c r="F88" s="47">
        <v>0</v>
      </c>
      <c r="G88" s="47">
        <v>0</v>
      </c>
      <c r="H88" s="47">
        <v>0</v>
      </c>
      <c r="I88" s="47">
        <v>547996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1967606</v>
      </c>
      <c r="O88" s="48">
        <f t="shared" si="10"/>
        <v>2.2894553426085702</v>
      </c>
      <c r="P88" s="9"/>
    </row>
    <row r="89" spans="1:16">
      <c r="A89" s="13"/>
      <c r="B89" s="39">
        <v>359</v>
      </c>
      <c r="C89" s="21" t="s">
        <v>95</v>
      </c>
      <c r="D89" s="47">
        <v>1958953</v>
      </c>
      <c r="E89" s="47">
        <v>643534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2602487</v>
      </c>
      <c r="O89" s="48">
        <f t="shared" si="10"/>
        <v>3.0281864185306153</v>
      </c>
      <c r="P89" s="9"/>
    </row>
    <row r="90" spans="1:16" ht="15.75">
      <c r="A90" s="29" t="s">
        <v>5</v>
      </c>
      <c r="B90" s="30"/>
      <c r="C90" s="31"/>
      <c r="D90" s="32">
        <f t="shared" ref="D90:M90" si="12">SUM(D91:D103)</f>
        <v>23104158</v>
      </c>
      <c r="E90" s="32">
        <f t="shared" si="12"/>
        <v>22388379</v>
      </c>
      <c r="F90" s="32">
        <f t="shared" si="12"/>
        <v>6965511</v>
      </c>
      <c r="G90" s="32">
        <f t="shared" si="12"/>
        <v>6078738</v>
      </c>
      <c r="H90" s="32">
        <f t="shared" si="12"/>
        <v>494</v>
      </c>
      <c r="I90" s="32">
        <f t="shared" si="12"/>
        <v>15323062</v>
      </c>
      <c r="J90" s="32">
        <f t="shared" si="12"/>
        <v>2555935</v>
      </c>
      <c r="K90" s="32">
        <f t="shared" si="12"/>
        <v>-286430367</v>
      </c>
      <c r="L90" s="32">
        <f t="shared" si="12"/>
        <v>6446</v>
      </c>
      <c r="M90" s="32">
        <f t="shared" si="12"/>
        <v>124352614</v>
      </c>
      <c r="N90" s="32">
        <f>SUM(D90:M90)</f>
        <v>-85655030</v>
      </c>
      <c r="O90" s="45">
        <f t="shared" si="10"/>
        <v>-99.665972788656546</v>
      </c>
      <c r="P90" s="10"/>
    </row>
    <row r="91" spans="1:16">
      <c r="A91" s="12"/>
      <c r="B91" s="25">
        <v>361.1</v>
      </c>
      <c r="C91" s="20" t="s">
        <v>97</v>
      </c>
      <c r="D91" s="47">
        <v>5567495</v>
      </c>
      <c r="E91" s="47">
        <v>7228763</v>
      </c>
      <c r="F91" s="47">
        <v>8961469</v>
      </c>
      <c r="G91" s="47">
        <v>2686857</v>
      </c>
      <c r="H91" s="47">
        <v>7736</v>
      </c>
      <c r="I91" s="47">
        <v>3383584</v>
      </c>
      <c r="J91" s="47">
        <v>2780636</v>
      </c>
      <c r="K91" s="47">
        <v>55964013</v>
      </c>
      <c r="L91" s="47">
        <v>6446</v>
      </c>
      <c r="M91" s="47">
        <v>19177275</v>
      </c>
      <c r="N91" s="47">
        <f>SUM(D91:M91)</f>
        <v>105764274</v>
      </c>
      <c r="O91" s="48">
        <f t="shared" si="10"/>
        <v>123.06456788931152</v>
      </c>
      <c r="P91" s="9"/>
    </row>
    <row r="92" spans="1:16">
      <c r="A92" s="12"/>
      <c r="B92" s="25">
        <v>361.2</v>
      </c>
      <c r="C92" s="20" t="s">
        <v>98</v>
      </c>
      <c r="D92" s="47">
        <v>0</v>
      </c>
      <c r="E92" s="47">
        <v>78422</v>
      </c>
      <c r="F92" s="47">
        <v>10391</v>
      </c>
      <c r="G92" s="47">
        <v>1618013</v>
      </c>
      <c r="H92" s="47">
        <v>0</v>
      </c>
      <c r="I92" s="47">
        <v>86</v>
      </c>
      <c r="J92" s="47">
        <v>0</v>
      </c>
      <c r="K92" s="47">
        <v>33420629</v>
      </c>
      <c r="L92" s="47">
        <v>0</v>
      </c>
      <c r="M92" s="47">
        <v>9131826</v>
      </c>
      <c r="N92" s="47">
        <f t="shared" ref="N92:N103" si="13">SUM(D92:M92)</f>
        <v>44259367</v>
      </c>
      <c r="O92" s="48">
        <f t="shared" si="10"/>
        <v>51.499052268911278</v>
      </c>
      <c r="P92" s="9"/>
    </row>
    <row r="93" spans="1:16">
      <c r="A93" s="12"/>
      <c r="B93" s="25">
        <v>361.3</v>
      </c>
      <c r="C93" s="20" t="s">
        <v>99</v>
      </c>
      <c r="D93" s="47">
        <v>-764422</v>
      </c>
      <c r="E93" s="47">
        <v>-4341416</v>
      </c>
      <c r="F93" s="47">
        <v>-2006349</v>
      </c>
      <c r="G93" s="47">
        <v>-7065479</v>
      </c>
      <c r="H93" s="47">
        <v>-7242</v>
      </c>
      <c r="I93" s="47">
        <v>-880484</v>
      </c>
      <c r="J93" s="47">
        <v>-1826042</v>
      </c>
      <c r="K93" s="47">
        <v>-496729952</v>
      </c>
      <c r="L93" s="47">
        <v>0</v>
      </c>
      <c r="M93" s="47">
        <v>0</v>
      </c>
      <c r="N93" s="47">
        <f t="shared" si="13"/>
        <v>-513621386</v>
      </c>
      <c r="O93" s="48">
        <f t="shared" si="10"/>
        <v>-597.63653203726699</v>
      </c>
      <c r="P93" s="9"/>
    </row>
    <row r="94" spans="1:16">
      <c r="A94" s="12"/>
      <c r="B94" s="25">
        <v>361.4</v>
      </c>
      <c r="C94" s="20" t="s">
        <v>100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-498347</v>
      </c>
      <c r="N94" s="47">
        <f t="shared" si="13"/>
        <v>-498347</v>
      </c>
      <c r="O94" s="48">
        <f t="shared" si="10"/>
        <v>-0.57986365238922488</v>
      </c>
      <c r="P94" s="9"/>
    </row>
    <row r="95" spans="1:16">
      <c r="A95" s="12"/>
      <c r="B95" s="25">
        <v>362</v>
      </c>
      <c r="C95" s="20" t="s">
        <v>101</v>
      </c>
      <c r="D95" s="47">
        <v>1303845</v>
      </c>
      <c r="E95" s="47">
        <v>247688</v>
      </c>
      <c r="F95" s="47">
        <v>0</v>
      </c>
      <c r="G95" s="47">
        <v>7935</v>
      </c>
      <c r="H95" s="47">
        <v>0</v>
      </c>
      <c r="I95" s="47">
        <v>3933557</v>
      </c>
      <c r="J95" s="47">
        <v>0</v>
      </c>
      <c r="K95" s="47">
        <v>1851453</v>
      </c>
      <c r="L95" s="47">
        <v>0</v>
      </c>
      <c r="M95" s="47">
        <v>754905</v>
      </c>
      <c r="N95" s="47">
        <f t="shared" si="13"/>
        <v>8099383</v>
      </c>
      <c r="O95" s="48">
        <f t="shared" si="10"/>
        <v>9.4242321283748005</v>
      </c>
      <c r="P95" s="9"/>
    </row>
    <row r="96" spans="1:16">
      <c r="A96" s="12"/>
      <c r="B96" s="25">
        <v>363.12</v>
      </c>
      <c r="C96" s="20" t="s">
        <v>29</v>
      </c>
      <c r="D96" s="47">
        <v>447</v>
      </c>
      <c r="E96" s="47">
        <v>1424750</v>
      </c>
      <c r="F96" s="47">
        <v>0</v>
      </c>
      <c r="G96" s="47">
        <v>0</v>
      </c>
      <c r="H96" s="47">
        <v>0</v>
      </c>
      <c r="I96" s="47">
        <v>2134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1427331</v>
      </c>
      <c r="O96" s="48">
        <f t="shared" si="10"/>
        <v>1.6608053561642082</v>
      </c>
      <c r="P96" s="9"/>
    </row>
    <row r="97" spans="1:119">
      <c r="A97" s="12"/>
      <c r="B97" s="25">
        <v>364</v>
      </c>
      <c r="C97" s="20" t="s">
        <v>102</v>
      </c>
      <c r="D97" s="47">
        <v>17522</v>
      </c>
      <c r="E97" s="47">
        <v>0</v>
      </c>
      <c r="F97" s="47">
        <v>0</v>
      </c>
      <c r="G97" s="47">
        <v>6800981</v>
      </c>
      <c r="H97" s="47">
        <v>0</v>
      </c>
      <c r="I97" s="47">
        <v>0</v>
      </c>
      <c r="J97" s="47">
        <v>284174</v>
      </c>
      <c r="K97" s="47">
        <v>0</v>
      </c>
      <c r="L97" s="47">
        <v>0</v>
      </c>
      <c r="M97" s="47">
        <v>752300</v>
      </c>
      <c r="N97" s="47">
        <f t="shared" si="13"/>
        <v>7854977</v>
      </c>
      <c r="O97" s="48">
        <f t="shared" si="10"/>
        <v>9.1398476416098742</v>
      </c>
      <c r="P97" s="9"/>
    </row>
    <row r="98" spans="1:119">
      <c r="A98" s="12"/>
      <c r="B98" s="25">
        <v>365</v>
      </c>
      <c r="C98" s="20" t="s">
        <v>103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1473385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1473385</v>
      </c>
      <c r="O98" s="48">
        <f t="shared" si="10"/>
        <v>1.714392596876269</v>
      </c>
      <c r="P98" s="9"/>
    </row>
    <row r="99" spans="1:119">
      <c r="A99" s="12"/>
      <c r="B99" s="25">
        <v>366</v>
      </c>
      <c r="C99" s="20" t="s">
        <v>104</v>
      </c>
      <c r="D99" s="47">
        <v>17500</v>
      </c>
      <c r="E99" s="47">
        <v>6323681</v>
      </c>
      <c r="F99" s="47">
        <v>0</v>
      </c>
      <c r="G99" s="47">
        <v>999128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442055</v>
      </c>
      <c r="N99" s="47">
        <f t="shared" si="13"/>
        <v>7782364</v>
      </c>
      <c r="O99" s="48">
        <f t="shared" si="10"/>
        <v>9.0553570368887897</v>
      </c>
      <c r="P99" s="9"/>
    </row>
    <row r="100" spans="1:119">
      <c r="A100" s="12"/>
      <c r="B100" s="25">
        <v>368</v>
      </c>
      <c r="C100" s="20" t="s">
        <v>106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119021664</v>
      </c>
      <c r="L100" s="47">
        <v>0</v>
      </c>
      <c r="M100" s="47">
        <v>0</v>
      </c>
      <c r="N100" s="47">
        <f t="shared" si="13"/>
        <v>119021664</v>
      </c>
      <c r="O100" s="48">
        <f t="shared" si="10"/>
        <v>138.49052327089981</v>
      </c>
      <c r="P100" s="9"/>
    </row>
    <row r="101" spans="1:119">
      <c r="A101" s="12"/>
      <c r="B101" s="25">
        <v>369.3</v>
      </c>
      <c r="C101" s="20" t="s">
        <v>107</v>
      </c>
      <c r="D101" s="47">
        <v>0</v>
      </c>
      <c r="E101" s="47">
        <v>880159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880159</v>
      </c>
      <c r="O101" s="48">
        <f t="shared" ref="O101:O111" si="14">(N101/O$113)</f>
        <v>1.0241301992853329</v>
      </c>
      <c r="P101" s="9"/>
    </row>
    <row r="102" spans="1:119">
      <c r="A102" s="12"/>
      <c r="B102" s="25">
        <v>369.7</v>
      </c>
      <c r="C102" s="20" t="s">
        <v>108</v>
      </c>
      <c r="D102" s="47">
        <v>85898</v>
      </c>
      <c r="E102" s="47">
        <v>964849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1050747</v>
      </c>
      <c r="O102" s="48">
        <f t="shared" si="14"/>
        <v>1.2226219745619435</v>
      </c>
      <c r="P102" s="9"/>
    </row>
    <row r="103" spans="1:119">
      <c r="A103" s="12"/>
      <c r="B103" s="25">
        <v>369.9</v>
      </c>
      <c r="C103" s="20" t="s">
        <v>109</v>
      </c>
      <c r="D103" s="47">
        <v>16875873</v>
      </c>
      <c r="E103" s="47">
        <v>9581483</v>
      </c>
      <c r="F103" s="47">
        <v>0</v>
      </c>
      <c r="G103" s="47">
        <v>1031303</v>
      </c>
      <c r="H103" s="47">
        <v>0</v>
      </c>
      <c r="I103" s="47">
        <v>7410800</v>
      </c>
      <c r="J103" s="47">
        <v>1317167</v>
      </c>
      <c r="K103" s="47">
        <v>41826</v>
      </c>
      <c r="L103" s="47">
        <v>0</v>
      </c>
      <c r="M103" s="47">
        <v>94592600</v>
      </c>
      <c r="N103" s="47">
        <f t="shared" si="13"/>
        <v>130851052</v>
      </c>
      <c r="O103" s="48">
        <f t="shared" si="14"/>
        <v>152.25489253811577</v>
      </c>
      <c r="P103" s="9"/>
    </row>
    <row r="104" spans="1:119" ht="15.75">
      <c r="A104" s="29" t="s">
        <v>62</v>
      </c>
      <c r="B104" s="30"/>
      <c r="C104" s="31"/>
      <c r="D104" s="32">
        <f t="shared" ref="D104:M104" si="15">SUM(D105:D110)</f>
        <v>13408493</v>
      </c>
      <c r="E104" s="32">
        <f t="shared" si="15"/>
        <v>33296175</v>
      </c>
      <c r="F104" s="32">
        <f t="shared" si="15"/>
        <v>569801396</v>
      </c>
      <c r="G104" s="32">
        <f t="shared" si="15"/>
        <v>195246114</v>
      </c>
      <c r="H104" s="32">
        <f t="shared" si="15"/>
        <v>0</v>
      </c>
      <c r="I104" s="32">
        <f t="shared" si="15"/>
        <v>258600383</v>
      </c>
      <c r="J104" s="32">
        <f t="shared" si="15"/>
        <v>3042903</v>
      </c>
      <c r="K104" s="32">
        <f t="shared" si="15"/>
        <v>62736</v>
      </c>
      <c r="L104" s="32">
        <f t="shared" si="15"/>
        <v>7500</v>
      </c>
      <c r="M104" s="32">
        <f t="shared" si="15"/>
        <v>140349787</v>
      </c>
      <c r="N104" s="32">
        <f t="shared" ref="N104:N111" si="16">SUM(D104:M104)</f>
        <v>1213815487</v>
      </c>
      <c r="O104" s="45">
        <f t="shared" si="14"/>
        <v>1412.3642394123485</v>
      </c>
      <c r="P104" s="9"/>
    </row>
    <row r="105" spans="1:119">
      <c r="A105" s="12"/>
      <c r="B105" s="25">
        <v>381</v>
      </c>
      <c r="C105" s="20" t="s">
        <v>110</v>
      </c>
      <c r="D105" s="47">
        <v>8502746</v>
      </c>
      <c r="E105" s="47">
        <v>33296175</v>
      </c>
      <c r="F105" s="47">
        <v>150989846</v>
      </c>
      <c r="G105" s="47">
        <v>27073323</v>
      </c>
      <c r="H105" s="47">
        <v>0</v>
      </c>
      <c r="I105" s="47">
        <v>156383891</v>
      </c>
      <c r="J105" s="47">
        <v>3042903</v>
      </c>
      <c r="K105" s="47">
        <v>23885</v>
      </c>
      <c r="L105" s="47">
        <v>7500</v>
      </c>
      <c r="M105" s="47">
        <v>0</v>
      </c>
      <c r="N105" s="47">
        <f t="shared" si="16"/>
        <v>379320269</v>
      </c>
      <c r="O105" s="48">
        <f t="shared" si="14"/>
        <v>441.36723328845818</v>
      </c>
      <c r="P105" s="9"/>
    </row>
    <row r="106" spans="1:119">
      <c r="A106" s="12"/>
      <c r="B106" s="25">
        <v>384</v>
      </c>
      <c r="C106" s="20" t="s">
        <v>111</v>
      </c>
      <c r="D106" s="47">
        <v>4905747</v>
      </c>
      <c r="E106" s="47">
        <v>0</v>
      </c>
      <c r="F106" s="47">
        <v>7966550</v>
      </c>
      <c r="G106" s="47">
        <v>168172791</v>
      </c>
      <c r="H106" s="47">
        <v>0</v>
      </c>
      <c r="I106" s="47">
        <v>356412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181401500</v>
      </c>
      <c r="O106" s="48">
        <f t="shared" si="14"/>
        <v>211.0740835981434</v>
      </c>
      <c r="P106" s="9"/>
    </row>
    <row r="107" spans="1:119">
      <c r="A107" s="12"/>
      <c r="B107" s="25">
        <v>389.5</v>
      </c>
      <c r="C107" s="20" t="s">
        <v>113</v>
      </c>
      <c r="D107" s="47">
        <v>0</v>
      </c>
      <c r="E107" s="47">
        <v>0</v>
      </c>
      <c r="F107" s="47">
        <v>410845000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29247315</v>
      </c>
      <c r="N107" s="47">
        <f t="shared" si="16"/>
        <v>440092315</v>
      </c>
      <c r="O107" s="48">
        <f t="shared" si="14"/>
        <v>512.08001084451041</v>
      </c>
      <c r="P107" s="9"/>
    </row>
    <row r="108" spans="1:119">
      <c r="A108" s="12"/>
      <c r="B108" s="25">
        <v>389.6</v>
      </c>
      <c r="C108" s="20" t="s">
        <v>114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29797458</v>
      </c>
      <c r="N108" s="47">
        <f t="shared" si="16"/>
        <v>29797458</v>
      </c>
      <c r="O108" s="48">
        <f t="shared" si="14"/>
        <v>34.671549799225289</v>
      </c>
      <c r="P108" s="9"/>
    </row>
    <row r="109" spans="1:119">
      <c r="A109" s="12"/>
      <c r="B109" s="25">
        <v>389.7</v>
      </c>
      <c r="C109" s="20" t="s">
        <v>115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101860080</v>
      </c>
      <c r="J109" s="47">
        <v>0</v>
      </c>
      <c r="K109" s="47">
        <v>38851</v>
      </c>
      <c r="L109" s="47">
        <v>0</v>
      </c>
      <c r="M109" s="47">
        <v>63651042</v>
      </c>
      <c r="N109" s="47">
        <f t="shared" si="16"/>
        <v>165549973</v>
      </c>
      <c r="O109" s="48">
        <f t="shared" si="14"/>
        <v>192.62965764159824</v>
      </c>
      <c r="P109" s="9"/>
    </row>
    <row r="110" spans="1:119" ht="15.75" thickBot="1">
      <c r="A110" s="12"/>
      <c r="B110" s="25">
        <v>389.9</v>
      </c>
      <c r="C110" s="20" t="s">
        <v>116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17653972</v>
      </c>
      <c r="N110" s="47">
        <f t="shared" si="16"/>
        <v>17653972</v>
      </c>
      <c r="O110" s="48">
        <f t="shared" si="14"/>
        <v>20.541704240413022</v>
      </c>
      <c r="P110" s="9"/>
    </row>
    <row r="111" spans="1:119" ht="16.5" thickBot="1">
      <c r="A111" s="14" t="s">
        <v>92</v>
      </c>
      <c r="B111" s="23"/>
      <c r="C111" s="22"/>
      <c r="D111" s="15">
        <f t="shared" ref="D111:M111" si="17">SUM(D5,D19,D23,D52,D86,D90,D104)</f>
        <v>947731453</v>
      </c>
      <c r="E111" s="15">
        <f t="shared" si="17"/>
        <v>400926295</v>
      </c>
      <c r="F111" s="15">
        <f t="shared" si="17"/>
        <v>616598485</v>
      </c>
      <c r="G111" s="15">
        <f t="shared" si="17"/>
        <v>219726163</v>
      </c>
      <c r="H111" s="15">
        <f t="shared" si="17"/>
        <v>494</v>
      </c>
      <c r="I111" s="15">
        <f t="shared" si="17"/>
        <v>352246466</v>
      </c>
      <c r="J111" s="15">
        <f t="shared" si="17"/>
        <v>225179509</v>
      </c>
      <c r="K111" s="15">
        <f t="shared" si="17"/>
        <v>-274964380</v>
      </c>
      <c r="L111" s="15">
        <f t="shared" si="17"/>
        <v>13946</v>
      </c>
      <c r="M111" s="15">
        <f t="shared" si="17"/>
        <v>2115952693</v>
      </c>
      <c r="N111" s="15">
        <f t="shared" si="16"/>
        <v>4603411124</v>
      </c>
      <c r="O111" s="38">
        <f t="shared" si="14"/>
        <v>5356.4098666427744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0"/>
      <c r="B113" s="41"/>
      <c r="C113" s="41"/>
      <c r="D113" s="42"/>
      <c r="E113" s="42"/>
      <c r="F113" s="42"/>
      <c r="G113" s="42"/>
      <c r="H113" s="42"/>
      <c r="I113" s="42"/>
      <c r="J113" s="42"/>
      <c r="K113" s="42"/>
      <c r="L113" s="52" t="s">
        <v>153</v>
      </c>
      <c r="M113" s="52"/>
      <c r="N113" s="52"/>
      <c r="O113" s="43">
        <v>859421</v>
      </c>
    </row>
    <row r="114" spans="1:15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  <row r="115" spans="1:15" ht="15.75" customHeight="1" thickBot="1">
      <c r="A115" s="56" t="s">
        <v>147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8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560015452</v>
      </c>
      <c r="E5" s="27">
        <f t="shared" si="0"/>
        <v>192158454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12520564</v>
      </c>
      <c r="J5" s="27">
        <f t="shared" si="0"/>
        <v>0</v>
      </c>
      <c r="K5" s="27">
        <f t="shared" si="0"/>
        <v>8878324</v>
      </c>
      <c r="L5" s="27">
        <f t="shared" si="0"/>
        <v>0</v>
      </c>
      <c r="M5" s="27">
        <f t="shared" si="0"/>
        <v>75033466</v>
      </c>
      <c r="N5" s="28">
        <f>SUM(D5:M5)</f>
        <v>848606260</v>
      </c>
      <c r="O5" s="33">
        <f t="shared" ref="O5:O36" si="1">(N5/O$113)</f>
        <v>995.49094961581329</v>
      </c>
      <c r="P5" s="6"/>
    </row>
    <row r="6" spans="1:133">
      <c r="A6" s="12"/>
      <c r="B6" s="25">
        <v>311</v>
      </c>
      <c r="C6" s="20" t="s">
        <v>3</v>
      </c>
      <c r="D6" s="47">
        <v>453970981</v>
      </c>
      <c r="E6" s="47">
        <v>11947229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465918210</v>
      </c>
      <c r="O6" s="48">
        <f t="shared" si="1"/>
        <v>546.56368115431985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5402237</v>
      </c>
      <c r="F7" s="47">
        <v>0</v>
      </c>
      <c r="G7" s="47">
        <v>0</v>
      </c>
      <c r="H7" s="47">
        <v>0</v>
      </c>
      <c r="I7" s="47">
        <v>12520564</v>
      </c>
      <c r="J7" s="47">
        <v>0</v>
      </c>
      <c r="K7" s="47">
        <v>0</v>
      </c>
      <c r="L7" s="47">
        <v>0</v>
      </c>
      <c r="M7" s="47">
        <v>73827972</v>
      </c>
      <c r="N7" s="47">
        <f t="shared" ref="N7:N18" si="2">SUM(D7:M7)</f>
        <v>91750773</v>
      </c>
      <c r="O7" s="48">
        <f t="shared" si="1"/>
        <v>107.63185289459793</v>
      </c>
      <c r="P7" s="9"/>
    </row>
    <row r="8" spans="1:133">
      <c r="A8" s="12"/>
      <c r="B8" s="25">
        <v>312.3</v>
      </c>
      <c r="C8" s="20" t="s">
        <v>13</v>
      </c>
      <c r="D8" s="47">
        <v>1399197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1399197</v>
      </c>
      <c r="O8" s="48">
        <f t="shared" si="1"/>
        <v>1.6413830723209573</v>
      </c>
      <c r="P8" s="9"/>
    </row>
    <row r="9" spans="1:133">
      <c r="A9" s="12"/>
      <c r="B9" s="25">
        <v>312.41000000000003</v>
      </c>
      <c r="C9" s="20" t="s">
        <v>15</v>
      </c>
      <c r="D9" s="47">
        <v>10996</v>
      </c>
      <c r="E9" s="47">
        <v>30600938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30611934</v>
      </c>
      <c r="O9" s="48">
        <f t="shared" si="1"/>
        <v>35.91053316910083</v>
      </c>
      <c r="P9" s="9"/>
    </row>
    <row r="10" spans="1:133">
      <c r="A10" s="12"/>
      <c r="B10" s="25">
        <v>312.52</v>
      </c>
      <c r="C10" s="20" t="s">
        <v>124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8878324</v>
      </c>
      <c r="L10" s="47">
        <v>0</v>
      </c>
      <c r="M10" s="47">
        <v>0</v>
      </c>
      <c r="N10" s="47">
        <f t="shared" si="2"/>
        <v>8878324</v>
      </c>
      <c r="O10" s="48">
        <f t="shared" si="1"/>
        <v>10.415067159364186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144208050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144208050</v>
      </c>
      <c r="O11" s="48">
        <f t="shared" si="1"/>
        <v>169.16892486362838</v>
      </c>
      <c r="P11" s="9"/>
    </row>
    <row r="12" spans="1:133">
      <c r="A12" s="12"/>
      <c r="B12" s="25">
        <v>314.10000000000002</v>
      </c>
      <c r="C12" s="20" t="s">
        <v>17</v>
      </c>
      <c r="D12" s="47">
        <v>47738296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47738296</v>
      </c>
      <c r="O12" s="48">
        <f t="shared" si="1"/>
        <v>56.001285705906504</v>
      </c>
      <c r="P12" s="9"/>
    </row>
    <row r="13" spans="1:133">
      <c r="A13" s="12"/>
      <c r="B13" s="25">
        <v>314.3</v>
      </c>
      <c r="C13" s="20" t="s">
        <v>18</v>
      </c>
      <c r="D13" s="47">
        <v>8848095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8848095</v>
      </c>
      <c r="O13" s="48">
        <f t="shared" si="1"/>
        <v>10.379605841984867</v>
      </c>
      <c r="P13" s="9"/>
    </row>
    <row r="14" spans="1:133">
      <c r="A14" s="12"/>
      <c r="B14" s="25">
        <v>314.39999999999998</v>
      </c>
      <c r="C14" s="20" t="s">
        <v>19</v>
      </c>
      <c r="D14" s="47">
        <v>1389953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1389953</v>
      </c>
      <c r="O14" s="48">
        <f t="shared" si="1"/>
        <v>1.6305390345474808</v>
      </c>
      <c r="P14" s="9"/>
    </row>
    <row r="15" spans="1:133">
      <c r="A15" s="12"/>
      <c r="B15" s="25">
        <v>314.7</v>
      </c>
      <c r="C15" s="20" t="s">
        <v>20</v>
      </c>
      <c r="D15" s="47">
        <v>92087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92087</v>
      </c>
      <c r="O15" s="48">
        <f t="shared" si="1"/>
        <v>0.10802627720100885</v>
      </c>
      <c r="P15" s="9"/>
    </row>
    <row r="16" spans="1:133">
      <c r="A16" s="12"/>
      <c r="B16" s="25">
        <v>314.89999999999998</v>
      </c>
      <c r="C16" s="20" t="s">
        <v>21</v>
      </c>
      <c r="D16" s="47">
        <v>1837374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1837374</v>
      </c>
      <c r="O16" s="48">
        <f t="shared" si="1"/>
        <v>2.1554038360021117</v>
      </c>
      <c r="P16" s="9"/>
    </row>
    <row r="17" spans="1:16">
      <c r="A17" s="12"/>
      <c r="B17" s="25">
        <v>315</v>
      </c>
      <c r="C17" s="20" t="s">
        <v>22</v>
      </c>
      <c r="D17" s="47">
        <v>44728473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44728473</v>
      </c>
      <c r="O17" s="48">
        <f t="shared" si="1"/>
        <v>52.47049445715291</v>
      </c>
      <c r="P17" s="9"/>
    </row>
    <row r="18" spans="1:16">
      <c r="A18" s="12"/>
      <c r="B18" s="25">
        <v>319</v>
      </c>
      <c r="C18" s="20" t="s">
        <v>23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1205494</v>
      </c>
      <c r="N18" s="47">
        <f t="shared" si="2"/>
        <v>1205494</v>
      </c>
      <c r="O18" s="48">
        <f t="shared" si="1"/>
        <v>1.4141521496861986</v>
      </c>
      <c r="P18" s="9"/>
    </row>
    <row r="19" spans="1:16" ht="15.75">
      <c r="A19" s="29" t="s">
        <v>223</v>
      </c>
      <c r="B19" s="30"/>
      <c r="C19" s="31"/>
      <c r="D19" s="32">
        <f t="shared" ref="D19:M19" si="3">SUM(D20:D22)</f>
        <v>8862552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6973677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5" si="4">SUM(D19:M19)</f>
        <v>15836229</v>
      </c>
      <c r="O19" s="45">
        <f t="shared" si="1"/>
        <v>18.577311279253916</v>
      </c>
      <c r="P19" s="10"/>
    </row>
    <row r="20" spans="1:16">
      <c r="A20" s="12"/>
      <c r="B20" s="25">
        <v>313.39999999999998</v>
      </c>
      <c r="C20" s="20" t="s">
        <v>26</v>
      </c>
      <c r="D20" s="47">
        <v>1330756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1330756</v>
      </c>
      <c r="O20" s="48">
        <f t="shared" si="1"/>
        <v>1.5610956654349228</v>
      </c>
      <c r="P20" s="9"/>
    </row>
    <row r="21" spans="1:16">
      <c r="A21" s="12"/>
      <c r="B21" s="25">
        <v>313.7</v>
      </c>
      <c r="C21" s="20" t="s">
        <v>28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6973677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6973677</v>
      </c>
      <c r="O21" s="48">
        <f t="shared" si="1"/>
        <v>8.1807460848143592</v>
      </c>
      <c r="P21" s="9"/>
    </row>
    <row r="22" spans="1:16">
      <c r="A22" s="12"/>
      <c r="B22" s="25">
        <v>321</v>
      </c>
      <c r="C22" s="20" t="s">
        <v>168</v>
      </c>
      <c r="D22" s="47">
        <v>7531796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7531796</v>
      </c>
      <c r="O22" s="48">
        <f t="shared" si="1"/>
        <v>8.8354695290046337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SUM(D24:D49)</f>
        <v>238716203</v>
      </c>
      <c r="E23" s="32">
        <f t="shared" si="5"/>
        <v>92722690</v>
      </c>
      <c r="F23" s="32">
        <f t="shared" si="5"/>
        <v>20592658</v>
      </c>
      <c r="G23" s="32">
        <f t="shared" si="5"/>
        <v>41699342</v>
      </c>
      <c r="H23" s="32">
        <f t="shared" si="5"/>
        <v>0</v>
      </c>
      <c r="I23" s="32">
        <f t="shared" si="5"/>
        <v>0</v>
      </c>
      <c r="J23" s="32">
        <f t="shared" si="5"/>
        <v>200000</v>
      </c>
      <c r="K23" s="32">
        <f t="shared" si="5"/>
        <v>0</v>
      </c>
      <c r="L23" s="32">
        <f t="shared" si="5"/>
        <v>0</v>
      </c>
      <c r="M23" s="32">
        <f t="shared" si="5"/>
        <v>40557145</v>
      </c>
      <c r="N23" s="44">
        <f t="shared" si="4"/>
        <v>434488038</v>
      </c>
      <c r="O23" s="45">
        <f t="shared" si="1"/>
        <v>509.69328171740278</v>
      </c>
      <c r="P23" s="10"/>
    </row>
    <row r="24" spans="1:16">
      <c r="A24" s="12"/>
      <c r="B24" s="25">
        <v>331.1</v>
      </c>
      <c r="C24" s="20" t="s">
        <v>30</v>
      </c>
      <c r="D24" s="47">
        <v>0</v>
      </c>
      <c r="E24" s="47">
        <v>125614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125614</v>
      </c>
      <c r="O24" s="48">
        <f t="shared" si="1"/>
        <v>0.14735644319314917</v>
      </c>
      <c r="P24" s="9"/>
    </row>
    <row r="25" spans="1:16">
      <c r="A25" s="12"/>
      <c r="B25" s="25">
        <v>331.2</v>
      </c>
      <c r="C25" s="20" t="s">
        <v>31</v>
      </c>
      <c r="D25" s="47">
        <v>0</v>
      </c>
      <c r="E25" s="47">
        <v>1345020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1345020</v>
      </c>
      <c r="O25" s="48">
        <f t="shared" si="1"/>
        <v>1.577828611648777</v>
      </c>
      <c r="P25" s="9"/>
    </row>
    <row r="26" spans="1:16">
      <c r="A26" s="12"/>
      <c r="B26" s="25">
        <v>331.39</v>
      </c>
      <c r="C26" s="20" t="s">
        <v>37</v>
      </c>
      <c r="D26" s="47">
        <v>0</v>
      </c>
      <c r="E26" s="47">
        <v>623232</v>
      </c>
      <c r="F26" s="47">
        <v>0</v>
      </c>
      <c r="G26" s="47">
        <v>-100000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3" si="6">SUM(D26:M26)</f>
        <v>523232</v>
      </c>
      <c r="O26" s="48">
        <f t="shared" si="1"/>
        <v>0.61379787670831132</v>
      </c>
      <c r="P26" s="9"/>
    </row>
    <row r="27" spans="1:16">
      <c r="A27" s="12"/>
      <c r="B27" s="25">
        <v>331.42</v>
      </c>
      <c r="C27" s="20" t="s">
        <v>38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8269547</v>
      </c>
      <c r="N27" s="47">
        <f t="shared" si="6"/>
        <v>8269547</v>
      </c>
      <c r="O27" s="48">
        <f t="shared" si="1"/>
        <v>9.7009173558566477</v>
      </c>
      <c r="P27" s="9"/>
    </row>
    <row r="28" spans="1:16">
      <c r="A28" s="12"/>
      <c r="B28" s="25">
        <v>331.49</v>
      </c>
      <c r="C28" s="20" t="s">
        <v>39</v>
      </c>
      <c r="D28" s="47">
        <v>0</v>
      </c>
      <c r="E28" s="47">
        <v>243680</v>
      </c>
      <c r="F28" s="47">
        <v>0</v>
      </c>
      <c r="G28" s="47">
        <v>1665195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1908875</v>
      </c>
      <c r="O28" s="48">
        <f t="shared" si="1"/>
        <v>2.2392808962402486</v>
      </c>
      <c r="P28" s="9"/>
    </row>
    <row r="29" spans="1:16">
      <c r="A29" s="12"/>
      <c r="B29" s="25">
        <v>331.5</v>
      </c>
      <c r="C29" s="20" t="s">
        <v>33</v>
      </c>
      <c r="D29" s="47">
        <v>1043979</v>
      </c>
      <c r="E29" s="47">
        <v>19600028</v>
      </c>
      <c r="F29" s="47">
        <v>0</v>
      </c>
      <c r="G29" s="47">
        <v>480461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21124468</v>
      </c>
      <c r="O29" s="48">
        <f t="shared" si="1"/>
        <v>24.78088802862338</v>
      </c>
      <c r="P29" s="9"/>
    </row>
    <row r="30" spans="1:16">
      <c r="A30" s="12"/>
      <c r="B30" s="25">
        <v>331.69</v>
      </c>
      <c r="C30" s="20" t="s">
        <v>41</v>
      </c>
      <c r="D30" s="47">
        <v>0</v>
      </c>
      <c r="E30" s="47">
        <v>40693437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40693437</v>
      </c>
      <c r="O30" s="48">
        <f t="shared" si="1"/>
        <v>47.737036776350521</v>
      </c>
      <c r="P30" s="9"/>
    </row>
    <row r="31" spans="1:16">
      <c r="A31" s="12"/>
      <c r="B31" s="25">
        <v>331.7</v>
      </c>
      <c r="C31" s="20" t="s">
        <v>34</v>
      </c>
      <c r="D31" s="47">
        <v>0</v>
      </c>
      <c r="E31" s="47">
        <v>1367518</v>
      </c>
      <c r="F31" s="47">
        <v>0</v>
      </c>
      <c r="G31" s="47">
        <v>705441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2072959</v>
      </c>
      <c r="O31" s="48">
        <f t="shared" si="1"/>
        <v>2.4317660859874479</v>
      </c>
      <c r="P31" s="9"/>
    </row>
    <row r="32" spans="1:16">
      <c r="A32" s="12"/>
      <c r="B32" s="25">
        <v>331.9</v>
      </c>
      <c r="C32" s="20" t="s">
        <v>35</v>
      </c>
      <c r="D32" s="47">
        <v>0</v>
      </c>
      <c r="E32" s="47">
        <v>4597634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4597634</v>
      </c>
      <c r="O32" s="48">
        <f t="shared" si="1"/>
        <v>5.3934353921051086</v>
      </c>
      <c r="P32" s="9"/>
    </row>
    <row r="33" spans="1:16">
      <c r="A33" s="12"/>
      <c r="B33" s="25">
        <v>334.1</v>
      </c>
      <c r="C33" s="20" t="s">
        <v>36</v>
      </c>
      <c r="D33" s="47">
        <v>5000</v>
      </c>
      <c r="E33" s="47">
        <v>1718354</v>
      </c>
      <c r="F33" s="47">
        <v>0</v>
      </c>
      <c r="G33" s="47">
        <v>629010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2352364</v>
      </c>
      <c r="O33" s="48">
        <f t="shared" si="1"/>
        <v>2.7595331104463603</v>
      </c>
      <c r="P33" s="9"/>
    </row>
    <row r="34" spans="1:16">
      <c r="A34" s="12"/>
      <c r="B34" s="25">
        <v>334.39</v>
      </c>
      <c r="C34" s="20" t="s">
        <v>42</v>
      </c>
      <c r="D34" s="47">
        <v>37000</v>
      </c>
      <c r="E34" s="47">
        <v>2469776</v>
      </c>
      <c r="F34" s="47">
        <v>0</v>
      </c>
      <c r="G34" s="47">
        <v>1213085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7" si="7">SUM(D34:M34)</f>
        <v>3719861</v>
      </c>
      <c r="O34" s="48">
        <f t="shared" si="1"/>
        <v>4.3637292509824626</v>
      </c>
      <c r="P34" s="9"/>
    </row>
    <row r="35" spans="1:16">
      <c r="A35" s="12"/>
      <c r="B35" s="25">
        <v>334.42</v>
      </c>
      <c r="C35" s="20" t="s">
        <v>43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5818652</v>
      </c>
      <c r="N35" s="47">
        <f t="shared" si="7"/>
        <v>5818652</v>
      </c>
      <c r="O35" s="48">
        <f t="shared" si="1"/>
        <v>6.8257985805619095</v>
      </c>
      <c r="P35" s="9"/>
    </row>
    <row r="36" spans="1:16">
      <c r="A36" s="12"/>
      <c r="B36" s="25">
        <v>334.49</v>
      </c>
      <c r="C36" s="20" t="s">
        <v>44</v>
      </c>
      <c r="D36" s="47">
        <v>371250</v>
      </c>
      <c r="E36" s="47">
        <v>0</v>
      </c>
      <c r="F36" s="47">
        <v>0</v>
      </c>
      <c r="G36" s="47">
        <v>1015580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1386830</v>
      </c>
      <c r="O36" s="48">
        <f t="shared" si="1"/>
        <v>1.6268754765675406</v>
      </c>
      <c r="P36" s="9"/>
    </row>
    <row r="37" spans="1:16">
      <c r="A37" s="12"/>
      <c r="B37" s="25">
        <v>334.5</v>
      </c>
      <c r="C37" s="20" t="s">
        <v>45</v>
      </c>
      <c r="D37" s="47">
        <v>0</v>
      </c>
      <c r="E37" s="47">
        <v>9635179</v>
      </c>
      <c r="F37" s="47">
        <v>0</v>
      </c>
      <c r="G37" s="47">
        <v>1478374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11113553</v>
      </c>
      <c r="O37" s="48">
        <f t="shared" ref="O37:O68" si="8">(N37/O$113)</f>
        <v>13.037190451052847</v>
      </c>
      <c r="P37" s="9"/>
    </row>
    <row r="38" spans="1:16">
      <c r="A38" s="12"/>
      <c r="B38" s="25">
        <v>334.69</v>
      </c>
      <c r="C38" s="20" t="s">
        <v>46</v>
      </c>
      <c r="D38" s="47">
        <v>0</v>
      </c>
      <c r="E38" s="47">
        <v>1118211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1118211</v>
      </c>
      <c r="O38" s="48">
        <f t="shared" si="8"/>
        <v>1.3117613936301249</v>
      </c>
      <c r="P38" s="9"/>
    </row>
    <row r="39" spans="1:16">
      <c r="A39" s="12"/>
      <c r="B39" s="25">
        <v>334.7</v>
      </c>
      <c r="C39" s="20" t="s">
        <v>132</v>
      </c>
      <c r="D39" s="47">
        <v>0</v>
      </c>
      <c r="E39" s="47">
        <v>0</v>
      </c>
      <c r="F39" s="47">
        <v>0</v>
      </c>
      <c r="G39" s="47">
        <v>1161791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1161791</v>
      </c>
      <c r="O39" s="48">
        <f t="shared" si="8"/>
        <v>1.3628846266643204</v>
      </c>
      <c r="P39" s="9"/>
    </row>
    <row r="40" spans="1:16">
      <c r="A40" s="12"/>
      <c r="B40" s="25">
        <v>334.9</v>
      </c>
      <c r="C40" s="20" t="s">
        <v>149</v>
      </c>
      <c r="D40" s="47">
        <v>0</v>
      </c>
      <c r="E40" s="47">
        <v>38276</v>
      </c>
      <c r="F40" s="47">
        <v>0</v>
      </c>
      <c r="G40" s="47">
        <v>78550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116826</v>
      </c>
      <c r="O40" s="48">
        <f t="shared" si="8"/>
        <v>0.13704733415449585</v>
      </c>
      <c r="P40" s="9"/>
    </row>
    <row r="41" spans="1:16">
      <c r="A41" s="12"/>
      <c r="B41" s="25">
        <v>335.12</v>
      </c>
      <c r="C41" s="20" t="s">
        <v>47</v>
      </c>
      <c r="D41" s="47">
        <v>45915277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45915277</v>
      </c>
      <c r="O41" s="48">
        <f t="shared" si="8"/>
        <v>53.862721567247348</v>
      </c>
      <c r="P41" s="9"/>
    </row>
    <row r="42" spans="1:16">
      <c r="A42" s="12"/>
      <c r="B42" s="25">
        <v>335.13</v>
      </c>
      <c r="C42" s="20" t="s">
        <v>48</v>
      </c>
      <c r="D42" s="47">
        <v>190068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190068</v>
      </c>
      <c r="O42" s="48">
        <f t="shared" si="8"/>
        <v>0.22296674291747318</v>
      </c>
      <c r="P42" s="9"/>
    </row>
    <row r="43" spans="1:16">
      <c r="A43" s="12"/>
      <c r="B43" s="25">
        <v>335.14</v>
      </c>
      <c r="C43" s="20" t="s">
        <v>49</v>
      </c>
      <c r="D43" s="47">
        <v>246253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246253</v>
      </c>
      <c r="O43" s="48">
        <f t="shared" si="8"/>
        <v>0.28887676696580444</v>
      </c>
      <c r="P43" s="9"/>
    </row>
    <row r="44" spans="1:16">
      <c r="A44" s="12"/>
      <c r="B44" s="25">
        <v>335.15</v>
      </c>
      <c r="C44" s="20" t="s">
        <v>50</v>
      </c>
      <c r="D44" s="47">
        <v>597510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597510</v>
      </c>
      <c r="O44" s="48">
        <f t="shared" si="8"/>
        <v>0.70093260601794827</v>
      </c>
      <c r="P44" s="9"/>
    </row>
    <row r="45" spans="1:16">
      <c r="A45" s="12"/>
      <c r="B45" s="25">
        <v>335.18</v>
      </c>
      <c r="C45" s="20" t="s">
        <v>51</v>
      </c>
      <c r="D45" s="47">
        <v>83940300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83940300</v>
      </c>
      <c r="O45" s="48">
        <f t="shared" si="8"/>
        <v>98.469470350167171</v>
      </c>
      <c r="P45" s="9"/>
    </row>
    <row r="46" spans="1:16">
      <c r="A46" s="12"/>
      <c r="B46" s="25">
        <v>335.39</v>
      </c>
      <c r="C46" s="20" t="s">
        <v>52</v>
      </c>
      <c r="D46" s="47">
        <v>0</v>
      </c>
      <c r="E46" s="47">
        <v>643490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643490</v>
      </c>
      <c r="O46" s="48">
        <f t="shared" si="8"/>
        <v>0.75487125344594996</v>
      </c>
      <c r="P46" s="9"/>
    </row>
    <row r="47" spans="1:16">
      <c r="A47" s="12"/>
      <c r="B47" s="25">
        <v>335.49</v>
      </c>
      <c r="C47" s="20" t="s">
        <v>53</v>
      </c>
      <c r="D47" s="47">
        <v>11461963</v>
      </c>
      <c r="E47" s="47">
        <v>7366151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18828114</v>
      </c>
      <c r="O47" s="48">
        <f t="shared" si="8"/>
        <v>22.087059651592469</v>
      </c>
      <c r="P47" s="9"/>
    </row>
    <row r="48" spans="1:16">
      <c r="A48" s="12"/>
      <c r="B48" s="25">
        <v>337.9</v>
      </c>
      <c r="C48" s="20" t="s">
        <v>54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326233</v>
      </c>
      <c r="N48" s="47">
        <f>SUM(D48:M48)</f>
        <v>326233</v>
      </c>
      <c r="O48" s="48">
        <f t="shared" si="8"/>
        <v>0.38270045163939231</v>
      </c>
      <c r="P48" s="9"/>
    </row>
    <row r="49" spans="1:16">
      <c r="A49" s="12"/>
      <c r="B49" s="25">
        <v>338</v>
      </c>
      <c r="C49" s="20" t="s">
        <v>55</v>
      </c>
      <c r="D49" s="47">
        <v>94907603</v>
      </c>
      <c r="E49" s="47">
        <v>1137090</v>
      </c>
      <c r="F49" s="47">
        <v>20592658</v>
      </c>
      <c r="G49" s="47">
        <v>33371855</v>
      </c>
      <c r="H49" s="47">
        <v>0</v>
      </c>
      <c r="I49" s="47">
        <v>0</v>
      </c>
      <c r="J49" s="47">
        <v>200000</v>
      </c>
      <c r="K49" s="47">
        <v>0</v>
      </c>
      <c r="L49" s="47">
        <v>0</v>
      </c>
      <c r="M49" s="47">
        <v>26142713</v>
      </c>
      <c r="N49" s="47">
        <f>SUM(D49:M49)</f>
        <v>176351919</v>
      </c>
      <c r="O49" s="48">
        <f t="shared" si="8"/>
        <v>206.87655463663557</v>
      </c>
      <c r="P49" s="9"/>
    </row>
    <row r="50" spans="1:16" ht="15.75">
      <c r="A50" s="29" t="s">
        <v>60</v>
      </c>
      <c r="B50" s="30"/>
      <c r="C50" s="31"/>
      <c r="D50" s="32">
        <f t="shared" ref="D50:M50" si="9">SUM(D51:D85)</f>
        <v>63546964</v>
      </c>
      <c r="E50" s="32">
        <f t="shared" si="9"/>
        <v>64852635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51869895</v>
      </c>
      <c r="J50" s="32">
        <f t="shared" si="9"/>
        <v>214006849</v>
      </c>
      <c r="K50" s="32">
        <f t="shared" si="9"/>
        <v>216895</v>
      </c>
      <c r="L50" s="32">
        <f t="shared" si="9"/>
        <v>0</v>
      </c>
      <c r="M50" s="32">
        <f t="shared" si="9"/>
        <v>1577764659</v>
      </c>
      <c r="N50" s="32">
        <f>SUM(D50:M50)</f>
        <v>1972257897</v>
      </c>
      <c r="O50" s="45">
        <f t="shared" si="8"/>
        <v>2313.6346964631357</v>
      </c>
      <c r="P50" s="10"/>
    </row>
    <row r="51" spans="1:16">
      <c r="A51" s="12"/>
      <c r="B51" s="25">
        <v>341.2</v>
      </c>
      <c r="C51" s="20" t="s">
        <v>63</v>
      </c>
      <c r="D51" s="47">
        <v>269497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212278133</v>
      </c>
      <c r="K51" s="47">
        <v>0</v>
      </c>
      <c r="L51" s="47">
        <v>0</v>
      </c>
      <c r="M51" s="47">
        <v>0</v>
      </c>
      <c r="N51" s="47">
        <f t="shared" ref="N51:N85" si="10">SUM(D51:M51)</f>
        <v>212547630</v>
      </c>
      <c r="O51" s="48">
        <f t="shared" si="8"/>
        <v>249.3373570297378</v>
      </c>
      <c r="P51" s="9"/>
    </row>
    <row r="52" spans="1:16">
      <c r="A52" s="12"/>
      <c r="B52" s="25">
        <v>341.51</v>
      </c>
      <c r="C52" s="20" t="s">
        <v>64</v>
      </c>
      <c r="D52" s="47">
        <v>6917808</v>
      </c>
      <c r="E52" s="47">
        <v>735</v>
      </c>
      <c r="F52" s="47">
        <v>0</v>
      </c>
      <c r="G52" s="47">
        <v>0</v>
      </c>
      <c r="H52" s="47">
        <v>0</v>
      </c>
      <c r="I52" s="47">
        <v>740867</v>
      </c>
      <c r="J52" s="47">
        <v>0</v>
      </c>
      <c r="K52" s="47">
        <v>0</v>
      </c>
      <c r="L52" s="47">
        <v>0</v>
      </c>
      <c r="M52" s="47">
        <v>3195</v>
      </c>
      <c r="N52" s="47">
        <f t="shared" si="10"/>
        <v>7662605</v>
      </c>
      <c r="O52" s="48">
        <f t="shared" si="8"/>
        <v>8.988920171271042</v>
      </c>
      <c r="P52" s="9"/>
    </row>
    <row r="53" spans="1:16">
      <c r="A53" s="12"/>
      <c r="B53" s="25">
        <v>341.52</v>
      </c>
      <c r="C53" s="20" t="s">
        <v>65</v>
      </c>
      <c r="D53" s="47">
        <v>7493115</v>
      </c>
      <c r="E53" s="47">
        <v>444689</v>
      </c>
      <c r="F53" s="47">
        <v>0</v>
      </c>
      <c r="G53" s="47">
        <v>0</v>
      </c>
      <c r="H53" s="47">
        <v>0</v>
      </c>
      <c r="I53" s="47">
        <v>6025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7943829</v>
      </c>
      <c r="O53" s="48">
        <f t="shared" si="8"/>
        <v>9.3188210452225935</v>
      </c>
      <c r="P53" s="9"/>
    </row>
    <row r="54" spans="1:16">
      <c r="A54" s="12"/>
      <c r="B54" s="25">
        <v>341.53</v>
      </c>
      <c r="C54" s="20" t="s">
        <v>66</v>
      </c>
      <c r="D54" s="47">
        <v>6567320</v>
      </c>
      <c r="E54" s="47">
        <v>27526530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34093850</v>
      </c>
      <c r="O54" s="48">
        <f t="shared" si="8"/>
        <v>39.995131679277378</v>
      </c>
      <c r="P54" s="9"/>
    </row>
    <row r="55" spans="1:16">
      <c r="A55" s="12"/>
      <c r="B55" s="25">
        <v>341.56</v>
      </c>
      <c r="C55" s="20" t="s">
        <v>67</v>
      </c>
      <c r="D55" s="47">
        <v>296236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296236</v>
      </c>
      <c r="O55" s="48">
        <f t="shared" si="8"/>
        <v>0.34751129098480849</v>
      </c>
      <c r="P55" s="9"/>
    </row>
    <row r="56" spans="1:16">
      <c r="A56" s="12"/>
      <c r="B56" s="25">
        <v>341.9</v>
      </c>
      <c r="C56" s="20" t="s">
        <v>68</v>
      </c>
      <c r="D56" s="47">
        <v>79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1694396</v>
      </c>
      <c r="K56" s="47">
        <v>0</v>
      </c>
      <c r="L56" s="47">
        <v>0</v>
      </c>
      <c r="M56" s="47">
        <v>0</v>
      </c>
      <c r="N56" s="47">
        <f t="shared" si="10"/>
        <v>1694475</v>
      </c>
      <c r="O56" s="48">
        <f t="shared" si="8"/>
        <v>1.9877705437269049</v>
      </c>
      <c r="P56" s="9"/>
    </row>
    <row r="57" spans="1:16">
      <c r="A57" s="12"/>
      <c r="B57" s="25">
        <v>342.1</v>
      </c>
      <c r="C57" s="20" t="s">
        <v>69</v>
      </c>
      <c r="D57" s="47">
        <v>852243</v>
      </c>
      <c r="E57" s="47">
        <v>821405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1673648</v>
      </c>
      <c r="O57" s="48">
        <f t="shared" si="8"/>
        <v>1.9633386122353218</v>
      </c>
      <c r="P57" s="9"/>
    </row>
    <row r="58" spans="1:16">
      <c r="A58" s="12"/>
      <c r="B58" s="25">
        <v>342.2</v>
      </c>
      <c r="C58" s="20" t="s">
        <v>70</v>
      </c>
      <c r="D58" s="47">
        <v>572994</v>
      </c>
      <c r="E58" s="47">
        <v>555885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1128879</v>
      </c>
      <c r="O58" s="48">
        <f t="shared" si="8"/>
        <v>1.324275910610593</v>
      </c>
      <c r="P58" s="9"/>
    </row>
    <row r="59" spans="1:16">
      <c r="A59" s="12"/>
      <c r="B59" s="25">
        <v>342.3</v>
      </c>
      <c r="C59" s="20" t="s">
        <v>71</v>
      </c>
      <c r="D59" s="47">
        <v>1065131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1065131</v>
      </c>
      <c r="O59" s="48">
        <f t="shared" si="8"/>
        <v>1.2494938119537802</v>
      </c>
      <c r="P59" s="9"/>
    </row>
    <row r="60" spans="1:16">
      <c r="A60" s="12"/>
      <c r="B60" s="25">
        <v>342.4</v>
      </c>
      <c r="C60" s="20" t="s">
        <v>72</v>
      </c>
      <c r="D60" s="47">
        <v>0</v>
      </c>
      <c r="E60" s="47">
        <v>4751516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4751516</v>
      </c>
      <c r="O60" s="48">
        <f t="shared" si="8"/>
        <v>5.5739527244999705</v>
      </c>
      <c r="P60" s="9"/>
    </row>
    <row r="61" spans="1:16">
      <c r="A61" s="12"/>
      <c r="B61" s="25">
        <v>342.5</v>
      </c>
      <c r="C61" s="20" t="s">
        <v>73</v>
      </c>
      <c r="D61" s="47">
        <v>1916307</v>
      </c>
      <c r="E61" s="47">
        <v>9348529</v>
      </c>
      <c r="F61" s="47">
        <v>0</v>
      </c>
      <c r="G61" s="47">
        <v>0</v>
      </c>
      <c r="H61" s="47">
        <v>0</v>
      </c>
      <c r="I61" s="47">
        <v>295807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11560643</v>
      </c>
      <c r="O61" s="48">
        <f t="shared" si="8"/>
        <v>13.561666959939</v>
      </c>
      <c r="P61" s="9"/>
    </row>
    <row r="62" spans="1:16">
      <c r="A62" s="12"/>
      <c r="B62" s="25">
        <v>342.6</v>
      </c>
      <c r="C62" s="20" t="s">
        <v>74</v>
      </c>
      <c r="D62" s="47">
        <v>14975879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14975879</v>
      </c>
      <c r="O62" s="48">
        <f t="shared" si="8"/>
        <v>17.568043873540969</v>
      </c>
      <c r="P62" s="9"/>
    </row>
    <row r="63" spans="1:16">
      <c r="A63" s="12"/>
      <c r="B63" s="25">
        <v>342.9</v>
      </c>
      <c r="C63" s="20" t="s">
        <v>75</v>
      </c>
      <c r="D63" s="47">
        <v>131947</v>
      </c>
      <c r="E63" s="47">
        <v>0</v>
      </c>
      <c r="F63" s="47">
        <v>0</v>
      </c>
      <c r="G63" s="47">
        <v>0</v>
      </c>
      <c r="H63" s="47">
        <v>0</v>
      </c>
      <c r="I63" s="47">
        <v>122476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254423</v>
      </c>
      <c r="O63" s="48">
        <f t="shared" si="8"/>
        <v>0.29846090679805265</v>
      </c>
      <c r="P63" s="9"/>
    </row>
    <row r="64" spans="1:16">
      <c r="A64" s="12"/>
      <c r="B64" s="25">
        <v>343.1</v>
      </c>
      <c r="C64" s="20" t="s">
        <v>76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1203126000</v>
      </c>
      <c r="N64" s="47">
        <f t="shared" si="10"/>
        <v>1203126000</v>
      </c>
      <c r="O64" s="48">
        <f t="shared" si="8"/>
        <v>1411.3742741509766</v>
      </c>
      <c r="P64" s="9"/>
    </row>
    <row r="65" spans="1:16">
      <c r="A65" s="12"/>
      <c r="B65" s="25">
        <v>343.4</v>
      </c>
      <c r="C65" s="20" t="s">
        <v>77</v>
      </c>
      <c r="D65" s="47">
        <v>56385</v>
      </c>
      <c r="E65" s="47">
        <v>0</v>
      </c>
      <c r="F65" s="47">
        <v>0</v>
      </c>
      <c r="G65" s="47">
        <v>0</v>
      </c>
      <c r="H65" s="47">
        <v>0</v>
      </c>
      <c r="I65" s="47">
        <v>31968376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32024761</v>
      </c>
      <c r="O65" s="48">
        <f t="shared" si="8"/>
        <v>37.567905448999944</v>
      </c>
      <c r="P65" s="9"/>
    </row>
    <row r="66" spans="1:16">
      <c r="A66" s="12"/>
      <c r="B66" s="25">
        <v>343.6</v>
      </c>
      <c r="C66" s="20" t="s">
        <v>78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245127004</v>
      </c>
      <c r="N66" s="47">
        <f t="shared" si="10"/>
        <v>245127004</v>
      </c>
      <c r="O66" s="48">
        <f t="shared" si="8"/>
        <v>287.55587307173442</v>
      </c>
      <c r="P66" s="9"/>
    </row>
    <row r="67" spans="1:16">
      <c r="A67" s="12"/>
      <c r="B67" s="25">
        <v>343.7</v>
      </c>
      <c r="C67" s="20" t="s">
        <v>79</v>
      </c>
      <c r="D67" s="47">
        <v>30820</v>
      </c>
      <c r="E67" s="47">
        <v>421067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451887</v>
      </c>
      <c r="O67" s="48">
        <f t="shared" si="8"/>
        <v>0.53010381840577159</v>
      </c>
      <c r="P67" s="9"/>
    </row>
    <row r="68" spans="1:16">
      <c r="A68" s="12"/>
      <c r="B68" s="25">
        <v>343.9</v>
      </c>
      <c r="C68" s="20" t="s">
        <v>80</v>
      </c>
      <c r="D68" s="47">
        <v>322472</v>
      </c>
      <c r="E68" s="47">
        <v>13745094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14067566</v>
      </c>
      <c r="O68" s="48">
        <f t="shared" si="8"/>
        <v>16.502511584257142</v>
      </c>
      <c r="P68" s="9"/>
    </row>
    <row r="69" spans="1:16">
      <c r="A69" s="12"/>
      <c r="B69" s="25">
        <v>344.1</v>
      </c>
      <c r="C69" s="20" t="s">
        <v>81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63843421</v>
      </c>
      <c r="N69" s="47">
        <f t="shared" si="10"/>
        <v>63843421</v>
      </c>
      <c r="O69" s="48">
        <f t="shared" ref="O69:O100" si="11">(N69/O$113)</f>
        <v>74.894036013842452</v>
      </c>
      <c r="P69" s="9"/>
    </row>
    <row r="70" spans="1:16">
      <c r="A70" s="12"/>
      <c r="B70" s="25">
        <v>344.2</v>
      </c>
      <c r="C70" s="20" t="s">
        <v>82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39905000</v>
      </c>
      <c r="N70" s="47">
        <f t="shared" si="10"/>
        <v>39905000</v>
      </c>
      <c r="O70" s="48">
        <f t="shared" si="11"/>
        <v>46.812129743679982</v>
      </c>
      <c r="P70" s="9"/>
    </row>
    <row r="71" spans="1:16">
      <c r="A71" s="12"/>
      <c r="B71" s="25">
        <v>344.3</v>
      </c>
      <c r="C71" s="20" t="s">
        <v>83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17863815</v>
      </c>
      <c r="N71" s="47">
        <f t="shared" si="10"/>
        <v>17863815</v>
      </c>
      <c r="O71" s="48">
        <f t="shared" si="11"/>
        <v>20.955850783037128</v>
      </c>
      <c r="P71" s="9"/>
    </row>
    <row r="72" spans="1:16">
      <c r="A72" s="12"/>
      <c r="B72" s="25">
        <v>344.5</v>
      </c>
      <c r="C72" s="20" t="s">
        <v>84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4913519</v>
      </c>
      <c r="J72" s="47">
        <v>34320</v>
      </c>
      <c r="K72" s="47">
        <v>216895</v>
      </c>
      <c r="L72" s="47">
        <v>0</v>
      </c>
      <c r="M72" s="47">
        <v>0</v>
      </c>
      <c r="N72" s="47">
        <f t="shared" si="10"/>
        <v>5164734</v>
      </c>
      <c r="O72" s="48">
        <f t="shared" si="11"/>
        <v>6.0586943515748723</v>
      </c>
      <c r="P72" s="9"/>
    </row>
    <row r="73" spans="1:16">
      <c r="A73" s="12"/>
      <c r="B73" s="25">
        <v>344.6</v>
      </c>
      <c r="C73" s="20" t="s">
        <v>162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1032520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1032520</v>
      </c>
      <c r="O73" s="48">
        <f t="shared" si="11"/>
        <v>1.2112381957886094</v>
      </c>
      <c r="P73" s="9"/>
    </row>
    <row r="74" spans="1:16">
      <c r="A74" s="12"/>
      <c r="B74" s="25">
        <v>344.9</v>
      </c>
      <c r="C74" s="20" t="s">
        <v>163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7896224</v>
      </c>
      <c r="N74" s="47">
        <f t="shared" si="10"/>
        <v>7896224</v>
      </c>
      <c r="O74" s="48">
        <f t="shared" si="11"/>
        <v>9.2629761276321183</v>
      </c>
      <c r="P74" s="9"/>
    </row>
    <row r="75" spans="1:16">
      <c r="A75" s="12"/>
      <c r="B75" s="25">
        <v>346.1</v>
      </c>
      <c r="C75" s="20" t="s">
        <v>85</v>
      </c>
      <c r="D75" s="47">
        <v>674496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674496</v>
      </c>
      <c r="O75" s="48">
        <f t="shared" si="11"/>
        <v>0.79124406123526303</v>
      </c>
      <c r="P75" s="9"/>
    </row>
    <row r="76" spans="1:16">
      <c r="A76" s="12"/>
      <c r="B76" s="25">
        <v>346.4</v>
      </c>
      <c r="C76" s="20" t="s">
        <v>86</v>
      </c>
      <c r="D76" s="47">
        <v>593116</v>
      </c>
      <c r="E76" s="47">
        <v>535448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1128564</v>
      </c>
      <c r="O76" s="48">
        <f t="shared" si="11"/>
        <v>1.3239063874714059</v>
      </c>
      <c r="P76" s="9"/>
    </row>
    <row r="77" spans="1:16">
      <c r="A77" s="12"/>
      <c r="B77" s="25">
        <v>347.1</v>
      </c>
      <c r="C77" s="20" t="s">
        <v>87</v>
      </c>
      <c r="D77" s="47">
        <v>1504593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1504593</v>
      </c>
      <c r="O77" s="48">
        <f t="shared" si="11"/>
        <v>1.7650219954249515</v>
      </c>
      <c r="P77" s="9"/>
    </row>
    <row r="78" spans="1:16">
      <c r="A78" s="12"/>
      <c r="B78" s="25">
        <v>347.2</v>
      </c>
      <c r="C78" s="20" t="s">
        <v>88</v>
      </c>
      <c r="D78" s="47">
        <v>0</v>
      </c>
      <c r="E78" s="47">
        <v>43676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43676</v>
      </c>
      <c r="O78" s="48">
        <f t="shared" si="11"/>
        <v>5.1235849609947801E-2</v>
      </c>
      <c r="P78" s="9"/>
    </row>
    <row r="79" spans="1:16">
      <c r="A79" s="12"/>
      <c r="B79" s="25">
        <v>347.4</v>
      </c>
      <c r="C79" s="20" t="s">
        <v>89</v>
      </c>
      <c r="D79" s="47">
        <v>211802</v>
      </c>
      <c r="E79" s="47">
        <v>874276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1086078</v>
      </c>
      <c r="O79" s="48">
        <f t="shared" si="11"/>
        <v>1.2740665141650536</v>
      </c>
      <c r="P79" s="9"/>
    </row>
    <row r="80" spans="1:16">
      <c r="A80" s="12"/>
      <c r="B80" s="25">
        <v>347.5</v>
      </c>
      <c r="C80" s="20" t="s">
        <v>90</v>
      </c>
      <c r="D80" s="47">
        <v>3687</v>
      </c>
      <c r="E80" s="47">
        <v>987635</v>
      </c>
      <c r="F80" s="47">
        <v>0</v>
      </c>
      <c r="G80" s="47">
        <v>0</v>
      </c>
      <c r="H80" s="47">
        <v>0</v>
      </c>
      <c r="I80" s="47">
        <v>5762257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6753579</v>
      </c>
      <c r="O80" s="48">
        <f t="shared" si="11"/>
        <v>7.9225514692943868</v>
      </c>
      <c r="P80" s="9"/>
    </row>
    <row r="81" spans="1:16">
      <c r="A81" s="12"/>
      <c r="B81" s="25">
        <v>347.9</v>
      </c>
      <c r="C81" s="20" t="s">
        <v>91</v>
      </c>
      <c r="D81" s="47">
        <v>46758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46758</v>
      </c>
      <c r="O81" s="48">
        <f t="shared" si="11"/>
        <v>5.4851310927327118E-2</v>
      </c>
      <c r="P81" s="9"/>
    </row>
    <row r="82" spans="1:16">
      <c r="A82" s="12"/>
      <c r="B82" s="25">
        <v>348.13</v>
      </c>
      <c r="C82" s="46" t="s">
        <v>126</v>
      </c>
      <c r="D82" s="47">
        <v>0</v>
      </c>
      <c r="E82" s="47">
        <v>3992143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3992143</v>
      </c>
      <c r="O82" s="48">
        <f t="shared" si="11"/>
        <v>4.6831403601384247</v>
      </c>
      <c r="P82" s="9"/>
    </row>
    <row r="83" spans="1:16">
      <c r="A83" s="12"/>
      <c r="B83" s="25">
        <v>348.41</v>
      </c>
      <c r="C83" s="46" t="s">
        <v>169</v>
      </c>
      <c r="D83" s="47">
        <v>203887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203887</v>
      </c>
      <c r="O83" s="48">
        <f t="shared" si="11"/>
        <v>0.23917766437914248</v>
      </c>
      <c r="P83" s="9"/>
    </row>
    <row r="84" spans="1:16">
      <c r="A84" s="12"/>
      <c r="B84" s="25">
        <v>348.52</v>
      </c>
      <c r="C84" s="46" t="s">
        <v>128</v>
      </c>
      <c r="D84" s="47">
        <v>0</v>
      </c>
      <c r="E84" s="47">
        <v>518406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518406</v>
      </c>
      <c r="O84" s="48">
        <f t="shared" si="11"/>
        <v>0.60813654759809954</v>
      </c>
      <c r="P84" s="9"/>
    </row>
    <row r="85" spans="1:16">
      <c r="A85" s="12"/>
      <c r="B85" s="25">
        <v>349</v>
      </c>
      <c r="C85" s="20" t="s">
        <v>1</v>
      </c>
      <c r="D85" s="47">
        <v>18840392</v>
      </c>
      <c r="E85" s="47">
        <v>285601</v>
      </c>
      <c r="F85" s="47">
        <v>0</v>
      </c>
      <c r="G85" s="47">
        <v>0</v>
      </c>
      <c r="H85" s="47">
        <v>0</v>
      </c>
      <c r="I85" s="47">
        <v>7028048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26154041</v>
      </c>
      <c r="O85" s="48">
        <f t="shared" si="11"/>
        <v>30.68102645316441</v>
      </c>
      <c r="P85" s="9"/>
    </row>
    <row r="86" spans="1:16" ht="15.75">
      <c r="A86" s="29" t="s">
        <v>61</v>
      </c>
      <c r="B86" s="30"/>
      <c r="C86" s="31"/>
      <c r="D86" s="32">
        <f t="shared" ref="D86:M86" si="12">SUM(D87:D89)</f>
        <v>4645006</v>
      </c>
      <c r="E86" s="32">
        <f t="shared" si="12"/>
        <v>1458158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595557</v>
      </c>
      <c r="J86" s="32">
        <f t="shared" si="12"/>
        <v>0</v>
      </c>
      <c r="K86" s="32">
        <f t="shared" si="12"/>
        <v>1879246</v>
      </c>
      <c r="L86" s="32">
        <f t="shared" si="12"/>
        <v>0</v>
      </c>
      <c r="M86" s="32">
        <f t="shared" si="12"/>
        <v>0</v>
      </c>
      <c r="N86" s="32">
        <f t="shared" ref="N86:N91" si="13">SUM(D86:M86)</f>
        <v>8577967</v>
      </c>
      <c r="O86" s="45">
        <f t="shared" si="11"/>
        <v>10.062721567247346</v>
      </c>
      <c r="P86" s="10"/>
    </row>
    <row r="87" spans="1:16">
      <c r="A87" s="13"/>
      <c r="B87" s="39">
        <v>351.1</v>
      </c>
      <c r="C87" s="21" t="s">
        <v>152</v>
      </c>
      <c r="D87" s="47">
        <v>1409920</v>
      </c>
      <c r="E87" s="47">
        <v>332744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1879246</v>
      </c>
      <c r="L87" s="47">
        <v>0</v>
      </c>
      <c r="M87" s="47">
        <v>0</v>
      </c>
      <c r="N87" s="47">
        <f t="shared" si="13"/>
        <v>3621910</v>
      </c>
      <c r="O87" s="48">
        <f t="shared" si="11"/>
        <v>4.2488239779459205</v>
      </c>
      <c r="P87" s="9"/>
    </row>
    <row r="88" spans="1:16">
      <c r="A88" s="13"/>
      <c r="B88" s="39">
        <v>354</v>
      </c>
      <c r="C88" s="21" t="s">
        <v>94</v>
      </c>
      <c r="D88" s="47">
        <v>971991</v>
      </c>
      <c r="E88" s="47">
        <v>542079</v>
      </c>
      <c r="F88" s="47">
        <v>0</v>
      </c>
      <c r="G88" s="47">
        <v>0</v>
      </c>
      <c r="H88" s="47">
        <v>0</v>
      </c>
      <c r="I88" s="47">
        <v>595557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2109627</v>
      </c>
      <c r="O88" s="48">
        <f t="shared" si="11"/>
        <v>2.4747809255674817</v>
      </c>
      <c r="P88" s="9"/>
    </row>
    <row r="89" spans="1:16">
      <c r="A89" s="13"/>
      <c r="B89" s="39">
        <v>359</v>
      </c>
      <c r="C89" s="21" t="s">
        <v>95</v>
      </c>
      <c r="D89" s="47">
        <v>2263095</v>
      </c>
      <c r="E89" s="47">
        <v>583335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2846430</v>
      </c>
      <c r="O89" s="48">
        <f t="shared" si="11"/>
        <v>3.3391166637339436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SUM(D91:D103)</f>
        <v>32333094</v>
      </c>
      <c r="E90" s="32">
        <f t="shared" si="14"/>
        <v>21687523</v>
      </c>
      <c r="F90" s="32">
        <f t="shared" si="14"/>
        <v>9558787</v>
      </c>
      <c r="G90" s="32">
        <f t="shared" si="14"/>
        <v>32374273</v>
      </c>
      <c r="H90" s="32">
        <f t="shared" si="14"/>
        <v>6226</v>
      </c>
      <c r="I90" s="32">
        <f t="shared" si="14"/>
        <v>17028805</v>
      </c>
      <c r="J90" s="32">
        <f t="shared" si="14"/>
        <v>3998739</v>
      </c>
      <c r="K90" s="32">
        <f t="shared" si="14"/>
        <v>497256128</v>
      </c>
      <c r="L90" s="32">
        <f t="shared" si="14"/>
        <v>6760</v>
      </c>
      <c r="M90" s="32">
        <f t="shared" si="14"/>
        <v>161761604</v>
      </c>
      <c r="N90" s="32">
        <f t="shared" si="13"/>
        <v>776011939</v>
      </c>
      <c r="O90" s="45">
        <f t="shared" si="11"/>
        <v>910.33132617748845</v>
      </c>
      <c r="P90" s="10"/>
    </row>
    <row r="91" spans="1:16">
      <c r="A91" s="12"/>
      <c r="B91" s="25">
        <v>361.1</v>
      </c>
      <c r="C91" s="20" t="s">
        <v>97</v>
      </c>
      <c r="D91" s="47">
        <v>11177257</v>
      </c>
      <c r="E91" s="47">
        <v>7266633</v>
      </c>
      <c r="F91" s="47">
        <v>9510759</v>
      </c>
      <c r="G91" s="47">
        <v>5130609</v>
      </c>
      <c r="H91" s="47">
        <v>7974</v>
      </c>
      <c r="I91" s="47">
        <v>6165428</v>
      </c>
      <c r="J91" s="47">
        <v>3182072</v>
      </c>
      <c r="K91" s="47">
        <v>59682257</v>
      </c>
      <c r="L91" s="47">
        <v>6760</v>
      </c>
      <c r="M91" s="47">
        <v>31911926</v>
      </c>
      <c r="N91" s="47">
        <f t="shared" si="13"/>
        <v>134041675</v>
      </c>
      <c r="O91" s="48">
        <f t="shared" si="11"/>
        <v>157.24285881869903</v>
      </c>
      <c r="P91" s="9"/>
    </row>
    <row r="92" spans="1:16">
      <c r="A92" s="12"/>
      <c r="B92" s="25">
        <v>361.2</v>
      </c>
      <c r="C92" s="20" t="s">
        <v>98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28037280</v>
      </c>
      <c r="L92" s="47">
        <v>0</v>
      </c>
      <c r="M92" s="47">
        <v>19600451</v>
      </c>
      <c r="N92" s="47">
        <f t="shared" ref="N92:N103" si="15">SUM(D92:M92)</f>
        <v>47637731</v>
      </c>
      <c r="O92" s="48">
        <f t="shared" si="11"/>
        <v>55.883313977359379</v>
      </c>
      <c r="P92" s="9"/>
    </row>
    <row r="93" spans="1:16">
      <c r="A93" s="12"/>
      <c r="B93" s="25">
        <v>361.3</v>
      </c>
      <c r="C93" s="20" t="s">
        <v>99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296671628</v>
      </c>
      <c r="L93" s="47">
        <v>0</v>
      </c>
      <c r="M93" s="47">
        <v>44205</v>
      </c>
      <c r="N93" s="47">
        <f t="shared" si="15"/>
        <v>296715833</v>
      </c>
      <c r="O93" s="48">
        <f t="shared" si="11"/>
        <v>348.0741779576515</v>
      </c>
      <c r="P93" s="9"/>
    </row>
    <row r="94" spans="1:16">
      <c r="A94" s="12"/>
      <c r="B94" s="25">
        <v>361.4</v>
      </c>
      <c r="C94" s="20" t="s">
        <v>100</v>
      </c>
      <c r="D94" s="47">
        <v>-305659</v>
      </c>
      <c r="E94" s="47">
        <v>-770263</v>
      </c>
      <c r="F94" s="47">
        <v>48028</v>
      </c>
      <c r="G94" s="47">
        <v>-1112511</v>
      </c>
      <c r="H94" s="47">
        <v>-1748</v>
      </c>
      <c r="I94" s="47">
        <v>0</v>
      </c>
      <c r="J94" s="47">
        <v>-245950</v>
      </c>
      <c r="K94" s="47">
        <v>0</v>
      </c>
      <c r="L94" s="47">
        <v>0</v>
      </c>
      <c r="M94" s="47">
        <v>-78839</v>
      </c>
      <c r="N94" s="47">
        <f t="shared" si="15"/>
        <v>-2466942</v>
      </c>
      <c r="O94" s="48">
        <f t="shared" si="11"/>
        <v>-2.8939433397853245</v>
      </c>
      <c r="P94" s="9"/>
    </row>
    <row r="95" spans="1:16">
      <c r="A95" s="12"/>
      <c r="B95" s="25">
        <v>362</v>
      </c>
      <c r="C95" s="20" t="s">
        <v>101</v>
      </c>
      <c r="D95" s="47">
        <v>1104755</v>
      </c>
      <c r="E95" s="47">
        <v>233871</v>
      </c>
      <c r="F95" s="47">
        <v>0</v>
      </c>
      <c r="G95" s="47">
        <v>7072</v>
      </c>
      <c r="H95" s="47">
        <v>0</v>
      </c>
      <c r="I95" s="47">
        <v>3966603</v>
      </c>
      <c r="J95" s="47">
        <v>0</v>
      </c>
      <c r="K95" s="47">
        <v>1871137</v>
      </c>
      <c r="L95" s="47">
        <v>0</v>
      </c>
      <c r="M95" s="47">
        <v>735204</v>
      </c>
      <c r="N95" s="47">
        <f t="shared" si="15"/>
        <v>7918642</v>
      </c>
      <c r="O95" s="48">
        <f t="shared" si="11"/>
        <v>9.2892744442489299</v>
      </c>
      <c r="P95" s="9"/>
    </row>
    <row r="96" spans="1:16">
      <c r="A96" s="12"/>
      <c r="B96" s="25">
        <v>363.1</v>
      </c>
      <c r="C96" s="20" t="s">
        <v>170</v>
      </c>
      <c r="D96" s="47">
        <v>490640</v>
      </c>
      <c r="E96" s="47">
        <v>455052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945692</v>
      </c>
      <c r="O96" s="48">
        <f t="shared" si="11"/>
        <v>1.1093811953780279</v>
      </c>
      <c r="P96" s="9"/>
    </row>
    <row r="97" spans="1:119">
      <c r="A97" s="12"/>
      <c r="B97" s="25">
        <v>364</v>
      </c>
      <c r="C97" s="20" t="s">
        <v>102</v>
      </c>
      <c r="D97" s="47">
        <v>3434056</v>
      </c>
      <c r="E97" s="47">
        <v>0</v>
      </c>
      <c r="F97" s="47">
        <v>0</v>
      </c>
      <c r="G97" s="47">
        <v>4765727</v>
      </c>
      <c r="H97" s="47">
        <v>0</v>
      </c>
      <c r="I97" s="47">
        <v>-1741545</v>
      </c>
      <c r="J97" s="47">
        <v>320779</v>
      </c>
      <c r="K97" s="47">
        <v>14006</v>
      </c>
      <c r="L97" s="47">
        <v>0</v>
      </c>
      <c r="M97" s="47">
        <v>386960</v>
      </c>
      <c r="N97" s="47">
        <f t="shared" si="15"/>
        <v>7179983</v>
      </c>
      <c r="O97" s="48">
        <f t="shared" si="11"/>
        <v>8.4227614522845915</v>
      </c>
      <c r="P97" s="9"/>
    </row>
    <row r="98" spans="1:119">
      <c r="A98" s="12"/>
      <c r="B98" s="25">
        <v>365</v>
      </c>
      <c r="C98" s="20" t="s">
        <v>103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1526762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1526762</v>
      </c>
      <c r="O98" s="48">
        <f t="shared" si="11"/>
        <v>1.7910282127984045</v>
      </c>
      <c r="P98" s="9"/>
    </row>
    <row r="99" spans="1:119">
      <c r="A99" s="12"/>
      <c r="B99" s="25">
        <v>366</v>
      </c>
      <c r="C99" s="20" t="s">
        <v>104</v>
      </c>
      <c r="D99" s="47">
        <v>173411</v>
      </c>
      <c r="E99" s="47">
        <v>5804101</v>
      </c>
      <c r="F99" s="47">
        <v>0</v>
      </c>
      <c r="G99" s="47">
        <v>1813445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574859</v>
      </c>
      <c r="N99" s="47">
        <f t="shared" si="15"/>
        <v>8365816</v>
      </c>
      <c r="O99" s="48">
        <f t="shared" si="11"/>
        <v>9.8138494926388642</v>
      </c>
      <c r="P99" s="9"/>
    </row>
    <row r="100" spans="1:119">
      <c r="A100" s="12"/>
      <c r="B100" s="25">
        <v>368</v>
      </c>
      <c r="C100" s="20" t="s">
        <v>106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110919517</v>
      </c>
      <c r="L100" s="47">
        <v>0</v>
      </c>
      <c r="M100" s="47">
        <v>0</v>
      </c>
      <c r="N100" s="47">
        <f t="shared" si="15"/>
        <v>110919517</v>
      </c>
      <c r="O100" s="48">
        <f t="shared" si="11"/>
        <v>130.11850196492463</v>
      </c>
      <c r="P100" s="9"/>
    </row>
    <row r="101" spans="1:119">
      <c r="A101" s="12"/>
      <c r="B101" s="25">
        <v>369.3</v>
      </c>
      <c r="C101" s="20" t="s">
        <v>107</v>
      </c>
      <c r="D101" s="47">
        <v>-5986</v>
      </c>
      <c r="E101" s="47">
        <v>191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-5795</v>
      </c>
      <c r="O101" s="48">
        <f t="shared" ref="O101:O111" si="16">(N101/O$113)</f>
        <v>-6.7980526717109505E-3</v>
      </c>
      <c r="P101" s="9"/>
    </row>
    <row r="102" spans="1:119">
      <c r="A102" s="12"/>
      <c r="B102" s="25">
        <v>369.7</v>
      </c>
      <c r="C102" s="20" t="s">
        <v>108</v>
      </c>
      <c r="D102" s="47">
        <v>0</v>
      </c>
      <c r="E102" s="47">
        <v>1104384</v>
      </c>
      <c r="F102" s="47">
        <v>0</v>
      </c>
      <c r="G102" s="47">
        <v>0</v>
      </c>
      <c r="H102" s="47">
        <v>0</v>
      </c>
      <c r="I102" s="47">
        <v>3370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1107754</v>
      </c>
      <c r="O102" s="48">
        <f t="shared" si="16"/>
        <v>1.2994943984984457</v>
      </c>
      <c r="P102" s="9"/>
    </row>
    <row r="103" spans="1:119">
      <c r="A103" s="12"/>
      <c r="B103" s="25">
        <v>369.9</v>
      </c>
      <c r="C103" s="20" t="s">
        <v>109</v>
      </c>
      <c r="D103" s="47">
        <v>16264620</v>
      </c>
      <c r="E103" s="47">
        <v>7593554</v>
      </c>
      <c r="F103" s="47">
        <v>0</v>
      </c>
      <c r="G103" s="47">
        <v>21769931</v>
      </c>
      <c r="H103" s="47">
        <v>0</v>
      </c>
      <c r="I103" s="47">
        <v>7108187</v>
      </c>
      <c r="J103" s="47">
        <v>741838</v>
      </c>
      <c r="K103" s="47">
        <v>60303</v>
      </c>
      <c r="L103" s="47">
        <v>0</v>
      </c>
      <c r="M103" s="47">
        <v>108586838</v>
      </c>
      <c r="N103" s="47">
        <f t="shared" si="15"/>
        <v>162125271</v>
      </c>
      <c r="O103" s="48">
        <f t="shared" si="16"/>
        <v>190.18742565546367</v>
      </c>
      <c r="P103" s="9"/>
    </row>
    <row r="104" spans="1:119" ht="15.75">
      <c r="A104" s="29" t="s">
        <v>62</v>
      </c>
      <c r="B104" s="30"/>
      <c r="C104" s="31"/>
      <c r="D104" s="32">
        <f t="shared" ref="D104:M104" si="17">SUM(D105:D110)</f>
        <v>11414226</v>
      </c>
      <c r="E104" s="32">
        <f t="shared" si="17"/>
        <v>34791970</v>
      </c>
      <c r="F104" s="32">
        <f t="shared" si="17"/>
        <v>134554992</v>
      </c>
      <c r="G104" s="32">
        <f t="shared" si="17"/>
        <v>206353658</v>
      </c>
      <c r="H104" s="32">
        <f t="shared" si="17"/>
        <v>0</v>
      </c>
      <c r="I104" s="32">
        <f t="shared" si="17"/>
        <v>51745831</v>
      </c>
      <c r="J104" s="32">
        <f t="shared" si="17"/>
        <v>1279692</v>
      </c>
      <c r="K104" s="32">
        <f t="shared" si="17"/>
        <v>28501</v>
      </c>
      <c r="L104" s="32">
        <f t="shared" si="17"/>
        <v>7500</v>
      </c>
      <c r="M104" s="32">
        <f t="shared" si="17"/>
        <v>273617242</v>
      </c>
      <c r="N104" s="32">
        <f t="shared" ref="N104:N111" si="18">SUM(D104:M104)</f>
        <v>713793612</v>
      </c>
      <c r="O104" s="45">
        <f t="shared" si="16"/>
        <v>837.34367059651595</v>
      </c>
      <c r="P104" s="9"/>
    </row>
    <row r="105" spans="1:119">
      <c r="A105" s="12"/>
      <c r="B105" s="25">
        <v>381</v>
      </c>
      <c r="C105" s="20" t="s">
        <v>110</v>
      </c>
      <c r="D105" s="47">
        <v>7494500</v>
      </c>
      <c r="E105" s="47">
        <v>34786414</v>
      </c>
      <c r="F105" s="47">
        <v>134554992</v>
      </c>
      <c r="G105" s="47">
        <v>15702232</v>
      </c>
      <c r="H105" s="47">
        <v>0</v>
      </c>
      <c r="I105" s="47">
        <v>51745831</v>
      </c>
      <c r="J105" s="47">
        <v>1279692</v>
      </c>
      <c r="K105" s="47">
        <v>0</v>
      </c>
      <c r="L105" s="47">
        <v>7500</v>
      </c>
      <c r="M105" s="47">
        <v>0</v>
      </c>
      <c r="N105" s="47">
        <f t="shared" si="18"/>
        <v>245571161</v>
      </c>
      <c r="O105" s="48">
        <f t="shared" si="16"/>
        <v>288.07690890961345</v>
      </c>
      <c r="P105" s="9"/>
    </row>
    <row r="106" spans="1:119">
      <c r="A106" s="12"/>
      <c r="B106" s="25">
        <v>384</v>
      </c>
      <c r="C106" s="20" t="s">
        <v>111</v>
      </c>
      <c r="D106" s="47">
        <v>3900875</v>
      </c>
      <c r="E106" s="47">
        <v>0</v>
      </c>
      <c r="F106" s="47">
        <v>0</v>
      </c>
      <c r="G106" s="47">
        <v>190651426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8"/>
        <v>194552301</v>
      </c>
      <c r="O106" s="48">
        <f t="shared" si="16"/>
        <v>228.2272285764561</v>
      </c>
      <c r="P106" s="9"/>
    </row>
    <row r="107" spans="1:119">
      <c r="A107" s="12"/>
      <c r="B107" s="25">
        <v>389.5</v>
      </c>
      <c r="C107" s="20" t="s">
        <v>113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28862615</v>
      </c>
      <c r="N107" s="47">
        <f t="shared" si="18"/>
        <v>28862615</v>
      </c>
      <c r="O107" s="48">
        <f t="shared" si="16"/>
        <v>33.858425714118127</v>
      </c>
      <c r="P107" s="9"/>
    </row>
    <row r="108" spans="1:119">
      <c r="A108" s="12"/>
      <c r="B108" s="25">
        <v>389.6</v>
      </c>
      <c r="C108" s="20" t="s">
        <v>114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30721783</v>
      </c>
      <c r="N108" s="47">
        <f t="shared" si="18"/>
        <v>30721783</v>
      </c>
      <c r="O108" s="48">
        <f t="shared" si="16"/>
        <v>36.039395858994659</v>
      </c>
      <c r="P108" s="9"/>
    </row>
    <row r="109" spans="1:119">
      <c r="A109" s="12"/>
      <c r="B109" s="25">
        <v>389.7</v>
      </c>
      <c r="C109" s="20" t="s">
        <v>115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28501</v>
      </c>
      <c r="L109" s="47">
        <v>0</v>
      </c>
      <c r="M109" s="47">
        <v>200722306</v>
      </c>
      <c r="N109" s="47">
        <f t="shared" si="18"/>
        <v>200750807</v>
      </c>
      <c r="O109" s="48">
        <f t="shared" si="16"/>
        <v>235.49862983166167</v>
      </c>
      <c r="P109" s="9"/>
    </row>
    <row r="110" spans="1:119" ht="15.75" thickBot="1">
      <c r="A110" s="12"/>
      <c r="B110" s="25">
        <v>389.9</v>
      </c>
      <c r="C110" s="20" t="s">
        <v>116</v>
      </c>
      <c r="D110" s="47">
        <v>18851</v>
      </c>
      <c r="E110" s="47">
        <v>5556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13310538</v>
      </c>
      <c r="N110" s="47">
        <f t="shared" si="18"/>
        <v>13334945</v>
      </c>
      <c r="O110" s="48">
        <f t="shared" si="16"/>
        <v>15.643081705671888</v>
      </c>
      <c r="P110" s="9"/>
    </row>
    <row r="111" spans="1:119" ht="16.5" thickBot="1">
      <c r="A111" s="14" t="s">
        <v>92</v>
      </c>
      <c r="B111" s="23"/>
      <c r="C111" s="22"/>
      <c r="D111" s="15">
        <f t="shared" ref="D111:M111" si="19">SUM(D5,D19,D23,D50,D86,D90,D104)</f>
        <v>919533497</v>
      </c>
      <c r="E111" s="15">
        <f t="shared" si="19"/>
        <v>407671430</v>
      </c>
      <c r="F111" s="15">
        <f t="shared" si="19"/>
        <v>164706437</v>
      </c>
      <c r="G111" s="15">
        <f t="shared" si="19"/>
        <v>280427273</v>
      </c>
      <c r="H111" s="15">
        <f t="shared" si="19"/>
        <v>6226</v>
      </c>
      <c r="I111" s="15">
        <f t="shared" si="19"/>
        <v>140734329</v>
      </c>
      <c r="J111" s="15">
        <f t="shared" si="19"/>
        <v>219485280</v>
      </c>
      <c r="K111" s="15">
        <f t="shared" si="19"/>
        <v>508259094</v>
      </c>
      <c r="L111" s="15">
        <f t="shared" si="19"/>
        <v>14260</v>
      </c>
      <c r="M111" s="15">
        <f t="shared" si="19"/>
        <v>2128734116</v>
      </c>
      <c r="N111" s="15">
        <f t="shared" si="18"/>
        <v>4769571942</v>
      </c>
      <c r="O111" s="38">
        <f t="shared" si="16"/>
        <v>5595.1339574168569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0"/>
      <c r="B113" s="41"/>
      <c r="C113" s="41"/>
      <c r="D113" s="42"/>
      <c r="E113" s="42"/>
      <c r="F113" s="42"/>
      <c r="G113" s="42"/>
      <c r="H113" s="42"/>
      <c r="I113" s="42"/>
      <c r="J113" s="42"/>
      <c r="K113" s="42"/>
      <c r="L113" s="52" t="s">
        <v>166</v>
      </c>
      <c r="M113" s="52"/>
      <c r="N113" s="52"/>
      <c r="O113" s="43">
        <v>852450</v>
      </c>
    </row>
    <row r="114" spans="1:15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  <row r="115" spans="1:15" ht="15.75" customHeight="1" thickBot="1">
      <c r="A115" s="56" t="s">
        <v>147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8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SUM(D6:D20)</f>
        <v>508110981</v>
      </c>
      <c r="E5" s="27">
        <f t="shared" si="0"/>
        <v>204532282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6939636</v>
      </c>
      <c r="J5" s="27">
        <f t="shared" si="0"/>
        <v>0</v>
      </c>
      <c r="K5" s="27">
        <f t="shared" si="0"/>
        <v>7673592</v>
      </c>
      <c r="L5" s="27">
        <f t="shared" si="0"/>
        <v>0</v>
      </c>
      <c r="M5" s="27">
        <f t="shared" si="0"/>
        <v>77631765</v>
      </c>
      <c r="N5" s="28">
        <f>SUM(D5:M5)</f>
        <v>804888256</v>
      </c>
      <c r="O5" s="33">
        <f t="shared" ref="O5:O36" si="1">(N5/O$115)</f>
        <v>964.18167465072008</v>
      </c>
      <c r="P5" s="6"/>
    </row>
    <row r="6" spans="1:133">
      <c r="A6" s="12"/>
      <c r="B6" s="25">
        <v>311</v>
      </c>
      <c r="C6" s="20" t="s">
        <v>3</v>
      </c>
      <c r="D6" s="47">
        <v>400667098</v>
      </c>
      <c r="E6" s="47">
        <v>8274852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408941950</v>
      </c>
      <c r="O6" s="48">
        <f t="shared" si="1"/>
        <v>489.87462700155368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16262140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76060840</v>
      </c>
      <c r="N7" s="47">
        <f t="shared" ref="N7:N13" si="2">SUM(D7:M7)</f>
        <v>92322980</v>
      </c>
      <c r="O7" s="48">
        <f t="shared" si="1"/>
        <v>110.59438972003704</v>
      </c>
      <c r="P7" s="9"/>
    </row>
    <row r="8" spans="1:133">
      <c r="A8" s="12"/>
      <c r="B8" s="25">
        <v>312.3</v>
      </c>
      <c r="C8" s="20" t="s">
        <v>13</v>
      </c>
      <c r="D8" s="47">
        <v>1462024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1462024</v>
      </c>
      <c r="O8" s="48">
        <f t="shared" si="1"/>
        <v>1.7513695077438729</v>
      </c>
      <c r="P8" s="9"/>
    </row>
    <row r="9" spans="1:133">
      <c r="A9" s="12"/>
      <c r="B9" s="25">
        <v>312.41000000000003</v>
      </c>
      <c r="C9" s="20" t="s">
        <v>15</v>
      </c>
      <c r="D9" s="47">
        <v>17243</v>
      </c>
      <c r="E9" s="47">
        <v>30632236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30649479</v>
      </c>
      <c r="O9" s="48">
        <f t="shared" si="1"/>
        <v>36.71524061768902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7673592</v>
      </c>
      <c r="L10" s="47">
        <v>0</v>
      </c>
      <c r="M10" s="47">
        <v>0</v>
      </c>
      <c r="N10" s="47">
        <f t="shared" si="2"/>
        <v>7673592</v>
      </c>
      <c r="O10" s="48">
        <f t="shared" si="1"/>
        <v>9.1922533718101214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149363054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149363054</v>
      </c>
      <c r="O11" s="48">
        <f t="shared" si="1"/>
        <v>178.92312189068136</v>
      </c>
      <c r="P11" s="9"/>
    </row>
    <row r="12" spans="1:133">
      <c r="A12" s="12"/>
      <c r="B12" s="25">
        <v>313.39999999999998</v>
      </c>
      <c r="C12" s="20" t="s">
        <v>26</v>
      </c>
      <c r="D12" s="47">
        <v>1705398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1705398</v>
      </c>
      <c r="O12" s="48">
        <f t="shared" si="1"/>
        <v>2.0429090464776127</v>
      </c>
      <c r="P12" s="9"/>
    </row>
    <row r="13" spans="1:133">
      <c r="A13" s="12"/>
      <c r="B13" s="25">
        <v>313.7</v>
      </c>
      <c r="C13" s="20" t="s">
        <v>28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6939636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6939636</v>
      </c>
      <c r="O13" s="48">
        <f t="shared" si="1"/>
        <v>8.3130419782723539</v>
      </c>
      <c r="P13" s="9"/>
    </row>
    <row r="14" spans="1:133">
      <c r="A14" s="12"/>
      <c r="B14" s="25">
        <v>314.10000000000002</v>
      </c>
      <c r="C14" s="20" t="s">
        <v>17</v>
      </c>
      <c r="D14" s="47">
        <v>48130818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48130818</v>
      </c>
      <c r="O14" s="48">
        <f t="shared" si="1"/>
        <v>57.656267631700942</v>
      </c>
      <c r="P14" s="9"/>
    </row>
    <row r="15" spans="1:133">
      <c r="A15" s="12"/>
      <c r="B15" s="25">
        <v>314.3</v>
      </c>
      <c r="C15" s="20" t="s">
        <v>18</v>
      </c>
      <c r="D15" s="47">
        <v>7748261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3">SUM(D15:M15)</f>
        <v>7748261</v>
      </c>
      <c r="O15" s="48">
        <f t="shared" si="1"/>
        <v>9.2816999265682707</v>
      </c>
      <c r="P15" s="9"/>
    </row>
    <row r="16" spans="1:133">
      <c r="A16" s="12"/>
      <c r="B16" s="25">
        <v>314.39999999999998</v>
      </c>
      <c r="C16" s="20" t="s">
        <v>19</v>
      </c>
      <c r="D16" s="47">
        <v>1229654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3"/>
        <v>1229654</v>
      </c>
      <c r="O16" s="48">
        <f t="shared" si="1"/>
        <v>1.4730117430871754</v>
      </c>
      <c r="P16" s="9"/>
    </row>
    <row r="17" spans="1:16">
      <c r="A17" s="12"/>
      <c r="B17" s="25">
        <v>314.7</v>
      </c>
      <c r="C17" s="20" t="s">
        <v>20</v>
      </c>
      <c r="D17" s="47">
        <v>228856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3"/>
        <v>228856</v>
      </c>
      <c r="O17" s="48">
        <f t="shared" si="1"/>
        <v>0.27414831771860915</v>
      </c>
      <c r="P17" s="9"/>
    </row>
    <row r="18" spans="1:16">
      <c r="A18" s="12"/>
      <c r="B18" s="25">
        <v>314.89999999999998</v>
      </c>
      <c r="C18" s="20" t="s">
        <v>21</v>
      </c>
      <c r="D18" s="47">
        <v>1945751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3"/>
        <v>1945751</v>
      </c>
      <c r="O18" s="48">
        <f t="shared" si="1"/>
        <v>2.3308297066683918</v>
      </c>
      <c r="P18" s="9"/>
    </row>
    <row r="19" spans="1:16">
      <c r="A19" s="12"/>
      <c r="B19" s="25">
        <v>315</v>
      </c>
      <c r="C19" s="20" t="s">
        <v>173</v>
      </c>
      <c r="D19" s="47">
        <v>44975878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3"/>
        <v>44975878</v>
      </c>
      <c r="O19" s="48">
        <f t="shared" si="1"/>
        <v>53.876941358834387</v>
      </c>
      <c r="P19" s="9"/>
    </row>
    <row r="20" spans="1:16">
      <c r="A20" s="12"/>
      <c r="B20" s="25">
        <v>319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1570925</v>
      </c>
      <c r="N20" s="47">
        <f t="shared" si="3"/>
        <v>1570925</v>
      </c>
      <c r="O20" s="48">
        <f t="shared" si="1"/>
        <v>1.8818228318772767</v>
      </c>
      <c r="P20" s="9"/>
    </row>
    <row r="21" spans="1:16" ht="15.75">
      <c r="A21" s="29" t="s">
        <v>229</v>
      </c>
      <c r="B21" s="30"/>
      <c r="C21" s="31"/>
      <c r="D21" s="32">
        <f t="shared" ref="D21:M21" si="4">SUM(D22:D22)</f>
        <v>8799617</v>
      </c>
      <c r="E21" s="32">
        <f t="shared" si="4"/>
        <v>0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0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>SUM(D21:M21)</f>
        <v>8799617</v>
      </c>
      <c r="O21" s="45">
        <f t="shared" si="1"/>
        <v>10.541127159078522</v>
      </c>
      <c r="P21" s="10"/>
    </row>
    <row r="22" spans="1:16">
      <c r="A22" s="12"/>
      <c r="B22" s="25">
        <v>321</v>
      </c>
      <c r="C22" s="20" t="s">
        <v>168</v>
      </c>
      <c r="D22" s="47">
        <v>8799617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8799617</v>
      </c>
      <c r="O22" s="48">
        <f t="shared" si="1"/>
        <v>10.541127159078522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SUM(D24:D50)</f>
        <v>240062573</v>
      </c>
      <c r="E23" s="32">
        <f t="shared" si="5"/>
        <v>77974114</v>
      </c>
      <c r="F23" s="32">
        <f t="shared" si="5"/>
        <v>23092464</v>
      </c>
      <c r="G23" s="32">
        <f t="shared" si="5"/>
        <v>61347917</v>
      </c>
      <c r="H23" s="32">
        <f t="shared" si="5"/>
        <v>0</v>
      </c>
      <c r="I23" s="32">
        <f t="shared" si="5"/>
        <v>3253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26986131</v>
      </c>
      <c r="N23" s="44">
        <f>SUM(D23:M23)</f>
        <v>429466452</v>
      </c>
      <c r="O23" s="45">
        <f t="shared" si="1"/>
        <v>514.4610817823426</v>
      </c>
      <c r="P23" s="10"/>
    </row>
    <row r="24" spans="1:16">
      <c r="A24" s="12"/>
      <c r="B24" s="25">
        <v>331.1</v>
      </c>
      <c r="C24" s="20" t="s">
        <v>30</v>
      </c>
      <c r="D24" s="47">
        <v>0</v>
      </c>
      <c r="E24" s="47">
        <v>182816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182816</v>
      </c>
      <c r="O24" s="48">
        <f t="shared" si="1"/>
        <v>0.21899665664018092</v>
      </c>
      <c r="P24" s="9"/>
    </row>
    <row r="25" spans="1:16">
      <c r="A25" s="12"/>
      <c r="B25" s="25">
        <v>331.2</v>
      </c>
      <c r="C25" s="20" t="s">
        <v>31</v>
      </c>
      <c r="D25" s="47">
        <v>0</v>
      </c>
      <c r="E25" s="47">
        <v>2514874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2514874</v>
      </c>
      <c r="O25" s="48">
        <f t="shared" si="1"/>
        <v>3.0125864140519343</v>
      </c>
      <c r="P25" s="9"/>
    </row>
    <row r="26" spans="1:16">
      <c r="A26" s="12"/>
      <c r="B26" s="25">
        <v>331.39</v>
      </c>
      <c r="C26" s="20" t="s">
        <v>37</v>
      </c>
      <c r="D26" s="47">
        <v>0</v>
      </c>
      <c r="E26" s="47">
        <v>633534</v>
      </c>
      <c r="F26" s="47">
        <v>0</v>
      </c>
      <c r="G26" s="47">
        <v>675000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5" si="6">SUM(D26:M26)</f>
        <v>1308534</v>
      </c>
      <c r="O26" s="48">
        <f t="shared" si="1"/>
        <v>1.5675026863075581</v>
      </c>
      <c r="P26" s="9"/>
    </row>
    <row r="27" spans="1:16">
      <c r="A27" s="12"/>
      <c r="B27" s="25">
        <v>331.42</v>
      </c>
      <c r="C27" s="20" t="s">
        <v>38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7809533</v>
      </c>
      <c r="N27" s="47">
        <f t="shared" si="6"/>
        <v>7809533</v>
      </c>
      <c r="O27" s="48">
        <f t="shared" si="1"/>
        <v>9.3550981146133925</v>
      </c>
      <c r="P27" s="9"/>
    </row>
    <row r="28" spans="1:16">
      <c r="A28" s="12"/>
      <c r="B28" s="25">
        <v>331.49</v>
      </c>
      <c r="C28" s="20" t="s">
        <v>39</v>
      </c>
      <c r="D28" s="47">
        <v>0</v>
      </c>
      <c r="E28" s="47">
        <v>0</v>
      </c>
      <c r="F28" s="47">
        <v>0</v>
      </c>
      <c r="G28" s="47">
        <v>2411080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2411080</v>
      </c>
      <c r="O28" s="48">
        <f t="shared" si="1"/>
        <v>2.8882508034964522</v>
      </c>
      <c r="P28" s="9"/>
    </row>
    <row r="29" spans="1:16">
      <c r="A29" s="12"/>
      <c r="B29" s="25">
        <v>331.5</v>
      </c>
      <c r="C29" s="20" t="s">
        <v>33</v>
      </c>
      <c r="D29" s="47">
        <v>912786</v>
      </c>
      <c r="E29" s="47">
        <v>16811572</v>
      </c>
      <c r="F29" s="47">
        <v>0</v>
      </c>
      <c r="G29" s="47">
        <v>2663807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20388165</v>
      </c>
      <c r="O29" s="48">
        <f t="shared" si="1"/>
        <v>24.423135666617551</v>
      </c>
      <c r="P29" s="9"/>
    </row>
    <row r="30" spans="1:16">
      <c r="A30" s="12"/>
      <c r="B30" s="25">
        <v>331.69</v>
      </c>
      <c r="C30" s="20" t="s">
        <v>41</v>
      </c>
      <c r="D30" s="47">
        <v>0</v>
      </c>
      <c r="E30" s="47">
        <v>36988929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36988929</v>
      </c>
      <c r="O30" s="48">
        <f t="shared" si="1"/>
        <v>44.309315288054826</v>
      </c>
      <c r="P30" s="9"/>
    </row>
    <row r="31" spans="1:16">
      <c r="A31" s="12"/>
      <c r="B31" s="25">
        <v>331.7</v>
      </c>
      <c r="C31" s="20" t="s">
        <v>34</v>
      </c>
      <c r="D31" s="47">
        <v>0</v>
      </c>
      <c r="E31" s="47">
        <v>918362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918362</v>
      </c>
      <c r="O31" s="48">
        <f t="shared" si="1"/>
        <v>1.1001127230952972</v>
      </c>
      <c r="P31" s="9"/>
    </row>
    <row r="32" spans="1:16">
      <c r="A32" s="12"/>
      <c r="B32" s="25">
        <v>331.9</v>
      </c>
      <c r="C32" s="20" t="s">
        <v>35</v>
      </c>
      <c r="D32" s="47">
        <v>0</v>
      </c>
      <c r="E32" s="47">
        <v>3418152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3418152</v>
      </c>
      <c r="O32" s="48">
        <f t="shared" si="1"/>
        <v>4.0946299004898243</v>
      </c>
      <c r="P32" s="9"/>
    </row>
    <row r="33" spans="1:16">
      <c r="A33" s="12"/>
      <c r="B33" s="25">
        <v>333</v>
      </c>
      <c r="C33" s="20" t="s">
        <v>4</v>
      </c>
      <c r="D33" s="47">
        <v>88687548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88687548</v>
      </c>
      <c r="O33" s="48">
        <f t="shared" si="1"/>
        <v>106.23947847899289</v>
      </c>
      <c r="P33" s="9"/>
    </row>
    <row r="34" spans="1:16">
      <c r="A34" s="12"/>
      <c r="B34" s="25">
        <v>334.1</v>
      </c>
      <c r="C34" s="20" t="s">
        <v>36</v>
      </c>
      <c r="D34" s="47">
        <v>0</v>
      </c>
      <c r="E34" s="47">
        <v>1058059</v>
      </c>
      <c r="F34" s="47">
        <v>0</v>
      </c>
      <c r="G34" s="47">
        <v>543930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1601989</v>
      </c>
      <c r="O34" s="48">
        <f t="shared" si="1"/>
        <v>1.9190346303077783</v>
      </c>
      <c r="P34" s="9"/>
    </row>
    <row r="35" spans="1:16">
      <c r="A35" s="12"/>
      <c r="B35" s="25">
        <v>334.39</v>
      </c>
      <c r="C35" s="20" t="s">
        <v>42</v>
      </c>
      <c r="D35" s="47">
        <v>37822</v>
      </c>
      <c r="E35" s="47">
        <v>3184075</v>
      </c>
      <c r="F35" s="47">
        <v>0</v>
      </c>
      <c r="G35" s="47">
        <v>1796091</v>
      </c>
      <c r="H35" s="47">
        <v>0</v>
      </c>
      <c r="I35" s="47">
        <v>3253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5021241</v>
      </c>
      <c r="O35" s="48">
        <f t="shared" si="1"/>
        <v>6.0149822290423085</v>
      </c>
      <c r="P35" s="9"/>
    </row>
    <row r="36" spans="1:16">
      <c r="A36" s="12"/>
      <c r="B36" s="25">
        <v>334.42</v>
      </c>
      <c r="C36" s="20" t="s">
        <v>43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4885717</v>
      </c>
      <c r="N36" s="47">
        <f>SUM(D36:M36)</f>
        <v>4885717</v>
      </c>
      <c r="O36" s="48">
        <f t="shared" si="1"/>
        <v>5.8526370136645305</v>
      </c>
      <c r="P36" s="9"/>
    </row>
    <row r="37" spans="1:16">
      <c r="A37" s="12"/>
      <c r="B37" s="25">
        <v>334.49</v>
      </c>
      <c r="C37" s="20" t="s">
        <v>44</v>
      </c>
      <c r="D37" s="47">
        <v>297000</v>
      </c>
      <c r="E37" s="47">
        <v>19147</v>
      </c>
      <c r="F37" s="47">
        <v>0</v>
      </c>
      <c r="G37" s="47">
        <v>6206739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6522886</v>
      </c>
      <c r="O37" s="48">
        <f t="shared" ref="O37:O68" si="7">(N37/O$115)</f>
        <v>7.8138140296530025</v>
      </c>
      <c r="P37" s="9"/>
    </row>
    <row r="38" spans="1:16">
      <c r="A38" s="12"/>
      <c r="B38" s="25">
        <v>334.5</v>
      </c>
      <c r="C38" s="20" t="s">
        <v>45</v>
      </c>
      <c r="D38" s="47">
        <v>0</v>
      </c>
      <c r="E38" s="47">
        <v>581622</v>
      </c>
      <c r="F38" s="47">
        <v>0</v>
      </c>
      <c r="G38" s="47">
        <v>1451306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83199</v>
      </c>
      <c r="N38" s="47">
        <f t="shared" ref="N38:N50" si="8">SUM(D38:M38)</f>
        <v>2116127</v>
      </c>
      <c r="O38" s="48">
        <f t="shared" si="7"/>
        <v>2.5349243940684412</v>
      </c>
      <c r="P38" s="9"/>
    </row>
    <row r="39" spans="1:16">
      <c r="A39" s="12"/>
      <c r="B39" s="25">
        <v>334.69</v>
      </c>
      <c r="C39" s="20" t="s">
        <v>46</v>
      </c>
      <c r="D39" s="47">
        <v>0</v>
      </c>
      <c r="E39" s="47">
        <v>3409186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3409186</v>
      </c>
      <c r="O39" s="48">
        <f t="shared" si="7"/>
        <v>4.0838894618879742</v>
      </c>
      <c r="P39" s="9"/>
    </row>
    <row r="40" spans="1:16">
      <c r="A40" s="12"/>
      <c r="B40" s="25">
        <v>334.7</v>
      </c>
      <c r="C40" s="20" t="s">
        <v>132</v>
      </c>
      <c r="D40" s="47">
        <v>1922</v>
      </c>
      <c r="E40" s="47">
        <v>0</v>
      </c>
      <c r="F40" s="47">
        <v>0</v>
      </c>
      <c r="G40" s="47">
        <v>741732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743654</v>
      </c>
      <c r="O40" s="48">
        <f t="shared" si="7"/>
        <v>0.89082870042609574</v>
      </c>
      <c r="P40" s="9"/>
    </row>
    <row r="41" spans="1:16">
      <c r="A41" s="12"/>
      <c r="B41" s="25">
        <v>334.9</v>
      </c>
      <c r="C41" s="20" t="s">
        <v>149</v>
      </c>
      <c r="D41" s="47">
        <v>0</v>
      </c>
      <c r="E41" s="47">
        <v>0</v>
      </c>
      <c r="F41" s="47">
        <v>0</v>
      </c>
      <c r="G41" s="47">
        <v>247090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247090</v>
      </c>
      <c r="O41" s="48">
        <f t="shared" si="7"/>
        <v>0.29599096298585631</v>
      </c>
      <c r="P41" s="9"/>
    </row>
    <row r="42" spans="1:16">
      <c r="A42" s="12"/>
      <c r="B42" s="25">
        <v>335.12</v>
      </c>
      <c r="C42" s="20" t="s">
        <v>175</v>
      </c>
      <c r="D42" s="47">
        <v>48072091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48072091</v>
      </c>
      <c r="O42" s="48">
        <f t="shared" si="7"/>
        <v>57.585918118231071</v>
      </c>
      <c r="P42" s="9"/>
    </row>
    <row r="43" spans="1:16">
      <c r="A43" s="12"/>
      <c r="B43" s="25">
        <v>335.13</v>
      </c>
      <c r="C43" s="20" t="s">
        <v>176</v>
      </c>
      <c r="D43" s="47">
        <v>194614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194614</v>
      </c>
      <c r="O43" s="48">
        <f t="shared" si="7"/>
        <v>0.23312956926840195</v>
      </c>
      <c r="P43" s="9"/>
    </row>
    <row r="44" spans="1:16">
      <c r="A44" s="12"/>
      <c r="B44" s="25">
        <v>335.14</v>
      </c>
      <c r="C44" s="20" t="s">
        <v>177</v>
      </c>
      <c r="D44" s="47">
        <v>262863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262863</v>
      </c>
      <c r="O44" s="48">
        <f t="shared" si="7"/>
        <v>0.31488555790744727</v>
      </c>
      <c r="P44" s="9"/>
    </row>
    <row r="45" spans="1:16">
      <c r="A45" s="12"/>
      <c r="B45" s="25">
        <v>335.15</v>
      </c>
      <c r="C45" s="20" t="s">
        <v>178</v>
      </c>
      <c r="D45" s="47">
        <v>560854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560854</v>
      </c>
      <c r="O45" s="48">
        <f t="shared" si="7"/>
        <v>0.67185121030583772</v>
      </c>
      <c r="P45" s="9"/>
    </row>
    <row r="46" spans="1:16">
      <c r="A46" s="12"/>
      <c r="B46" s="25">
        <v>335.18</v>
      </c>
      <c r="C46" s="20" t="s">
        <v>180</v>
      </c>
      <c r="D46" s="47">
        <v>86762785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86762785</v>
      </c>
      <c r="O46" s="48">
        <f t="shared" si="7"/>
        <v>103.9337904548335</v>
      </c>
      <c r="P46" s="9"/>
    </row>
    <row r="47" spans="1:16">
      <c r="A47" s="12"/>
      <c r="B47" s="25">
        <v>335.39</v>
      </c>
      <c r="C47" s="20" t="s">
        <v>52</v>
      </c>
      <c r="D47" s="47">
        <v>0</v>
      </c>
      <c r="E47" s="47">
        <v>636698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636698</v>
      </c>
      <c r="O47" s="48">
        <f t="shared" si="7"/>
        <v>0.76270530637083145</v>
      </c>
      <c r="P47" s="9"/>
    </row>
    <row r="48" spans="1:16">
      <c r="A48" s="12"/>
      <c r="B48" s="25">
        <v>335.49</v>
      </c>
      <c r="C48" s="20" t="s">
        <v>53</v>
      </c>
      <c r="D48" s="47">
        <v>11306768</v>
      </c>
      <c r="E48" s="47">
        <v>7277088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18583856</v>
      </c>
      <c r="O48" s="48">
        <f t="shared" si="7"/>
        <v>22.261740391883457</v>
      </c>
      <c r="P48" s="9"/>
    </row>
    <row r="49" spans="1:16">
      <c r="A49" s="12"/>
      <c r="B49" s="25">
        <v>337.9</v>
      </c>
      <c r="C49" s="20" t="s">
        <v>54</v>
      </c>
      <c r="D49" s="47">
        <v>2965520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360931</v>
      </c>
      <c r="N49" s="47">
        <f t="shared" si="8"/>
        <v>3326451</v>
      </c>
      <c r="O49" s="48">
        <f t="shared" si="7"/>
        <v>3.984780585273644</v>
      </c>
      <c r="P49" s="9"/>
    </row>
    <row r="50" spans="1:16">
      <c r="A50" s="12"/>
      <c r="B50" s="25">
        <v>338</v>
      </c>
      <c r="C50" s="20" t="s">
        <v>55</v>
      </c>
      <c r="D50" s="47">
        <v>0</v>
      </c>
      <c r="E50" s="47">
        <v>340000</v>
      </c>
      <c r="F50" s="47">
        <v>23092464</v>
      </c>
      <c r="G50" s="47">
        <v>44611142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13846751</v>
      </c>
      <c r="N50" s="47">
        <f t="shared" si="8"/>
        <v>81890357</v>
      </c>
      <c r="O50" s="48">
        <f t="shared" si="7"/>
        <v>98.097072433872512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SUM(D52:D87)</f>
        <v>61429329</v>
      </c>
      <c r="E51" s="32">
        <f t="shared" si="9"/>
        <v>73508019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58724441</v>
      </c>
      <c r="J51" s="32">
        <f t="shared" si="9"/>
        <v>204229785</v>
      </c>
      <c r="K51" s="32">
        <f t="shared" si="9"/>
        <v>0</v>
      </c>
      <c r="L51" s="32">
        <f t="shared" si="9"/>
        <v>0</v>
      </c>
      <c r="M51" s="32">
        <f t="shared" si="9"/>
        <v>1504416317</v>
      </c>
      <c r="N51" s="32">
        <f>SUM(D51:M51)</f>
        <v>1902307891</v>
      </c>
      <c r="O51" s="45">
        <f t="shared" si="7"/>
        <v>2278.7888807830482</v>
      </c>
      <c r="P51" s="10"/>
    </row>
    <row r="52" spans="1:16">
      <c r="A52" s="12"/>
      <c r="B52" s="25">
        <v>341.2</v>
      </c>
      <c r="C52" s="20" t="s">
        <v>183</v>
      </c>
      <c r="D52" s="47">
        <v>251106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204182945</v>
      </c>
      <c r="K52" s="47">
        <v>0</v>
      </c>
      <c r="L52" s="47">
        <v>0</v>
      </c>
      <c r="M52" s="47">
        <v>0</v>
      </c>
      <c r="N52" s="47">
        <f t="shared" ref="N52:N87" si="10">SUM(D52:M52)</f>
        <v>204434051</v>
      </c>
      <c r="O52" s="48">
        <f t="shared" si="7"/>
        <v>244.89308196442454</v>
      </c>
      <c r="P52" s="9"/>
    </row>
    <row r="53" spans="1:16">
      <c r="A53" s="12"/>
      <c r="B53" s="25">
        <v>341.51</v>
      </c>
      <c r="C53" s="20" t="s">
        <v>185</v>
      </c>
      <c r="D53" s="47">
        <v>6345012</v>
      </c>
      <c r="E53" s="47">
        <v>1170</v>
      </c>
      <c r="F53" s="47">
        <v>0</v>
      </c>
      <c r="G53" s="47">
        <v>0</v>
      </c>
      <c r="H53" s="47">
        <v>0</v>
      </c>
      <c r="I53" s="47">
        <v>694147</v>
      </c>
      <c r="J53" s="47">
        <v>0</v>
      </c>
      <c r="K53" s="47">
        <v>0</v>
      </c>
      <c r="L53" s="47">
        <v>0</v>
      </c>
      <c r="M53" s="47">
        <v>2625</v>
      </c>
      <c r="N53" s="47">
        <f t="shared" si="10"/>
        <v>7042954</v>
      </c>
      <c r="O53" s="48">
        <f t="shared" si="7"/>
        <v>8.4368073848601259</v>
      </c>
      <c r="P53" s="9"/>
    </row>
    <row r="54" spans="1:16">
      <c r="A54" s="12"/>
      <c r="B54" s="25">
        <v>341.52</v>
      </c>
      <c r="C54" s="20" t="s">
        <v>186</v>
      </c>
      <c r="D54" s="47">
        <v>7175846</v>
      </c>
      <c r="E54" s="47">
        <v>475910</v>
      </c>
      <c r="F54" s="47">
        <v>0</v>
      </c>
      <c r="G54" s="47">
        <v>0</v>
      </c>
      <c r="H54" s="47">
        <v>0</v>
      </c>
      <c r="I54" s="47">
        <v>7375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7659131</v>
      </c>
      <c r="O54" s="48">
        <f t="shared" si="7"/>
        <v>9.1749304315222169</v>
      </c>
      <c r="P54" s="9"/>
    </row>
    <row r="55" spans="1:16">
      <c r="A55" s="12"/>
      <c r="B55" s="25">
        <v>341.53</v>
      </c>
      <c r="C55" s="20" t="s">
        <v>187</v>
      </c>
      <c r="D55" s="47">
        <v>6635430</v>
      </c>
      <c r="E55" s="47">
        <v>28907677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35543107</v>
      </c>
      <c r="O55" s="48">
        <f t="shared" si="7"/>
        <v>42.577354277547983</v>
      </c>
      <c r="P55" s="9"/>
    </row>
    <row r="56" spans="1:16">
      <c r="A56" s="12"/>
      <c r="B56" s="25">
        <v>341.56</v>
      </c>
      <c r="C56" s="20" t="s">
        <v>189</v>
      </c>
      <c r="D56" s="47">
        <v>255520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255520</v>
      </c>
      <c r="O56" s="48">
        <f t="shared" si="7"/>
        <v>0.30608932317028614</v>
      </c>
      <c r="P56" s="9"/>
    </row>
    <row r="57" spans="1:16">
      <c r="A57" s="12"/>
      <c r="B57" s="25">
        <v>341.9</v>
      </c>
      <c r="C57" s="20" t="s">
        <v>190</v>
      </c>
      <c r="D57" s="47">
        <v>1376914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1376914</v>
      </c>
      <c r="O57" s="48">
        <f t="shared" si="7"/>
        <v>1.6494156008284728</v>
      </c>
      <c r="P57" s="9"/>
    </row>
    <row r="58" spans="1:16">
      <c r="A58" s="12"/>
      <c r="B58" s="25">
        <v>342.1</v>
      </c>
      <c r="C58" s="20" t="s">
        <v>69</v>
      </c>
      <c r="D58" s="47">
        <v>941364</v>
      </c>
      <c r="E58" s="47">
        <v>807088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1748452</v>
      </c>
      <c r="O58" s="48">
        <f t="shared" si="7"/>
        <v>2.0944837557754115</v>
      </c>
      <c r="P58" s="9"/>
    </row>
    <row r="59" spans="1:16">
      <c r="A59" s="12"/>
      <c r="B59" s="25">
        <v>342.2</v>
      </c>
      <c r="C59" s="20" t="s">
        <v>70</v>
      </c>
      <c r="D59" s="47">
        <v>790859</v>
      </c>
      <c r="E59" s="47">
        <v>505499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1296358</v>
      </c>
      <c r="O59" s="48">
        <f t="shared" si="7"/>
        <v>1.552916964646156</v>
      </c>
      <c r="P59" s="9"/>
    </row>
    <row r="60" spans="1:16">
      <c r="A60" s="12"/>
      <c r="B60" s="25">
        <v>342.3</v>
      </c>
      <c r="C60" s="20" t="s">
        <v>71</v>
      </c>
      <c r="D60" s="47">
        <v>1118908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1118908</v>
      </c>
      <c r="O60" s="48">
        <f t="shared" si="7"/>
        <v>1.3403482796251507</v>
      </c>
      <c r="P60" s="9"/>
    </row>
    <row r="61" spans="1:16">
      <c r="A61" s="12"/>
      <c r="B61" s="25">
        <v>342.4</v>
      </c>
      <c r="C61" s="20" t="s">
        <v>72</v>
      </c>
      <c r="D61" s="47">
        <v>0</v>
      </c>
      <c r="E61" s="47">
        <v>4525159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4525159</v>
      </c>
      <c r="O61" s="48">
        <f t="shared" si="7"/>
        <v>5.4207218830147497</v>
      </c>
      <c r="P61" s="9"/>
    </row>
    <row r="62" spans="1:16">
      <c r="A62" s="12"/>
      <c r="B62" s="25">
        <v>342.5</v>
      </c>
      <c r="C62" s="20" t="s">
        <v>73</v>
      </c>
      <c r="D62" s="47">
        <v>2206822</v>
      </c>
      <c r="E62" s="47">
        <v>11291684</v>
      </c>
      <c r="F62" s="47">
        <v>0</v>
      </c>
      <c r="G62" s="47">
        <v>0</v>
      </c>
      <c r="H62" s="47">
        <v>0</v>
      </c>
      <c r="I62" s="47">
        <v>313958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13812464</v>
      </c>
      <c r="O62" s="48">
        <f t="shared" si="7"/>
        <v>16.546054152606228</v>
      </c>
      <c r="P62" s="9"/>
    </row>
    <row r="63" spans="1:16">
      <c r="A63" s="12"/>
      <c r="B63" s="25">
        <v>342.6</v>
      </c>
      <c r="C63" s="20" t="s">
        <v>74</v>
      </c>
      <c r="D63" s="47">
        <v>12140690</v>
      </c>
      <c r="E63" s="47">
        <v>3539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12144229</v>
      </c>
      <c r="O63" s="48">
        <f t="shared" si="7"/>
        <v>14.547662942372265</v>
      </c>
      <c r="P63" s="9"/>
    </row>
    <row r="64" spans="1:16">
      <c r="A64" s="12"/>
      <c r="B64" s="25">
        <v>342.9</v>
      </c>
      <c r="C64" s="20" t="s">
        <v>75</v>
      </c>
      <c r="D64" s="47">
        <v>95202</v>
      </c>
      <c r="E64" s="47">
        <v>0</v>
      </c>
      <c r="F64" s="47">
        <v>0</v>
      </c>
      <c r="G64" s="47">
        <v>0</v>
      </c>
      <c r="H64" s="47">
        <v>0</v>
      </c>
      <c r="I64" s="47">
        <v>120824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216026</v>
      </c>
      <c r="O64" s="48">
        <f t="shared" si="7"/>
        <v>0.25877916455535471</v>
      </c>
      <c r="P64" s="9"/>
    </row>
    <row r="65" spans="1:16">
      <c r="A65" s="12"/>
      <c r="B65" s="25">
        <v>343.1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1157927000</v>
      </c>
      <c r="N65" s="47">
        <f t="shared" si="10"/>
        <v>1157927000</v>
      </c>
      <c r="O65" s="48">
        <f t="shared" si="7"/>
        <v>1387.0894321798683</v>
      </c>
      <c r="P65" s="9"/>
    </row>
    <row r="66" spans="1:16">
      <c r="A66" s="12"/>
      <c r="B66" s="25">
        <v>343.4</v>
      </c>
      <c r="C66" s="20" t="s">
        <v>77</v>
      </c>
      <c r="D66" s="47">
        <v>38505</v>
      </c>
      <c r="E66" s="47">
        <v>0</v>
      </c>
      <c r="F66" s="47">
        <v>0</v>
      </c>
      <c r="G66" s="47">
        <v>0</v>
      </c>
      <c r="H66" s="47">
        <v>0</v>
      </c>
      <c r="I66" s="47">
        <v>36970601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37009106</v>
      </c>
      <c r="O66" s="48">
        <f t="shared" si="7"/>
        <v>44.33348546758522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224044250</v>
      </c>
      <c r="N67" s="47">
        <v>224044250</v>
      </c>
      <c r="O67" s="48">
        <f t="shared" si="7"/>
        <v>268.38428632864111</v>
      </c>
      <c r="P67" s="9"/>
    </row>
    <row r="68" spans="1:16">
      <c r="A68" s="12"/>
      <c r="B68" s="25">
        <v>343.7</v>
      </c>
      <c r="C68" s="20" t="s">
        <v>79</v>
      </c>
      <c r="D68" s="47">
        <v>23670</v>
      </c>
      <c r="E68" s="47">
        <v>436922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460592</v>
      </c>
      <c r="O68" s="48">
        <f t="shared" si="7"/>
        <v>0.55174660902335804</v>
      </c>
      <c r="P68" s="9"/>
    </row>
    <row r="69" spans="1:16">
      <c r="A69" s="12"/>
      <c r="B69" s="25">
        <v>343.9</v>
      </c>
      <c r="C69" s="20" t="s">
        <v>80</v>
      </c>
      <c r="D69" s="47">
        <v>347855</v>
      </c>
      <c r="E69" s="47">
        <v>16172586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16520441</v>
      </c>
      <c r="O69" s="48">
        <f t="shared" ref="O69:O100" si="11">(N69/O$115)</f>
        <v>19.789960097701336</v>
      </c>
      <c r="P69" s="9"/>
    </row>
    <row r="70" spans="1:16">
      <c r="A70" s="12"/>
      <c r="B70" s="25">
        <v>344.1</v>
      </c>
      <c r="C70" s="20" t="s">
        <v>230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58357166</v>
      </c>
      <c r="N70" s="47">
        <f t="shared" si="10"/>
        <v>58357166</v>
      </c>
      <c r="O70" s="48">
        <f t="shared" si="11"/>
        <v>69.906486549295693</v>
      </c>
      <c r="P70" s="9"/>
    </row>
    <row r="71" spans="1:16">
      <c r="A71" s="12"/>
      <c r="B71" s="25">
        <v>344.2</v>
      </c>
      <c r="C71" s="20" t="s">
        <v>191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38492000</v>
      </c>
      <c r="N71" s="47">
        <f t="shared" si="10"/>
        <v>38492000</v>
      </c>
      <c r="O71" s="48">
        <f t="shared" si="11"/>
        <v>46.109855304753658</v>
      </c>
      <c r="P71" s="9"/>
    </row>
    <row r="72" spans="1:16">
      <c r="A72" s="12"/>
      <c r="B72" s="25">
        <v>344.3</v>
      </c>
      <c r="C72" s="20" t="s">
        <v>192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22539276</v>
      </c>
      <c r="N72" s="47">
        <f t="shared" si="10"/>
        <v>22539276</v>
      </c>
      <c r="O72" s="48">
        <f t="shared" si="11"/>
        <v>26.999967656497631</v>
      </c>
      <c r="P72" s="9"/>
    </row>
    <row r="73" spans="1:16">
      <c r="A73" s="12"/>
      <c r="B73" s="25">
        <v>344.5</v>
      </c>
      <c r="C73" s="20" t="s">
        <v>193</v>
      </c>
      <c r="D73" s="47">
        <v>0</v>
      </c>
      <c r="E73" s="47">
        <v>128020</v>
      </c>
      <c r="F73" s="47">
        <v>0</v>
      </c>
      <c r="G73" s="47">
        <v>0</v>
      </c>
      <c r="H73" s="47">
        <v>0</v>
      </c>
      <c r="I73" s="47">
        <v>3323015</v>
      </c>
      <c r="J73" s="47">
        <v>46840</v>
      </c>
      <c r="K73" s="47">
        <v>0</v>
      </c>
      <c r="L73" s="47">
        <v>0</v>
      </c>
      <c r="M73" s="47">
        <v>0</v>
      </c>
      <c r="N73" s="47">
        <f t="shared" si="10"/>
        <v>3497875</v>
      </c>
      <c r="O73" s="48">
        <f t="shared" si="11"/>
        <v>4.1901306797286502</v>
      </c>
      <c r="P73" s="9"/>
    </row>
    <row r="74" spans="1:16">
      <c r="A74" s="12"/>
      <c r="B74" s="25">
        <v>344.6</v>
      </c>
      <c r="C74" s="20" t="s">
        <v>194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1109812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1109812</v>
      </c>
      <c r="O74" s="48">
        <f t="shared" si="11"/>
        <v>1.3294521130489261</v>
      </c>
      <c r="P74" s="9"/>
    </row>
    <row r="75" spans="1:16">
      <c r="A75" s="12"/>
      <c r="B75" s="25">
        <v>344.9</v>
      </c>
      <c r="C75" s="20" t="s">
        <v>231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3054000</v>
      </c>
      <c r="N75" s="47">
        <f t="shared" si="10"/>
        <v>3054000</v>
      </c>
      <c r="O75" s="48">
        <f t="shared" si="11"/>
        <v>3.6584094903023399</v>
      </c>
      <c r="P75" s="9"/>
    </row>
    <row r="76" spans="1:16">
      <c r="A76" s="12"/>
      <c r="B76" s="25">
        <v>346.1</v>
      </c>
      <c r="C76" s="20" t="s">
        <v>85</v>
      </c>
      <c r="D76" s="47">
        <v>499740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499740</v>
      </c>
      <c r="O76" s="48">
        <f t="shared" si="11"/>
        <v>0.59864229164495464</v>
      </c>
      <c r="P76" s="9"/>
    </row>
    <row r="77" spans="1:16">
      <c r="A77" s="12"/>
      <c r="B77" s="25">
        <v>346.4</v>
      </c>
      <c r="C77" s="20" t="s">
        <v>86</v>
      </c>
      <c r="D77" s="47">
        <v>713654</v>
      </c>
      <c r="E77" s="47">
        <v>627668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1341322</v>
      </c>
      <c r="O77" s="48">
        <f t="shared" si="11"/>
        <v>1.6067796772597627</v>
      </c>
      <c r="P77" s="9"/>
    </row>
    <row r="78" spans="1:16">
      <c r="A78" s="12"/>
      <c r="B78" s="25">
        <v>347.1</v>
      </c>
      <c r="C78" s="20" t="s">
        <v>87</v>
      </c>
      <c r="D78" s="47">
        <v>1455518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1455518</v>
      </c>
      <c r="O78" s="48">
        <f t="shared" si="11"/>
        <v>1.7435759215801838</v>
      </c>
      <c r="P78" s="9"/>
    </row>
    <row r="79" spans="1:16">
      <c r="A79" s="12"/>
      <c r="B79" s="25">
        <v>347.2</v>
      </c>
      <c r="C79" s="20" t="s">
        <v>88</v>
      </c>
      <c r="D79" s="47">
        <v>944</v>
      </c>
      <c r="E79" s="47">
        <v>250145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251089</v>
      </c>
      <c r="O79" s="48">
        <f t="shared" si="11"/>
        <v>0.30078139505911072</v>
      </c>
      <c r="P79" s="9"/>
    </row>
    <row r="80" spans="1:16">
      <c r="A80" s="12"/>
      <c r="B80" s="25">
        <v>347.4</v>
      </c>
      <c r="C80" s="20" t="s">
        <v>89</v>
      </c>
      <c r="D80" s="47">
        <v>181453</v>
      </c>
      <c r="E80" s="47">
        <v>842831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1024284</v>
      </c>
      <c r="O80" s="48">
        <f t="shared" si="11"/>
        <v>1.2269974808005377</v>
      </c>
      <c r="P80" s="9"/>
    </row>
    <row r="81" spans="1:16">
      <c r="A81" s="12"/>
      <c r="B81" s="25">
        <v>347.5</v>
      </c>
      <c r="C81" s="20" t="s">
        <v>90</v>
      </c>
      <c r="D81" s="47">
        <v>0</v>
      </c>
      <c r="E81" s="47">
        <v>3809171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3809171</v>
      </c>
      <c r="O81" s="48">
        <f t="shared" si="11"/>
        <v>4.5630344913505088</v>
      </c>
      <c r="P81" s="9"/>
    </row>
    <row r="82" spans="1:16">
      <c r="A82" s="12"/>
      <c r="B82" s="25">
        <v>347.9</v>
      </c>
      <c r="C82" s="20" t="s">
        <v>91</v>
      </c>
      <c r="D82" s="47">
        <v>66734</v>
      </c>
      <c r="E82" s="47">
        <v>0</v>
      </c>
      <c r="F82" s="47">
        <v>0</v>
      </c>
      <c r="G82" s="47">
        <v>0</v>
      </c>
      <c r="H82" s="47">
        <v>0</v>
      </c>
      <c r="I82" s="47">
        <v>16001903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16068637</v>
      </c>
      <c r="O82" s="48">
        <f t="shared" si="11"/>
        <v>19.248740699745685</v>
      </c>
      <c r="P82" s="9"/>
    </row>
    <row r="83" spans="1:16">
      <c r="A83" s="12"/>
      <c r="B83" s="25">
        <v>348.22</v>
      </c>
      <c r="C83" s="46" t="s">
        <v>232</v>
      </c>
      <c r="D83" s="47">
        <v>1523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1523</v>
      </c>
      <c r="O83" s="48">
        <f t="shared" si="11"/>
        <v>1.8244131151704203E-3</v>
      </c>
      <c r="P83" s="9"/>
    </row>
    <row r="84" spans="1:16">
      <c r="A84" s="12"/>
      <c r="B84" s="25">
        <v>348.33</v>
      </c>
      <c r="C84" s="46" t="s">
        <v>233</v>
      </c>
      <c r="D84" s="47">
        <v>0</v>
      </c>
      <c r="E84" s="47">
        <v>1355918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1355918</v>
      </c>
      <c r="O84" s="48">
        <f t="shared" si="11"/>
        <v>1.6242643350595181</v>
      </c>
      <c r="P84" s="9"/>
    </row>
    <row r="85" spans="1:16">
      <c r="A85" s="12"/>
      <c r="B85" s="25">
        <v>348.41</v>
      </c>
      <c r="C85" s="46" t="s">
        <v>156</v>
      </c>
      <c r="D85" s="47">
        <v>209152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209152</v>
      </c>
      <c r="O85" s="48">
        <f t="shared" si="11"/>
        <v>0.25054474843343649</v>
      </c>
      <c r="P85" s="9"/>
    </row>
    <row r="86" spans="1:16">
      <c r="A86" s="12"/>
      <c r="B86" s="25">
        <v>348.52</v>
      </c>
      <c r="C86" s="46" t="s">
        <v>128</v>
      </c>
      <c r="D86" s="47">
        <v>0</v>
      </c>
      <c r="E86" s="47">
        <v>3192976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3192976</v>
      </c>
      <c r="O86" s="48">
        <f t="shared" si="11"/>
        <v>3.8248898823535047</v>
      </c>
      <c r="P86" s="9"/>
    </row>
    <row r="87" spans="1:16">
      <c r="A87" s="12"/>
      <c r="B87" s="25">
        <v>349</v>
      </c>
      <c r="C87" s="46" t="s">
        <v>1</v>
      </c>
      <c r="D87" s="47">
        <v>18556908</v>
      </c>
      <c r="E87" s="47">
        <v>174056</v>
      </c>
      <c r="F87" s="47">
        <v>0</v>
      </c>
      <c r="G87" s="47">
        <v>0</v>
      </c>
      <c r="H87" s="47">
        <v>0</v>
      </c>
      <c r="I87" s="47">
        <v>182806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18913770</v>
      </c>
      <c r="O87" s="48">
        <f t="shared" si="11"/>
        <v>22.656946845250715</v>
      </c>
      <c r="P87" s="9"/>
    </row>
    <row r="88" spans="1:16" ht="15.75">
      <c r="A88" s="29" t="s">
        <v>61</v>
      </c>
      <c r="B88" s="30"/>
      <c r="C88" s="31"/>
      <c r="D88" s="32">
        <f t="shared" ref="D88:M88" si="12">SUM(D89:D91)</f>
        <v>5670586</v>
      </c>
      <c r="E88" s="32">
        <f t="shared" si="12"/>
        <v>1675594</v>
      </c>
      <c r="F88" s="32">
        <f t="shared" si="12"/>
        <v>0</v>
      </c>
      <c r="G88" s="32">
        <f t="shared" si="12"/>
        <v>0</v>
      </c>
      <c r="H88" s="32">
        <f t="shared" si="12"/>
        <v>0</v>
      </c>
      <c r="I88" s="32">
        <f t="shared" si="12"/>
        <v>326</v>
      </c>
      <c r="J88" s="32">
        <f t="shared" si="12"/>
        <v>0</v>
      </c>
      <c r="K88" s="32">
        <f t="shared" si="12"/>
        <v>1791410</v>
      </c>
      <c r="L88" s="32">
        <f t="shared" si="12"/>
        <v>0</v>
      </c>
      <c r="M88" s="32">
        <f t="shared" si="12"/>
        <v>0</v>
      </c>
      <c r="N88" s="32">
        <f>SUM(D88:M88)</f>
        <v>9137916</v>
      </c>
      <c r="O88" s="45">
        <f t="shared" si="11"/>
        <v>10.946378066792926</v>
      </c>
      <c r="P88" s="10"/>
    </row>
    <row r="89" spans="1:16">
      <c r="A89" s="13"/>
      <c r="B89" s="39">
        <v>351.1</v>
      </c>
      <c r="C89" s="21" t="s">
        <v>152</v>
      </c>
      <c r="D89" s="47">
        <v>1488336</v>
      </c>
      <c r="E89" s="47">
        <v>324572</v>
      </c>
      <c r="F89" s="47">
        <v>0</v>
      </c>
      <c r="G89" s="47">
        <v>0</v>
      </c>
      <c r="H89" s="47">
        <v>0</v>
      </c>
      <c r="I89" s="47">
        <v>308</v>
      </c>
      <c r="J89" s="47">
        <v>0</v>
      </c>
      <c r="K89" s="47">
        <v>1791410</v>
      </c>
      <c r="L89" s="47">
        <v>0</v>
      </c>
      <c r="M89" s="47">
        <v>0</v>
      </c>
      <c r="N89" s="47">
        <f>SUM(D89:M89)</f>
        <v>3604626</v>
      </c>
      <c r="O89" s="48">
        <f t="shared" si="11"/>
        <v>4.3180085027474009</v>
      </c>
      <c r="P89" s="9"/>
    </row>
    <row r="90" spans="1:16">
      <c r="A90" s="13"/>
      <c r="B90" s="39">
        <v>354</v>
      </c>
      <c r="C90" s="21" t="s">
        <v>94</v>
      </c>
      <c r="D90" s="47">
        <v>1859505</v>
      </c>
      <c r="E90" s="47">
        <v>833356</v>
      </c>
      <c r="F90" s="47">
        <v>0</v>
      </c>
      <c r="G90" s="47">
        <v>0</v>
      </c>
      <c r="H90" s="47">
        <v>0</v>
      </c>
      <c r="I90" s="47">
        <v>18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2692879</v>
      </c>
      <c r="O90" s="48">
        <f t="shared" si="11"/>
        <v>3.2258199377327683</v>
      </c>
      <c r="P90" s="9"/>
    </row>
    <row r="91" spans="1:16">
      <c r="A91" s="13"/>
      <c r="B91" s="39">
        <v>359</v>
      </c>
      <c r="C91" s="21" t="s">
        <v>95</v>
      </c>
      <c r="D91" s="47">
        <v>2322745</v>
      </c>
      <c r="E91" s="47">
        <v>517666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2840411</v>
      </c>
      <c r="O91" s="48">
        <f t="shared" si="11"/>
        <v>3.4025496263127568</v>
      </c>
      <c r="P91" s="9"/>
    </row>
    <row r="92" spans="1:16" ht="15.75">
      <c r="A92" s="29" t="s">
        <v>5</v>
      </c>
      <c r="B92" s="30"/>
      <c r="C92" s="31"/>
      <c r="D92" s="32">
        <f t="shared" ref="D92:M92" si="13">SUM(D93:D105)</f>
        <v>32438203</v>
      </c>
      <c r="E92" s="32">
        <f t="shared" si="13"/>
        <v>28521590</v>
      </c>
      <c r="F92" s="32">
        <f t="shared" si="13"/>
        <v>8449704</v>
      </c>
      <c r="G92" s="32">
        <f t="shared" si="13"/>
        <v>23751494</v>
      </c>
      <c r="H92" s="32">
        <f t="shared" si="13"/>
        <v>10507</v>
      </c>
      <c r="I92" s="32">
        <f t="shared" si="13"/>
        <v>8540364</v>
      </c>
      <c r="J92" s="32">
        <f t="shared" si="13"/>
        <v>1952622</v>
      </c>
      <c r="K92" s="32">
        <f t="shared" si="13"/>
        <v>310039518</v>
      </c>
      <c r="L92" s="32">
        <f t="shared" si="13"/>
        <v>6011</v>
      </c>
      <c r="M92" s="32">
        <f t="shared" si="13"/>
        <v>159449728</v>
      </c>
      <c r="N92" s="32">
        <f>SUM(D92:M92)</f>
        <v>573159741</v>
      </c>
      <c r="O92" s="45">
        <f t="shared" si="11"/>
        <v>686.59234968357271</v>
      </c>
      <c r="P92" s="10"/>
    </row>
    <row r="93" spans="1:16">
      <c r="A93" s="12"/>
      <c r="B93" s="25">
        <v>361.1</v>
      </c>
      <c r="C93" s="20" t="s">
        <v>97</v>
      </c>
      <c r="D93" s="47">
        <v>12827243</v>
      </c>
      <c r="E93" s="47">
        <v>5825249</v>
      </c>
      <c r="F93" s="47">
        <v>7144704</v>
      </c>
      <c r="G93" s="47">
        <v>9798108</v>
      </c>
      <c r="H93" s="47">
        <v>6507</v>
      </c>
      <c r="I93" s="47">
        <v>4449230</v>
      </c>
      <c r="J93" s="47">
        <v>2482893</v>
      </c>
      <c r="K93" s="47">
        <v>18923281</v>
      </c>
      <c r="L93" s="47">
        <v>6011</v>
      </c>
      <c r="M93" s="47">
        <v>24458779</v>
      </c>
      <c r="N93" s="47">
        <f t="shared" ref="N93:N105" si="14">SUM(D93:M93)</f>
        <v>85922005</v>
      </c>
      <c r="O93" s="48">
        <f t="shared" si="11"/>
        <v>102.92661379102982</v>
      </c>
      <c r="P93" s="9"/>
    </row>
    <row r="94" spans="1:16">
      <c r="A94" s="12"/>
      <c r="B94" s="25">
        <v>361.2</v>
      </c>
      <c r="C94" s="20" t="s">
        <v>98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32804</v>
      </c>
      <c r="K94" s="47">
        <v>26587338</v>
      </c>
      <c r="L94" s="47">
        <v>0</v>
      </c>
      <c r="M94" s="47">
        <v>12840991</v>
      </c>
      <c r="N94" s="47">
        <f t="shared" si="14"/>
        <v>39461133</v>
      </c>
      <c r="O94" s="48">
        <f t="shared" si="11"/>
        <v>47.27078698928711</v>
      </c>
      <c r="P94" s="9"/>
    </row>
    <row r="95" spans="1:16">
      <c r="A95" s="12"/>
      <c r="B95" s="25">
        <v>361.3</v>
      </c>
      <c r="C95" s="20" t="s">
        <v>99</v>
      </c>
      <c r="D95" s="47">
        <v>0</v>
      </c>
      <c r="E95" s="47">
        <v>0</v>
      </c>
      <c r="F95" s="47">
        <v>1305000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20000</v>
      </c>
      <c r="N95" s="47">
        <f t="shared" si="14"/>
        <v>1325000</v>
      </c>
      <c r="O95" s="48">
        <f t="shared" si="11"/>
        <v>1.5872274311233139</v>
      </c>
      <c r="P95" s="9"/>
    </row>
    <row r="96" spans="1:16">
      <c r="A96" s="12"/>
      <c r="B96" s="25">
        <v>361.4</v>
      </c>
      <c r="C96" s="20" t="s">
        <v>204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321793</v>
      </c>
      <c r="L96" s="47">
        <v>0</v>
      </c>
      <c r="M96" s="47">
        <v>0</v>
      </c>
      <c r="N96" s="47">
        <f t="shared" si="14"/>
        <v>321793</v>
      </c>
      <c r="O96" s="48">
        <f t="shared" si="11"/>
        <v>0.38547824659884117</v>
      </c>
      <c r="P96" s="9"/>
    </row>
    <row r="97" spans="1:16">
      <c r="A97" s="12"/>
      <c r="B97" s="25">
        <v>362</v>
      </c>
      <c r="C97" s="20" t="s">
        <v>101</v>
      </c>
      <c r="D97" s="47">
        <v>1624302</v>
      </c>
      <c r="E97" s="47">
        <v>1249569</v>
      </c>
      <c r="F97" s="47">
        <v>0</v>
      </c>
      <c r="G97" s="47">
        <v>37184</v>
      </c>
      <c r="H97" s="47">
        <v>0</v>
      </c>
      <c r="I97" s="47">
        <v>0</v>
      </c>
      <c r="J97" s="47">
        <v>0</v>
      </c>
      <c r="K97" s="47">
        <v>870883</v>
      </c>
      <c r="L97" s="47">
        <v>0</v>
      </c>
      <c r="M97" s="47">
        <v>677321</v>
      </c>
      <c r="N97" s="47">
        <f t="shared" si="14"/>
        <v>4459259</v>
      </c>
      <c r="O97" s="48">
        <f t="shared" si="11"/>
        <v>5.3417797790819002</v>
      </c>
      <c r="P97" s="9"/>
    </row>
    <row r="98" spans="1:16">
      <c r="A98" s="12"/>
      <c r="B98" s="25">
        <v>363.1</v>
      </c>
      <c r="C98" s="20" t="s">
        <v>234</v>
      </c>
      <c r="D98" s="47">
        <v>982227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982227</v>
      </c>
      <c r="O98" s="48">
        <f t="shared" si="11"/>
        <v>1.176617085275441</v>
      </c>
      <c r="P98" s="9"/>
    </row>
    <row r="99" spans="1:16">
      <c r="A99" s="12"/>
      <c r="B99" s="25">
        <v>364</v>
      </c>
      <c r="C99" s="20" t="s">
        <v>205</v>
      </c>
      <c r="D99" s="47">
        <v>0</v>
      </c>
      <c r="E99" s="47">
        <v>0</v>
      </c>
      <c r="F99" s="47">
        <v>0</v>
      </c>
      <c r="G99" s="47">
        <v>7650876</v>
      </c>
      <c r="H99" s="47">
        <v>0</v>
      </c>
      <c r="I99" s="47">
        <v>251523</v>
      </c>
      <c r="J99" s="47">
        <v>-1676140</v>
      </c>
      <c r="K99" s="47">
        <v>15687</v>
      </c>
      <c r="L99" s="47">
        <v>0</v>
      </c>
      <c r="M99" s="47">
        <v>56000</v>
      </c>
      <c r="N99" s="47">
        <f t="shared" si="14"/>
        <v>6297946</v>
      </c>
      <c r="O99" s="48">
        <f t="shared" si="11"/>
        <v>7.5443567176855471</v>
      </c>
      <c r="P99" s="9"/>
    </row>
    <row r="100" spans="1:16">
      <c r="A100" s="12"/>
      <c r="B100" s="25">
        <v>365</v>
      </c>
      <c r="C100" s="20" t="s">
        <v>206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1299564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1299564</v>
      </c>
      <c r="O100" s="48">
        <f t="shared" si="11"/>
        <v>1.5567574560757269</v>
      </c>
      <c r="P100" s="9"/>
    </row>
    <row r="101" spans="1:16">
      <c r="A101" s="12"/>
      <c r="B101" s="25">
        <v>366</v>
      </c>
      <c r="C101" s="20" t="s">
        <v>104</v>
      </c>
      <c r="D101" s="47">
        <v>13000</v>
      </c>
      <c r="E101" s="47">
        <v>10008719</v>
      </c>
      <c r="F101" s="47">
        <v>0</v>
      </c>
      <c r="G101" s="47">
        <v>3487426</v>
      </c>
      <c r="H101" s="47">
        <v>0</v>
      </c>
      <c r="I101" s="47">
        <v>7843</v>
      </c>
      <c r="J101" s="47">
        <v>0</v>
      </c>
      <c r="K101" s="47">
        <v>0</v>
      </c>
      <c r="L101" s="47">
        <v>0</v>
      </c>
      <c r="M101" s="47">
        <v>794783</v>
      </c>
      <c r="N101" s="47">
        <f t="shared" si="14"/>
        <v>14311771</v>
      </c>
      <c r="O101" s="48">
        <f t="shared" ref="O101:O113" si="15">(N101/O$115)</f>
        <v>17.144177750305765</v>
      </c>
      <c r="P101" s="9"/>
    </row>
    <row r="102" spans="1:16">
      <c r="A102" s="12"/>
      <c r="B102" s="25">
        <v>367</v>
      </c>
      <c r="C102" s="20" t="s">
        <v>235</v>
      </c>
      <c r="D102" s="47">
        <v>297000</v>
      </c>
      <c r="E102" s="47">
        <v>1449000</v>
      </c>
      <c r="F102" s="47">
        <v>0</v>
      </c>
      <c r="G102" s="47">
        <v>2730000</v>
      </c>
      <c r="H102" s="47">
        <v>4000</v>
      </c>
      <c r="I102" s="47">
        <v>316000</v>
      </c>
      <c r="J102" s="47">
        <v>478000</v>
      </c>
      <c r="K102" s="47">
        <v>178474144</v>
      </c>
      <c r="L102" s="47">
        <v>0</v>
      </c>
      <c r="M102" s="47">
        <v>179000</v>
      </c>
      <c r="N102" s="47">
        <f t="shared" si="14"/>
        <v>183927144</v>
      </c>
      <c r="O102" s="48">
        <f t="shared" si="15"/>
        <v>220.32770436601345</v>
      </c>
      <c r="P102" s="9"/>
    </row>
    <row r="103" spans="1:16">
      <c r="A103" s="12"/>
      <c r="B103" s="25">
        <v>368</v>
      </c>
      <c r="C103" s="20" t="s">
        <v>106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80771644</v>
      </c>
      <c r="L103" s="47">
        <v>0</v>
      </c>
      <c r="M103" s="47">
        <v>0</v>
      </c>
      <c r="N103" s="47">
        <f t="shared" si="14"/>
        <v>80771644</v>
      </c>
      <c r="O103" s="48">
        <f t="shared" si="15"/>
        <v>96.756957746208926</v>
      </c>
      <c r="P103" s="9"/>
    </row>
    <row r="104" spans="1:16">
      <c r="A104" s="12"/>
      <c r="B104" s="25">
        <v>369.3</v>
      </c>
      <c r="C104" s="20" t="s">
        <v>107</v>
      </c>
      <c r="D104" s="47">
        <v>8450</v>
      </c>
      <c r="E104" s="47">
        <v>742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9192</v>
      </c>
      <c r="O104" s="48">
        <f t="shared" si="15"/>
        <v>1.1011165695762642E-2</v>
      </c>
      <c r="P104" s="9"/>
    </row>
    <row r="105" spans="1:16">
      <c r="A105" s="12"/>
      <c r="B105" s="25">
        <v>369.9</v>
      </c>
      <c r="C105" s="20" t="s">
        <v>109</v>
      </c>
      <c r="D105" s="47">
        <v>16685981</v>
      </c>
      <c r="E105" s="47">
        <v>9988311</v>
      </c>
      <c r="F105" s="47">
        <v>0</v>
      </c>
      <c r="G105" s="47">
        <v>47900</v>
      </c>
      <c r="H105" s="47">
        <v>0</v>
      </c>
      <c r="I105" s="47">
        <v>2216204</v>
      </c>
      <c r="J105" s="47">
        <v>635065</v>
      </c>
      <c r="K105" s="47">
        <v>4074748</v>
      </c>
      <c r="L105" s="47">
        <v>0</v>
      </c>
      <c r="M105" s="47">
        <v>120422854</v>
      </c>
      <c r="N105" s="47">
        <f t="shared" si="14"/>
        <v>154071063</v>
      </c>
      <c r="O105" s="48">
        <f t="shared" si="15"/>
        <v>184.56288115919114</v>
      </c>
      <c r="P105" s="9"/>
    </row>
    <row r="106" spans="1:16" ht="15.75">
      <c r="A106" s="29" t="s">
        <v>62</v>
      </c>
      <c r="B106" s="30"/>
      <c r="C106" s="31"/>
      <c r="D106" s="32">
        <f t="shared" ref="D106:M106" si="16">SUM(D107:D112)</f>
        <v>6885740</v>
      </c>
      <c r="E106" s="32">
        <f t="shared" si="16"/>
        <v>34559656</v>
      </c>
      <c r="F106" s="32">
        <f t="shared" si="16"/>
        <v>135795991</v>
      </c>
      <c r="G106" s="32">
        <f t="shared" si="16"/>
        <v>153751794</v>
      </c>
      <c r="H106" s="32">
        <f t="shared" si="16"/>
        <v>0</v>
      </c>
      <c r="I106" s="32">
        <f t="shared" si="16"/>
        <v>38283358</v>
      </c>
      <c r="J106" s="32">
        <f t="shared" si="16"/>
        <v>4218864</v>
      </c>
      <c r="K106" s="32">
        <f t="shared" si="16"/>
        <v>1944</v>
      </c>
      <c r="L106" s="32">
        <f t="shared" si="16"/>
        <v>12500</v>
      </c>
      <c r="M106" s="32">
        <f t="shared" si="16"/>
        <v>92308256</v>
      </c>
      <c r="N106" s="32">
        <f t="shared" ref="N106:N113" si="17">SUM(D106:M106)</f>
        <v>465818103</v>
      </c>
      <c r="O106" s="45">
        <f t="shared" si="15"/>
        <v>558.00699697767936</v>
      </c>
      <c r="P106" s="9"/>
    </row>
    <row r="107" spans="1:16">
      <c r="A107" s="12"/>
      <c r="B107" s="25">
        <v>381</v>
      </c>
      <c r="C107" s="20" t="s">
        <v>110</v>
      </c>
      <c r="D107" s="47">
        <v>6885740</v>
      </c>
      <c r="E107" s="47">
        <v>33697838</v>
      </c>
      <c r="F107" s="47">
        <v>134006061</v>
      </c>
      <c r="G107" s="47">
        <v>39678242</v>
      </c>
      <c r="H107" s="47">
        <v>0</v>
      </c>
      <c r="I107" s="47">
        <v>38283358</v>
      </c>
      <c r="J107" s="47">
        <v>3798175</v>
      </c>
      <c r="K107" s="47">
        <v>0</v>
      </c>
      <c r="L107" s="47">
        <v>12500</v>
      </c>
      <c r="M107" s="47">
        <v>0</v>
      </c>
      <c r="N107" s="47">
        <f t="shared" si="17"/>
        <v>256361914</v>
      </c>
      <c r="O107" s="48">
        <f t="shared" si="15"/>
        <v>307.09785826118934</v>
      </c>
      <c r="P107" s="9"/>
    </row>
    <row r="108" spans="1:16">
      <c r="A108" s="12"/>
      <c r="B108" s="25">
        <v>384</v>
      </c>
      <c r="C108" s="20" t="s">
        <v>111</v>
      </c>
      <c r="D108" s="47">
        <v>0</v>
      </c>
      <c r="E108" s="47">
        <v>0</v>
      </c>
      <c r="F108" s="47">
        <v>1789930</v>
      </c>
      <c r="G108" s="47">
        <v>114073552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115863482</v>
      </c>
      <c r="O108" s="48">
        <f t="shared" si="15"/>
        <v>138.79373350631118</v>
      </c>
      <c r="P108" s="9"/>
    </row>
    <row r="109" spans="1:16">
      <c r="A109" s="12"/>
      <c r="B109" s="25">
        <v>389.5</v>
      </c>
      <c r="C109" s="20" t="s">
        <v>207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15415478</v>
      </c>
      <c r="N109" s="47">
        <f t="shared" si="17"/>
        <v>15415478</v>
      </c>
      <c r="O109" s="48">
        <f t="shared" si="15"/>
        <v>18.466316638096572</v>
      </c>
      <c r="P109" s="9"/>
    </row>
    <row r="110" spans="1:16">
      <c r="A110" s="12"/>
      <c r="B110" s="25">
        <v>389.6</v>
      </c>
      <c r="C110" s="20" t="s">
        <v>208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8321562</v>
      </c>
      <c r="N110" s="47">
        <f t="shared" si="17"/>
        <v>8321562</v>
      </c>
      <c r="O110" s="48">
        <f t="shared" si="15"/>
        <v>9.9684614914667051</v>
      </c>
      <c r="P110" s="9"/>
    </row>
    <row r="111" spans="1:16">
      <c r="A111" s="12"/>
      <c r="B111" s="25">
        <v>389.7</v>
      </c>
      <c r="C111" s="20" t="s">
        <v>224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1944</v>
      </c>
      <c r="L111" s="47">
        <v>0</v>
      </c>
      <c r="M111" s="47">
        <v>55777496</v>
      </c>
      <c r="N111" s="47">
        <f t="shared" si="17"/>
        <v>55779440</v>
      </c>
      <c r="O111" s="48">
        <f t="shared" si="15"/>
        <v>66.818609253356243</v>
      </c>
      <c r="P111" s="9"/>
    </row>
    <row r="112" spans="1:16" ht="15.75" thickBot="1">
      <c r="A112" s="12"/>
      <c r="B112" s="25">
        <v>389.9</v>
      </c>
      <c r="C112" s="20" t="s">
        <v>209</v>
      </c>
      <c r="D112" s="47">
        <v>0</v>
      </c>
      <c r="E112" s="47">
        <v>861818</v>
      </c>
      <c r="F112" s="47">
        <v>0</v>
      </c>
      <c r="G112" s="47">
        <v>0</v>
      </c>
      <c r="H112" s="47">
        <v>0</v>
      </c>
      <c r="I112" s="47">
        <v>0</v>
      </c>
      <c r="J112" s="47">
        <v>420689</v>
      </c>
      <c r="K112" s="47">
        <v>0</v>
      </c>
      <c r="L112" s="47">
        <v>0</v>
      </c>
      <c r="M112" s="47">
        <v>12793720</v>
      </c>
      <c r="N112" s="47">
        <f t="shared" si="17"/>
        <v>14076227</v>
      </c>
      <c r="O112" s="48">
        <f t="shared" si="15"/>
        <v>16.862017827259344</v>
      </c>
      <c r="P112" s="9"/>
    </row>
    <row r="113" spans="1:119" ht="16.5" thickBot="1">
      <c r="A113" s="14" t="s">
        <v>92</v>
      </c>
      <c r="B113" s="23"/>
      <c r="C113" s="22"/>
      <c r="D113" s="15">
        <f t="shared" ref="D113:M113" si="18">SUM(D5,D21,D23,D51,D88,D92,D106)</f>
        <v>863397029</v>
      </c>
      <c r="E113" s="15">
        <f t="shared" si="18"/>
        <v>420771255</v>
      </c>
      <c r="F113" s="15">
        <f t="shared" si="18"/>
        <v>167338159</v>
      </c>
      <c r="G113" s="15">
        <f t="shared" si="18"/>
        <v>238851205</v>
      </c>
      <c r="H113" s="15">
        <f t="shared" si="18"/>
        <v>10507</v>
      </c>
      <c r="I113" s="15">
        <f t="shared" si="18"/>
        <v>112491378</v>
      </c>
      <c r="J113" s="15">
        <f t="shared" si="18"/>
        <v>210401271</v>
      </c>
      <c r="K113" s="15">
        <f t="shared" si="18"/>
        <v>319506464</v>
      </c>
      <c r="L113" s="15">
        <f t="shared" si="18"/>
        <v>18511</v>
      </c>
      <c r="M113" s="15">
        <f t="shared" si="18"/>
        <v>1860792197</v>
      </c>
      <c r="N113" s="15">
        <f t="shared" si="17"/>
        <v>4193577976</v>
      </c>
      <c r="O113" s="38">
        <f t="shared" si="15"/>
        <v>5023.5184891032341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0"/>
      <c r="B115" s="41"/>
      <c r="C115" s="41"/>
      <c r="D115" s="42"/>
      <c r="E115" s="42"/>
      <c r="F115" s="42"/>
      <c r="G115" s="42"/>
      <c r="H115" s="42"/>
      <c r="I115" s="42"/>
      <c r="J115" s="42"/>
      <c r="K115" s="42"/>
      <c r="L115" s="52" t="s">
        <v>236</v>
      </c>
      <c r="M115" s="52"/>
      <c r="N115" s="52"/>
      <c r="O115" s="43">
        <v>834789</v>
      </c>
    </row>
    <row r="116" spans="1:119" ht="15" customHeight="1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  <row r="117" spans="1:119" ht="15.75" customHeight="1" thickBot="1">
      <c r="A117" s="56" t="s">
        <v>147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8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4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274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2"/>
      <c r="M3" s="73"/>
      <c r="N3" s="36"/>
      <c r="O3" s="37"/>
      <c r="P3" s="74" t="s">
        <v>254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SUM(D6:D20)</f>
        <v>945568864</v>
      </c>
      <c r="E5" s="27">
        <f t="shared" si="0"/>
        <v>336019208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21245537</v>
      </c>
      <c r="J5" s="27">
        <f t="shared" si="0"/>
        <v>0</v>
      </c>
      <c r="K5" s="27">
        <f t="shared" si="0"/>
        <v>15797724</v>
      </c>
      <c r="L5" s="27">
        <f t="shared" si="0"/>
        <v>0</v>
      </c>
      <c r="M5" s="27">
        <f t="shared" si="0"/>
        <v>0</v>
      </c>
      <c r="N5" s="27">
        <f t="shared" si="0"/>
        <v>16735419</v>
      </c>
      <c r="O5" s="28">
        <f>SUM(D5:N5)</f>
        <v>1335366752</v>
      </c>
      <c r="P5" s="33">
        <f t="shared" ref="P5:P36" si="1">(O5/P$141)</f>
        <v>1352.6166724234158</v>
      </c>
      <c r="Q5" s="6"/>
    </row>
    <row r="6" spans="1:134">
      <c r="A6" s="12"/>
      <c r="B6" s="25">
        <v>311</v>
      </c>
      <c r="C6" s="20" t="s">
        <v>3</v>
      </c>
      <c r="D6" s="47">
        <v>807606269</v>
      </c>
      <c r="E6" s="47">
        <v>34612114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842218383</v>
      </c>
      <c r="P6" s="48">
        <f t="shared" si="1"/>
        <v>853.09794104211005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10091317</v>
      </c>
      <c r="F7" s="47">
        <v>0</v>
      </c>
      <c r="G7" s="47">
        <v>0</v>
      </c>
      <c r="H7" s="47">
        <v>0</v>
      </c>
      <c r="I7" s="47">
        <v>12091321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20" si="2">SUM(D7:N7)</f>
        <v>22182638</v>
      </c>
      <c r="P7" s="48">
        <f t="shared" si="1"/>
        <v>22.469187548809973</v>
      </c>
      <c r="Q7" s="9"/>
    </row>
    <row r="8" spans="1:134">
      <c r="A8" s="12"/>
      <c r="B8" s="25">
        <v>312.14</v>
      </c>
      <c r="C8" s="20" t="s">
        <v>259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9154216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9154216</v>
      </c>
      <c r="P8" s="48">
        <f t="shared" si="1"/>
        <v>9.2724677816189871</v>
      </c>
      <c r="Q8" s="9"/>
    </row>
    <row r="9" spans="1:134">
      <c r="A9" s="12"/>
      <c r="B9" s="25">
        <v>312.3</v>
      </c>
      <c r="C9" s="20" t="s">
        <v>13</v>
      </c>
      <c r="D9" s="47">
        <v>1260215</v>
      </c>
      <c r="E9" s="47">
        <v>3109868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4370083</v>
      </c>
      <c r="P9" s="48">
        <f t="shared" si="1"/>
        <v>4.426534595698949</v>
      </c>
      <c r="Q9" s="9"/>
    </row>
    <row r="10" spans="1:134">
      <c r="A10" s="12"/>
      <c r="B10" s="25">
        <v>312.41000000000003</v>
      </c>
      <c r="C10" s="20" t="s">
        <v>260</v>
      </c>
      <c r="D10" s="47">
        <v>0</v>
      </c>
      <c r="E10" s="47">
        <v>32076158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16735419</v>
      </c>
      <c r="O10" s="47">
        <f t="shared" si="2"/>
        <v>48811577</v>
      </c>
      <c r="P10" s="48">
        <f t="shared" si="1"/>
        <v>49.442112257621446</v>
      </c>
      <c r="Q10" s="9"/>
    </row>
    <row r="11" spans="1:134">
      <c r="A11" s="12"/>
      <c r="B11" s="25">
        <v>312.43</v>
      </c>
      <c r="C11" s="20" t="s">
        <v>275</v>
      </c>
      <c r="D11" s="47">
        <v>0</v>
      </c>
      <c r="E11" s="47">
        <v>12017896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12017896</v>
      </c>
      <c r="P11" s="48">
        <f t="shared" si="1"/>
        <v>12.173140055122984</v>
      </c>
      <c r="Q11" s="9"/>
    </row>
    <row r="12" spans="1:134">
      <c r="A12" s="12"/>
      <c r="B12" s="25">
        <v>312.52</v>
      </c>
      <c r="C12" s="20" t="s">
        <v>213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15797724</v>
      </c>
      <c r="L12" s="47">
        <v>0</v>
      </c>
      <c r="M12" s="47">
        <v>0</v>
      </c>
      <c r="N12" s="47">
        <v>0</v>
      </c>
      <c r="O12" s="47">
        <f t="shared" si="2"/>
        <v>15797724</v>
      </c>
      <c r="P12" s="48">
        <f t="shared" si="1"/>
        <v>16.001794890235168</v>
      </c>
      <c r="Q12" s="9"/>
    </row>
    <row r="13" spans="1:134">
      <c r="A13" s="12"/>
      <c r="B13" s="25">
        <v>312.62</v>
      </c>
      <c r="C13" s="20" t="s">
        <v>261</v>
      </c>
      <c r="D13" s="47">
        <v>0</v>
      </c>
      <c r="E13" s="47">
        <v>244111855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244111855</v>
      </c>
      <c r="P13" s="48">
        <f t="shared" si="1"/>
        <v>247.26522845853165</v>
      </c>
      <c r="Q13" s="9"/>
    </row>
    <row r="14" spans="1:134">
      <c r="A14" s="12"/>
      <c r="B14" s="25">
        <v>314.10000000000002</v>
      </c>
      <c r="C14" s="20" t="s">
        <v>17</v>
      </c>
      <c r="D14" s="47">
        <v>80662180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80662180</v>
      </c>
      <c r="P14" s="48">
        <f t="shared" si="1"/>
        <v>81.704153064025519</v>
      </c>
      <c r="Q14" s="9"/>
    </row>
    <row r="15" spans="1:134">
      <c r="A15" s="12"/>
      <c r="B15" s="25">
        <v>314.3</v>
      </c>
      <c r="C15" s="20" t="s">
        <v>18</v>
      </c>
      <c r="D15" s="47">
        <v>15947400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15947400</v>
      </c>
      <c r="P15" s="48">
        <f t="shared" si="1"/>
        <v>16.153404365878043</v>
      </c>
      <c r="Q15" s="9"/>
    </row>
    <row r="16" spans="1:134">
      <c r="A16" s="12"/>
      <c r="B16" s="25">
        <v>314.39999999999998</v>
      </c>
      <c r="C16" s="20" t="s">
        <v>19</v>
      </c>
      <c r="D16" s="47">
        <v>791275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791275</v>
      </c>
      <c r="P16" s="48">
        <f t="shared" si="1"/>
        <v>0.8014964846689836</v>
      </c>
      <c r="Q16" s="9"/>
    </row>
    <row r="17" spans="1:17">
      <c r="A17" s="12"/>
      <c r="B17" s="25">
        <v>314.7</v>
      </c>
      <c r="C17" s="20" t="s">
        <v>20</v>
      </c>
      <c r="D17" s="47">
        <v>4141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4141</v>
      </c>
      <c r="P17" s="48">
        <f t="shared" si="1"/>
        <v>4.1944923610808642E-3</v>
      </c>
      <c r="Q17" s="9"/>
    </row>
    <row r="18" spans="1:17">
      <c r="A18" s="12"/>
      <c r="B18" s="25">
        <v>314.89999999999998</v>
      </c>
      <c r="C18" s="20" t="s">
        <v>21</v>
      </c>
      <c r="D18" s="47">
        <v>2818025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2"/>
        <v>2818025</v>
      </c>
      <c r="P18" s="48">
        <f t="shared" si="1"/>
        <v>2.8544275140871536</v>
      </c>
      <c r="Q18" s="9"/>
    </row>
    <row r="19" spans="1:17">
      <c r="A19" s="12"/>
      <c r="B19" s="25">
        <v>315.10000000000002</v>
      </c>
      <c r="C19" s="20" t="s">
        <v>276</v>
      </c>
      <c r="D19" s="47">
        <v>29504454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2"/>
        <v>29504454</v>
      </c>
      <c r="P19" s="48">
        <f t="shared" si="1"/>
        <v>29.88558486376763</v>
      </c>
      <c r="Q19" s="9"/>
    </row>
    <row r="20" spans="1:17">
      <c r="A20" s="12"/>
      <c r="B20" s="25">
        <v>316</v>
      </c>
      <c r="C20" s="20" t="s">
        <v>174</v>
      </c>
      <c r="D20" s="47">
        <v>6974905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2"/>
        <v>6974905</v>
      </c>
      <c r="P20" s="48">
        <f t="shared" si="1"/>
        <v>7.0650050088782237</v>
      </c>
      <c r="Q20" s="9"/>
    </row>
    <row r="21" spans="1:17" ht="15.75">
      <c r="A21" s="29" t="s">
        <v>24</v>
      </c>
      <c r="B21" s="30"/>
      <c r="C21" s="31"/>
      <c r="D21" s="32">
        <f t="shared" ref="D21:N21" si="3">SUM(D22:D33)</f>
        <v>48262868</v>
      </c>
      <c r="E21" s="32">
        <f t="shared" si="3"/>
        <v>88235539</v>
      </c>
      <c r="F21" s="32">
        <f t="shared" si="3"/>
        <v>0</v>
      </c>
      <c r="G21" s="32">
        <f t="shared" si="3"/>
        <v>0</v>
      </c>
      <c r="H21" s="32">
        <f t="shared" si="3"/>
        <v>0</v>
      </c>
      <c r="I21" s="32">
        <f t="shared" si="3"/>
        <v>12538985</v>
      </c>
      <c r="J21" s="32">
        <f t="shared" si="3"/>
        <v>0</v>
      </c>
      <c r="K21" s="32">
        <f t="shared" si="3"/>
        <v>0</v>
      </c>
      <c r="L21" s="32">
        <f t="shared" si="3"/>
        <v>0</v>
      </c>
      <c r="M21" s="32">
        <f t="shared" si="3"/>
        <v>0</v>
      </c>
      <c r="N21" s="32">
        <f t="shared" si="3"/>
        <v>0</v>
      </c>
      <c r="O21" s="44">
        <f>SUM(D21:N21)</f>
        <v>149037392</v>
      </c>
      <c r="P21" s="45">
        <f t="shared" si="1"/>
        <v>150.96261827080761</v>
      </c>
      <c r="Q21" s="10"/>
    </row>
    <row r="22" spans="1:17">
      <c r="A22" s="12"/>
      <c r="B22" s="25">
        <v>322</v>
      </c>
      <c r="C22" s="20" t="s">
        <v>264</v>
      </c>
      <c r="D22" s="47">
        <v>642584</v>
      </c>
      <c r="E22" s="47">
        <v>21095320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21737904</v>
      </c>
      <c r="P22" s="48">
        <f t="shared" si="1"/>
        <v>22.018708590656644</v>
      </c>
      <c r="Q22" s="9"/>
    </row>
    <row r="23" spans="1:17">
      <c r="A23" s="12"/>
      <c r="B23" s="25">
        <v>322.89999999999998</v>
      </c>
      <c r="C23" s="20" t="s">
        <v>277</v>
      </c>
      <c r="D23" s="47">
        <v>0</v>
      </c>
      <c r="E23" s="47">
        <v>1051930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33" si="4">SUM(D23:N23)</f>
        <v>1051930</v>
      </c>
      <c r="P23" s="48">
        <f t="shared" si="1"/>
        <v>1.0655185581723723</v>
      </c>
      <c r="Q23" s="9"/>
    </row>
    <row r="24" spans="1:17">
      <c r="A24" s="12"/>
      <c r="B24" s="25">
        <v>323.10000000000002</v>
      </c>
      <c r="C24" s="20" t="s">
        <v>25</v>
      </c>
      <c r="D24" s="47">
        <v>34498609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34498609</v>
      </c>
      <c r="P24" s="48">
        <f t="shared" si="1"/>
        <v>34.944253059264803</v>
      </c>
      <c r="Q24" s="9"/>
    </row>
    <row r="25" spans="1:17">
      <c r="A25" s="12"/>
      <c r="B25" s="25">
        <v>323.3</v>
      </c>
      <c r="C25" s="20" t="s">
        <v>158</v>
      </c>
      <c r="D25" s="47">
        <v>4575267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4575267</v>
      </c>
      <c r="P25" s="48">
        <f t="shared" si="1"/>
        <v>4.6343691092502688</v>
      </c>
      <c r="Q25" s="9"/>
    </row>
    <row r="26" spans="1:17">
      <c r="A26" s="12"/>
      <c r="B26" s="25">
        <v>323.39999999999998</v>
      </c>
      <c r="C26" s="20" t="s">
        <v>26</v>
      </c>
      <c r="D26" s="47">
        <v>1726991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1726991</v>
      </c>
      <c r="P26" s="48">
        <f t="shared" si="1"/>
        <v>1.7492998206122683</v>
      </c>
      <c r="Q26" s="9"/>
    </row>
    <row r="27" spans="1:17">
      <c r="A27" s="12"/>
      <c r="B27" s="25">
        <v>323.60000000000002</v>
      </c>
      <c r="C27" s="20" t="s">
        <v>27</v>
      </c>
      <c r="D27" s="47">
        <v>6718705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6718705</v>
      </c>
      <c r="P27" s="48">
        <f t="shared" si="1"/>
        <v>6.8054954839062569</v>
      </c>
      <c r="Q27" s="9"/>
    </row>
    <row r="28" spans="1:17">
      <c r="A28" s="12"/>
      <c r="B28" s="25">
        <v>323.7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12532436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12532436</v>
      </c>
      <c r="P28" s="48">
        <f t="shared" si="1"/>
        <v>12.694326749030385</v>
      </c>
      <c r="Q28" s="9"/>
    </row>
    <row r="29" spans="1:17">
      <c r="A29" s="12"/>
      <c r="B29" s="25">
        <v>323.89999999999998</v>
      </c>
      <c r="C29" s="20" t="s">
        <v>240</v>
      </c>
      <c r="D29" s="47">
        <v>81804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81804</v>
      </c>
      <c r="P29" s="48">
        <f t="shared" si="1"/>
        <v>8.2860722797840861E-2</v>
      </c>
      <c r="Q29" s="9"/>
    </row>
    <row r="30" spans="1:17">
      <c r="A30" s="12"/>
      <c r="B30" s="25">
        <v>324.31</v>
      </c>
      <c r="C30" s="20" t="s">
        <v>251</v>
      </c>
      <c r="D30" s="47">
        <v>0</v>
      </c>
      <c r="E30" s="47">
        <v>2420467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2420467</v>
      </c>
      <c r="P30" s="48">
        <f t="shared" si="1"/>
        <v>2.4517339632331119</v>
      </c>
      <c r="Q30" s="9"/>
    </row>
    <row r="31" spans="1:17">
      <c r="A31" s="12"/>
      <c r="B31" s="25">
        <v>324.32</v>
      </c>
      <c r="C31" s="20" t="s">
        <v>219</v>
      </c>
      <c r="D31" s="47">
        <v>0</v>
      </c>
      <c r="E31" s="47">
        <v>9706662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9706662</v>
      </c>
      <c r="P31" s="48">
        <f t="shared" si="1"/>
        <v>9.8320501353764556</v>
      </c>
      <c r="Q31" s="9"/>
    </row>
    <row r="32" spans="1:17">
      <c r="A32" s="12"/>
      <c r="B32" s="25">
        <v>325.2</v>
      </c>
      <c r="C32" s="20" t="s">
        <v>29</v>
      </c>
      <c r="D32" s="47">
        <v>0</v>
      </c>
      <c r="E32" s="47">
        <v>53809681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4"/>
        <v>53809681</v>
      </c>
      <c r="P32" s="48">
        <f t="shared" si="1"/>
        <v>54.504780465273633</v>
      </c>
      <c r="Q32" s="9"/>
    </row>
    <row r="33" spans="1:17">
      <c r="A33" s="12"/>
      <c r="B33" s="25">
        <v>329.5</v>
      </c>
      <c r="C33" s="20" t="s">
        <v>265</v>
      </c>
      <c r="D33" s="47">
        <v>18908</v>
      </c>
      <c r="E33" s="47">
        <v>151479</v>
      </c>
      <c r="F33" s="47">
        <v>0</v>
      </c>
      <c r="G33" s="47">
        <v>0</v>
      </c>
      <c r="H33" s="47">
        <v>0</v>
      </c>
      <c r="I33" s="47">
        <v>6549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4"/>
        <v>176936</v>
      </c>
      <c r="P33" s="48">
        <f t="shared" si="1"/>
        <v>0.17922161323356769</v>
      </c>
      <c r="Q33" s="9"/>
    </row>
    <row r="34" spans="1:17" ht="15.75">
      <c r="A34" s="29" t="s">
        <v>266</v>
      </c>
      <c r="B34" s="30"/>
      <c r="C34" s="31"/>
      <c r="D34" s="32">
        <f t="shared" ref="D34:N34" si="5">SUM(D35:D69)</f>
        <v>362239284</v>
      </c>
      <c r="E34" s="32">
        <f t="shared" si="5"/>
        <v>215582999</v>
      </c>
      <c r="F34" s="32">
        <f t="shared" si="5"/>
        <v>36229149</v>
      </c>
      <c r="G34" s="32">
        <f t="shared" si="5"/>
        <v>18675708</v>
      </c>
      <c r="H34" s="32">
        <f t="shared" si="5"/>
        <v>0</v>
      </c>
      <c r="I34" s="32">
        <f t="shared" si="5"/>
        <v>12500000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32">
        <f t="shared" si="5"/>
        <v>57374486</v>
      </c>
      <c r="O34" s="44">
        <f>SUM(D34:N34)</f>
        <v>702601626</v>
      </c>
      <c r="P34" s="45">
        <f t="shared" si="1"/>
        <v>711.67765108427784</v>
      </c>
      <c r="Q34" s="10"/>
    </row>
    <row r="35" spans="1:17">
      <c r="A35" s="12"/>
      <c r="B35" s="25">
        <v>331.1</v>
      </c>
      <c r="C35" s="20" t="s">
        <v>30</v>
      </c>
      <c r="D35" s="47">
        <v>0</v>
      </c>
      <c r="E35" s="47">
        <v>110438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>SUM(D35:N35)</f>
        <v>110438</v>
      </c>
      <c r="P35" s="48">
        <f t="shared" si="1"/>
        <v>0.11186460936320901</v>
      </c>
      <c r="Q35" s="9"/>
    </row>
    <row r="36" spans="1:17">
      <c r="A36" s="12"/>
      <c r="B36" s="25">
        <v>331.2</v>
      </c>
      <c r="C36" s="20" t="s">
        <v>31</v>
      </c>
      <c r="D36" s="47">
        <v>0</v>
      </c>
      <c r="E36" s="47">
        <v>10598839</v>
      </c>
      <c r="F36" s="47">
        <v>0</v>
      </c>
      <c r="G36" s="47">
        <v>159271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10758110</v>
      </c>
      <c r="P36" s="48">
        <f t="shared" si="1"/>
        <v>10.897080467198178</v>
      </c>
      <c r="Q36" s="9"/>
    </row>
    <row r="37" spans="1:17">
      <c r="A37" s="12"/>
      <c r="B37" s="25">
        <v>331.39</v>
      </c>
      <c r="C37" s="20" t="s">
        <v>37</v>
      </c>
      <c r="D37" s="47">
        <v>0</v>
      </c>
      <c r="E37" s="47">
        <v>574766</v>
      </c>
      <c r="F37" s="47">
        <v>0</v>
      </c>
      <c r="G37" s="47">
        <v>200000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63" si="6">SUM(D37:N37)</f>
        <v>774766</v>
      </c>
      <c r="P37" s="48">
        <f t="shared" ref="P37:P68" si="7">(O37/P$141)</f>
        <v>0.7847742257003566</v>
      </c>
      <c r="Q37" s="9"/>
    </row>
    <row r="38" spans="1:17">
      <c r="A38" s="12"/>
      <c r="B38" s="25">
        <v>331.42</v>
      </c>
      <c r="C38" s="20" t="s">
        <v>38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18282360</v>
      </c>
      <c r="O38" s="47">
        <f t="shared" si="6"/>
        <v>18282360</v>
      </c>
      <c r="P38" s="48">
        <f t="shared" si="7"/>
        <v>18.518526771922325</v>
      </c>
      <c r="Q38" s="9"/>
    </row>
    <row r="39" spans="1:17">
      <c r="A39" s="12"/>
      <c r="B39" s="25">
        <v>331.49</v>
      </c>
      <c r="C39" s="20" t="s">
        <v>39</v>
      </c>
      <c r="D39" s="47">
        <v>0</v>
      </c>
      <c r="E39" s="47">
        <v>895404</v>
      </c>
      <c r="F39" s="47">
        <v>0</v>
      </c>
      <c r="G39" s="47">
        <v>8759487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9654891</v>
      </c>
      <c r="P39" s="48">
        <f t="shared" si="7"/>
        <v>9.7796103710621551</v>
      </c>
      <c r="Q39" s="9"/>
    </row>
    <row r="40" spans="1:17">
      <c r="A40" s="12"/>
      <c r="B40" s="25">
        <v>331.5</v>
      </c>
      <c r="C40" s="20" t="s">
        <v>33</v>
      </c>
      <c r="D40" s="47">
        <v>0</v>
      </c>
      <c r="E40" s="47">
        <v>58198029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58198029</v>
      </c>
      <c r="P40" s="48">
        <f t="shared" si="7"/>
        <v>58.949816003492543</v>
      </c>
      <c r="Q40" s="9"/>
    </row>
    <row r="41" spans="1:17">
      <c r="A41" s="12"/>
      <c r="B41" s="25">
        <v>331.51</v>
      </c>
      <c r="C41" s="20" t="s">
        <v>267</v>
      </c>
      <c r="D41" s="47">
        <v>45497</v>
      </c>
      <c r="E41" s="47">
        <v>98624119</v>
      </c>
      <c r="F41" s="47">
        <v>0</v>
      </c>
      <c r="G41" s="47">
        <v>739494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18758000</v>
      </c>
      <c r="O41" s="47">
        <f t="shared" si="6"/>
        <v>118167110</v>
      </c>
      <c r="P41" s="48">
        <f t="shared" si="7"/>
        <v>119.69356199613674</v>
      </c>
      <c r="Q41" s="9"/>
    </row>
    <row r="42" spans="1:17">
      <c r="A42" s="12"/>
      <c r="B42" s="25">
        <v>331.61</v>
      </c>
      <c r="C42" s="20" t="s">
        <v>40</v>
      </c>
      <c r="D42" s="47">
        <v>0</v>
      </c>
      <c r="E42" s="47">
        <v>10434800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10434800</v>
      </c>
      <c r="P42" s="48">
        <f t="shared" si="7"/>
        <v>10.56959403269901</v>
      </c>
      <c r="Q42" s="9"/>
    </row>
    <row r="43" spans="1:17">
      <c r="A43" s="12"/>
      <c r="B43" s="25">
        <v>331.69</v>
      </c>
      <c r="C43" s="20" t="s">
        <v>41</v>
      </c>
      <c r="D43" s="47">
        <v>0</v>
      </c>
      <c r="E43" s="47">
        <v>1310851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1310851</v>
      </c>
      <c r="P43" s="48">
        <f t="shared" si="7"/>
        <v>1.3277842323147095</v>
      </c>
      <c r="Q43" s="9"/>
    </row>
    <row r="44" spans="1:17">
      <c r="A44" s="12"/>
      <c r="B44" s="25">
        <v>331.7</v>
      </c>
      <c r="C44" s="20" t="s">
        <v>34</v>
      </c>
      <c r="D44" s="47">
        <v>0</v>
      </c>
      <c r="E44" s="47">
        <v>1316026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1316026</v>
      </c>
      <c r="P44" s="48">
        <f t="shared" si="7"/>
        <v>1.3330260816188857</v>
      </c>
      <c r="Q44" s="9"/>
    </row>
    <row r="45" spans="1:17">
      <c r="A45" s="12"/>
      <c r="B45" s="25">
        <v>331.89</v>
      </c>
      <c r="C45" s="20" t="s">
        <v>278</v>
      </c>
      <c r="D45" s="47">
        <v>0</v>
      </c>
      <c r="E45" s="47">
        <v>6237991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6237991</v>
      </c>
      <c r="P45" s="48">
        <f t="shared" si="7"/>
        <v>6.3185717454699786</v>
      </c>
      <c r="Q45" s="9"/>
    </row>
    <row r="46" spans="1:17">
      <c r="A46" s="12"/>
      <c r="B46" s="25">
        <v>331.9</v>
      </c>
      <c r="C46" s="20" t="s">
        <v>35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1668389</v>
      </c>
      <c r="O46" s="47">
        <f t="shared" si="6"/>
        <v>1668389</v>
      </c>
      <c r="P46" s="48">
        <f t="shared" si="7"/>
        <v>1.6899408152164554</v>
      </c>
      <c r="Q46" s="9"/>
    </row>
    <row r="47" spans="1:17">
      <c r="A47" s="12"/>
      <c r="B47" s="25">
        <v>333</v>
      </c>
      <c r="C47" s="20" t="s">
        <v>4</v>
      </c>
      <c r="D47" s="47">
        <v>24120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24120</v>
      </c>
      <c r="P47" s="48">
        <f t="shared" si="7"/>
        <v>2.4431575887290616E-2</v>
      </c>
      <c r="Q47" s="9"/>
    </row>
    <row r="48" spans="1:17">
      <c r="A48" s="12"/>
      <c r="B48" s="25">
        <v>334.1</v>
      </c>
      <c r="C48" s="20" t="s">
        <v>36</v>
      </c>
      <c r="D48" s="47">
        <v>0</v>
      </c>
      <c r="E48" s="47">
        <v>2284616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2284616</v>
      </c>
      <c r="P48" s="48">
        <f t="shared" si="7"/>
        <v>2.3141280753448732</v>
      </c>
      <c r="Q48" s="9"/>
    </row>
    <row r="49" spans="1:17">
      <c r="A49" s="12"/>
      <c r="B49" s="25">
        <v>334.31</v>
      </c>
      <c r="C49" s="20" t="s">
        <v>279</v>
      </c>
      <c r="D49" s="47">
        <v>0</v>
      </c>
      <c r="E49" s="47">
        <v>0</v>
      </c>
      <c r="F49" s="47">
        <v>0</v>
      </c>
      <c r="G49" s="47">
        <v>206687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206687</v>
      </c>
      <c r="P49" s="48">
        <f t="shared" si="7"/>
        <v>0.20935692891444593</v>
      </c>
      <c r="Q49" s="9"/>
    </row>
    <row r="50" spans="1:17">
      <c r="A50" s="12"/>
      <c r="B50" s="25">
        <v>334.39</v>
      </c>
      <c r="C50" s="20" t="s">
        <v>42</v>
      </c>
      <c r="D50" s="47">
        <v>50519</v>
      </c>
      <c r="E50" s="47">
        <v>1962650</v>
      </c>
      <c r="F50" s="47">
        <v>0</v>
      </c>
      <c r="G50" s="47">
        <v>389110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2402279</v>
      </c>
      <c r="P50" s="48">
        <f t="shared" si="7"/>
        <v>2.4333110153791302</v>
      </c>
      <c r="Q50" s="9"/>
    </row>
    <row r="51" spans="1:17">
      <c r="A51" s="12"/>
      <c r="B51" s="25">
        <v>334.42</v>
      </c>
      <c r="C51" s="20" t="s">
        <v>43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6425896</v>
      </c>
      <c r="O51" s="47">
        <f t="shared" si="6"/>
        <v>6425896</v>
      </c>
      <c r="P51" s="48">
        <f t="shared" si="7"/>
        <v>6.5089040533929197</v>
      </c>
      <c r="Q51" s="9"/>
    </row>
    <row r="52" spans="1:17">
      <c r="A52" s="12"/>
      <c r="B52" s="25">
        <v>334.49</v>
      </c>
      <c r="C52" s="20" t="s">
        <v>44</v>
      </c>
      <c r="D52" s="47">
        <v>393571</v>
      </c>
      <c r="E52" s="47">
        <v>5938</v>
      </c>
      <c r="F52" s="47">
        <v>0</v>
      </c>
      <c r="G52" s="47">
        <v>8212624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8612133</v>
      </c>
      <c r="P52" s="48">
        <f t="shared" si="7"/>
        <v>8.7233822944004888</v>
      </c>
      <c r="Q52" s="9"/>
    </row>
    <row r="53" spans="1:17">
      <c r="A53" s="12"/>
      <c r="B53" s="25">
        <v>334.5</v>
      </c>
      <c r="C53" s="20" t="s">
        <v>45</v>
      </c>
      <c r="D53" s="47">
        <v>0</v>
      </c>
      <c r="E53" s="47">
        <v>2021172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2021172</v>
      </c>
      <c r="P53" s="48">
        <f t="shared" si="7"/>
        <v>2.0472809742647988</v>
      </c>
      <c r="Q53" s="9"/>
    </row>
    <row r="54" spans="1:17">
      <c r="A54" s="12"/>
      <c r="B54" s="25">
        <v>334.69</v>
      </c>
      <c r="C54" s="20" t="s">
        <v>46</v>
      </c>
      <c r="D54" s="47">
        <v>0</v>
      </c>
      <c r="E54" s="47">
        <v>656273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656273</v>
      </c>
      <c r="P54" s="48">
        <f t="shared" si="7"/>
        <v>0.66475056394195176</v>
      </c>
      <c r="Q54" s="9"/>
    </row>
    <row r="55" spans="1:17">
      <c r="A55" s="12"/>
      <c r="B55" s="25">
        <v>334.7</v>
      </c>
      <c r="C55" s="20" t="s">
        <v>132</v>
      </c>
      <c r="D55" s="47">
        <v>0</v>
      </c>
      <c r="E55" s="47">
        <v>154500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154500</v>
      </c>
      <c r="P55" s="48">
        <f t="shared" si="7"/>
        <v>0.15649579082033169</v>
      </c>
      <c r="Q55" s="9"/>
    </row>
    <row r="56" spans="1:17">
      <c r="A56" s="12"/>
      <c r="B56" s="25">
        <v>334.9</v>
      </c>
      <c r="C56" s="20" t="s">
        <v>149</v>
      </c>
      <c r="D56" s="47">
        <v>0</v>
      </c>
      <c r="E56" s="47">
        <v>60000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187993</v>
      </c>
      <c r="O56" s="47">
        <f t="shared" si="6"/>
        <v>247993</v>
      </c>
      <c r="P56" s="48">
        <f t="shared" si="7"/>
        <v>0.25119650908030106</v>
      </c>
      <c r="Q56" s="9"/>
    </row>
    <row r="57" spans="1:17">
      <c r="A57" s="12"/>
      <c r="B57" s="25">
        <v>335.12099999999998</v>
      </c>
      <c r="C57" s="20" t="s">
        <v>280</v>
      </c>
      <c r="D57" s="47">
        <v>374216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2282848</v>
      </c>
      <c r="O57" s="47">
        <f t="shared" si="6"/>
        <v>2657064</v>
      </c>
      <c r="P57" s="48">
        <f t="shared" si="7"/>
        <v>2.6913872617490862</v>
      </c>
      <c r="Q57" s="9"/>
    </row>
    <row r="58" spans="1:17">
      <c r="A58" s="12"/>
      <c r="B58" s="25">
        <v>335.125</v>
      </c>
      <c r="C58" s="20" t="s">
        <v>268</v>
      </c>
      <c r="D58" s="47">
        <v>90251737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90251737</v>
      </c>
      <c r="P58" s="48">
        <f t="shared" si="7"/>
        <v>91.417585467466608</v>
      </c>
      <c r="Q58" s="9"/>
    </row>
    <row r="59" spans="1:17">
      <c r="A59" s="12"/>
      <c r="B59" s="25">
        <v>335.13</v>
      </c>
      <c r="C59" s="20" t="s">
        <v>176</v>
      </c>
      <c r="D59" s="47">
        <v>258900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258900</v>
      </c>
      <c r="P59" s="48">
        <f t="shared" si="7"/>
        <v>0.26224440286979855</v>
      </c>
      <c r="Q59" s="9"/>
    </row>
    <row r="60" spans="1:17">
      <c r="A60" s="12"/>
      <c r="B60" s="25">
        <v>335.14</v>
      </c>
      <c r="C60" s="20" t="s">
        <v>177</v>
      </c>
      <c r="D60" s="47">
        <v>248605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248605</v>
      </c>
      <c r="P60" s="48">
        <f t="shared" si="7"/>
        <v>0.25181641473714278</v>
      </c>
      <c r="Q60" s="9"/>
    </row>
    <row r="61" spans="1:17">
      <c r="A61" s="12"/>
      <c r="B61" s="25">
        <v>335.15</v>
      </c>
      <c r="C61" s="20" t="s">
        <v>178</v>
      </c>
      <c r="D61" s="47">
        <v>815400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6"/>
        <v>815400</v>
      </c>
      <c r="P61" s="48">
        <f t="shared" si="7"/>
        <v>0.82593312514497386</v>
      </c>
      <c r="Q61" s="9"/>
    </row>
    <row r="62" spans="1:17">
      <c r="A62" s="12"/>
      <c r="B62" s="25">
        <v>335.17</v>
      </c>
      <c r="C62" s="20" t="s">
        <v>179</v>
      </c>
      <c r="D62" s="47">
        <v>0</v>
      </c>
      <c r="E62" s="47">
        <v>345125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6"/>
        <v>345125</v>
      </c>
      <c r="P62" s="48">
        <f t="shared" si="7"/>
        <v>0.34958323499590277</v>
      </c>
      <c r="Q62" s="9"/>
    </row>
    <row r="63" spans="1:17">
      <c r="A63" s="12"/>
      <c r="B63" s="25">
        <v>335.18</v>
      </c>
      <c r="C63" s="20" t="s">
        <v>269</v>
      </c>
      <c r="D63" s="47">
        <v>129462448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6"/>
        <v>129462448</v>
      </c>
      <c r="P63" s="48">
        <f t="shared" si="7"/>
        <v>131.13481023492602</v>
      </c>
      <c r="Q63" s="9"/>
    </row>
    <row r="64" spans="1:17">
      <c r="A64" s="12"/>
      <c r="B64" s="25">
        <v>335.38</v>
      </c>
      <c r="C64" s="20" t="s">
        <v>52</v>
      </c>
      <c r="D64" s="47">
        <v>0</v>
      </c>
      <c r="E64" s="47">
        <v>695090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68" si="8">SUM(D64:N64)</f>
        <v>695090</v>
      </c>
      <c r="P64" s="48">
        <f t="shared" si="7"/>
        <v>0.70406899185310257</v>
      </c>
      <c r="Q64" s="9"/>
    </row>
    <row r="65" spans="1:17">
      <c r="A65" s="12"/>
      <c r="B65" s="25">
        <v>335.43</v>
      </c>
      <c r="C65" s="20" t="s">
        <v>270</v>
      </c>
      <c r="D65" s="47">
        <v>3936555</v>
      </c>
      <c r="E65" s="47">
        <v>3936555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7873110</v>
      </c>
      <c r="P65" s="48">
        <f t="shared" si="7"/>
        <v>7.974812787478716</v>
      </c>
      <c r="Q65" s="9"/>
    </row>
    <row r="66" spans="1:17">
      <c r="A66" s="12"/>
      <c r="B66" s="25">
        <v>335.44</v>
      </c>
      <c r="C66" s="20" t="s">
        <v>271</v>
      </c>
      <c r="D66" s="47">
        <v>4211703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4211703</v>
      </c>
      <c r="P66" s="48">
        <f t="shared" si="7"/>
        <v>4.2661086840476594</v>
      </c>
      <c r="Q66" s="9"/>
    </row>
    <row r="67" spans="1:17">
      <c r="A67" s="12"/>
      <c r="B67" s="25">
        <v>335.45</v>
      </c>
      <c r="C67" s="20" t="s">
        <v>281</v>
      </c>
      <c r="D67" s="47">
        <v>69360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69360</v>
      </c>
      <c r="P67" s="48">
        <f t="shared" si="7"/>
        <v>7.0255974442059582E-2</v>
      </c>
      <c r="Q67" s="9"/>
    </row>
    <row r="68" spans="1:17">
      <c r="A68" s="12"/>
      <c r="B68" s="25">
        <v>335.48</v>
      </c>
      <c r="C68" s="20" t="s">
        <v>53</v>
      </c>
      <c r="D68" s="47">
        <v>5820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8"/>
        <v>5820</v>
      </c>
      <c r="P68" s="48">
        <f t="shared" si="7"/>
        <v>5.8951812464357956E-3</v>
      </c>
      <c r="Q68" s="9"/>
    </row>
    <row r="69" spans="1:17">
      <c r="A69" s="12"/>
      <c r="B69" s="25">
        <v>338</v>
      </c>
      <c r="C69" s="20" t="s">
        <v>55</v>
      </c>
      <c r="D69" s="47">
        <v>132090833</v>
      </c>
      <c r="E69" s="47">
        <v>15159817</v>
      </c>
      <c r="F69" s="47">
        <v>36229149</v>
      </c>
      <c r="G69" s="47">
        <v>9035</v>
      </c>
      <c r="H69" s="47">
        <v>0</v>
      </c>
      <c r="I69" s="47">
        <v>12500000</v>
      </c>
      <c r="J69" s="47">
        <v>0</v>
      </c>
      <c r="K69" s="47">
        <v>0</v>
      </c>
      <c r="L69" s="47">
        <v>0</v>
      </c>
      <c r="M69" s="47">
        <v>0</v>
      </c>
      <c r="N69" s="47">
        <v>9769000</v>
      </c>
      <c r="O69" s="47">
        <f>SUM(D69:N69)</f>
        <v>205757834</v>
      </c>
      <c r="P69" s="48">
        <f t="shared" ref="P69:P100" si="9">(O69/P$141)</f>
        <v>208.41576018969923</v>
      </c>
      <c r="Q69" s="9"/>
    </row>
    <row r="70" spans="1:17" ht="15.75">
      <c r="A70" s="29" t="s">
        <v>60</v>
      </c>
      <c r="B70" s="30"/>
      <c r="C70" s="31"/>
      <c r="D70" s="32">
        <f t="shared" ref="D70:N70" si="10">SUM(D71:D107)</f>
        <v>82720856</v>
      </c>
      <c r="E70" s="32">
        <f t="shared" si="10"/>
        <v>48599201</v>
      </c>
      <c r="F70" s="32">
        <f t="shared" si="10"/>
        <v>0</v>
      </c>
      <c r="G70" s="32">
        <f t="shared" si="10"/>
        <v>153970</v>
      </c>
      <c r="H70" s="32">
        <f t="shared" si="10"/>
        <v>0</v>
      </c>
      <c r="I70" s="32">
        <f t="shared" si="10"/>
        <v>139606902</v>
      </c>
      <c r="J70" s="32">
        <f t="shared" si="10"/>
        <v>348011896</v>
      </c>
      <c r="K70" s="32">
        <f t="shared" si="10"/>
        <v>164699</v>
      </c>
      <c r="L70" s="32">
        <f t="shared" si="10"/>
        <v>0</v>
      </c>
      <c r="M70" s="32">
        <f t="shared" si="10"/>
        <v>0</v>
      </c>
      <c r="N70" s="32">
        <f t="shared" si="10"/>
        <v>2107012502</v>
      </c>
      <c r="O70" s="32">
        <f>SUM(D70:N70)</f>
        <v>2726270026</v>
      </c>
      <c r="P70" s="45">
        <f t="shared" si="9"/>
        <v>2761.4872731950563</v>
      </c>
      <c r="Q70" s="10"/>
    </row>
    <row r="71" spans="1:17">
      <c r="A71" s="12"/>
      <c r="B71" s="25">
        <v>341.1</v>
      </c>
      <c r="C71" s="20" t="s">
        <v>181</v>
      </c>
      <c r="D71" s="47">
        <v>4518040</v>
      </c>
      <c r="E71" s="47">
        <v>22956129</v>
      </c>
      <c r="F71" s="47">
        <v>0</v>
      </c>
      <c r="G71" s="47">
        <v>0</v>
      </c>
      <c r="H71" s="47">
        <v>0</v>
      </c>
      <c r="I71" s="47">
        <v>0</v>
      </c>
      <c r="J71" s="47">
        <v>27240504</v>
      </c>
      <c r="K71" s="47">
        <v>0</v>
      </c>
      <c r="L71" s="47">
        <v>0</v>
      </c>
      <c r="M71" s="47">
        <v>0</v>
      </c>
      <c r="N71" s="47">
        <v>0</v>
      </c>
      <c r="O71" s="47">
        <f>SUM(D71:N71)</f>
        <v>54714673</v>
      </c>
      <c r="P71" s="48">
        <f t="shared" si="9"/>
        <v>55.421462916575081</v>
      </c>
      <c r="Q71" s="9"/>
    </row>
    <row r="72" spans="1:17">
      <c r="A72" s="12"/>
      <c r="B72" s="25">
        <v>341.16</v>
      </c>
      <c r="C72" s="20" t="s">
        <v>182</v>
      </c>
      <c r="D72" s="47">
        <v>0</v>
      </c>
      <c r="E72" s="47">
        <v>2096763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102" si="11">SUM(D72:N72)</f>
        <v>2096763</v>
      </c>
      <c r="P72" s="48">
        <f t="shared" si="9"/>
        <v>2.1238484391444086</v>
      </c>
      <c r="Q72" s="9"/>
    </row>
    <row r="73" spans="1:17">
      <c r="A73" s="12"/>
      <c r="B73" s="25">
        <v>341.2</v>
      </c>
      <c r="C73" s="20" t="s">
        <v>183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268550123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268550123</v>
      </c>
      <c r="P73" s="48">
        <f t="shared" si="9"/>
        <v>272.01918364907669</v>
      </c>
      <c r="Q73" s="9"/>
    </row>
    <row r="74" spans="1:17">
      <c r="A74" s="12"/>
      <c r="B74" s="25">
        <v>341.3</v>
      </c>
      <c r="C74" s="20" t="s">
        <v>184</v>
      </c>
      <c r="D74" s="47">
        <v>64276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64276</v>
      </c>
      <c r="P74" s="48">
        <f t="shared" si="9"/>
        <v>6.510630065221773E-2</v>
      </c>
      <c r="Q74" s="9"/>
    </row>
    <row r="75" spans="1:17">
      <c r="A75" s="12"/>
      <c r="B75" s="25">
        <v>341.54</v>
      </c>
      <c r="C75" s="20" t="s">
        <v>188</v>
      </c>
      <c r="D75" s="47">
        <v>231809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231809</v>
      </c>
      <c r="P75" s="48">
        <f t="shared" si="9"/>
        <v>0.23480344837715383</v>
      </c>
      <c r="Q75" s="9"/>
    </row>
    <row r="76" spans="1:17">
      <c r="A76" s="12"/>
      <c r="B76" s="25">
        <v>341.56</v>
      </c>
      <c r="C76" s="20" t="s">
        <v>189</v>
      </c>
      <c r="D76" s="47">
        <v>472966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472966</v>
      </c>
      <c r="P76" s="48">
        <f t="shared" si="9"/>
        <v>0.47907565178724271</v>
      </c>
      <c r="Q76" s="9"/>
    </row>
    <row r="77" spans="1:17">
      <c r="A77" s="12"/>
      <c r="B77" s="25">
        <v>341.8</v>
      </c>
      <c r="C77" s="20" t="s">
        <v>245</v>
      </c>
      <c r="D77" s="47">
        <v>10230318</v>
      </c>
      <c r="E77" s="47">
        <v>1260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10231578</v>
      </c>
      <c r="P77" s="48">
        <f t="shared" si="9"/>
        <v>10.363746863753448</v>
      </c>
      <c r="Q77" s="9"/>
    </row>
    <row r="78" spans="1:17">
      <c r="A78" s="12"/>
      <c r="B78" s="25">
        <v>341.9</v>
      </c>
      <c r="C78" s="20" t="s">
        <v>190</v>
      </c>
      <c r="D78" s="47">
        <v>2186115</v>
      </c>
      <c r="E78" s="47">
        <v>2315730</v>
      </c>
      <c r="F78" s="47">
        <v>0</v>
      </c>
      <c r="G78" s="47">
        <v>0</v>
      </c>
      <c r="H78" s="47">
        <v>0</v>
      </c>
      <c r="I78" s="47">
        <v>0</v>
      </c>
      <c r="J78" s="47">
        <v>52218949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56720794</v>
      </c>
      <c r="P78" s="48">
        <f t="shared" si="9"/>
        <v>57.453498465936086</v>
      </c>
      <c r="Q78" s="9"/>
    </row>
    <row r="79" spans="1:17">
      <c r="A79" s="12"/>
      <c r="B79" s="25">
        <v>342.1</v>
      </c>
      <c r="C79" s="20" t="s">
        <v>69</v>
      </c>
      <c r="D79" s="47">
        <v>4883731</v>
      </c>
      <c r="E79" s="47">
        <v>340454</v>
      </c>
      <c r="F79" s="47">
        <v>0</v>
      </c>
      <c r="G79" s="47">
        <v>0</v>
      </c>
      <c r="H79" s="47">
        <v>0</v>
      </c>
      <c r="I79" s="47">
        <v>4889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5229074</v>
      </c>
      <c r="P79" s="48">
        <f t="shared" si="9"/>
        <v>5.2966218180455344</v>
      </c>
      <c r="Q79" s="9"/>
    </row>
    <row r="80" spans="1:17">
      <c r="A80" s="12"/>
      <c r="B80" s="25">
        <v>342.2</v>
      </c>
      <c r="C80" s="20" t="s">
        <v>70</v>
      </c>
      <c r="D80" s="47">
        <v>3418996</v>
      </c>
      <c r="E80" s="47">
        <v>1068540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4487536</v>
      </c>
      <c r="P80" s="48">
        <f t="shared" si="9"/>
        <v>4.5455048230078186</v>
      </c>
      <c r="Q80" s="9"/>
    </row>
    <row r="81" spans="1:17">
      <c r="A81" s="12"/>
      <c r="B81" s="25">
        <v>342.3</v>
      </c>
      <c r="C81" s="20" t="s">
        <v>71</v>
      </c>
      <c r="D81" s="47">
        <v>38332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38332</v>
      </c>
      <c r="P81" s="48">
        <f t="shared" si="9"/>
        <v>3.8827162807281261E-2</v>
      </c>
      <c r="Q81" s="9"/>
    </row>
    <row r="82" spans="1:17">
      <c r="A82" s="12"/>
      <c r="B82" s="25">
        <v>342.4</v>
      </c>
      <c r="C82" s="20" t="s">
        <v>72</v>
      </c>
      <c r="D82" s="47">
        <v>0</v>
      </c>
      <c r="E82" s="47">
        <v>5875328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5875328</v>
      </c>
      <c r="P82" s="48">
        <f t="shared" si="9"/>
        <v>5.9512239591510534</v>
      </c>
      <c r="Q82" s="9"/>
    </row>
    <row r="83" spans="1:17">
      <c r="A83" s="12"/>
      <c r="B83" s="25">
        <v>342.5</v>
      </c>
      <c r="C83" s="20" t="s">
        <v>73</v>
      </c>
      <c r="D83" s="47">
        <v>887727</v>
      </c>
      <c r="E83" s="47">
        <v>716242</v>
      </c>
      <c r="F83" s="47">
        <v>0</v>
      </c>
      <c r="G83" s="47">
        <v>0</v>
      </c>
      <c r="H83" s="47">
        <v>0</v>
      </c>
      <c r="I83" s="47">
        <v>334112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1938081</v>
      </c>
      <c r="P83" s="48">
        <f t="shared" si="9"/>
        <v>1.9631166263356588</v>
      </c>
      <c r="Q83" s="9"/>
    </row>
    <row r="84" spans="1:17">
      <c r="A84" s="12"/>
      <c r="B84" s="25">
        <v>342.6</v>
      </c>
      <c r="C84" s="20" t="s">
        <v>74</v>
      </c>
      <c r="D84" s="47">
        <v>25562635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25562635</v>
      </c>
      <c r="P84" s="48">
        <f t="shared" si="9"/>
        <v>25.892846471045239</v>
      </c>
      <c r="Q84" s="9"/>
    </row>
    <row r="85" spans="1:17">
      <c r="A85" s="12"/>
      <c r="B85" s="25">
        <v>342.9</v>
      </c>
      <c r="C85" s="20" t="s">
        <v>75</v>
      </c>
      <c r="D85" s="47">
        <v>10033840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10033840</v>
      </c>
      <c r="P85" s="48">
        <f t="shared" si="9"/>
        <v>10.163454535693702</v>
      </c>
      <c r="Q85" s="9"/>
    </row>
    <row r="86" spans="1:17">
      <c r="A86" s="12"/>
      <c r="B86" s="25">
        <v>343.1</v>
      </c>
      <c r="C86" s="20" t="s">
        <v>76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1514542000</v>
      </c>
      <c r="O86" s="47">
        <f t="shared" si="11"/>
        <v>1514542000</v>
      </c>
      <c r="P86" s="48">
        <f t="shared" si="9"/>
        <v>1534.1064596803028</v>
      </c>
      <c r="Q86" s="9"/>
    </row>
    <row r="87" spans="1:17">
      <c r="A87" s="12"/>
      <c r="B87" s="25">
        <v>343.3</v>
      </c>
      <c r="C87" s="20" t="s">
        <v>246</v>
      </c>
      <c r="D87" s="47">
        <v>146150</v>
      </c>
      <c r="E87" s="47">
        <v>0</v>
      </c>
      <c r="F87" s="47">
        <v>0</v>
      </c>
      <c r="G87" s="47">
        <v>0</v>
      </c>
      <c r="H87" s="47">
        <v>0</v>
      </c>
      <c r="I87" s="47">
        <v>37370981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1"/>
        <v>37517131</v>
      </c>
      <c r="P87" s="48">
        <f t="shared" si="9"/>
        <v>38.001767541456189</v>
      </c>
      <c r="Q87" s="9"/>
    </row>
    <row r="88" spans="1:17">
      <c r="A88" s="12"/>
      <c r="B88" s="25">
        <v>343.4</v>
      </c>
      <c r="C88" s="20" t="s">
        <v>77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72401465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72401465</v>
      </c>
      <c r="P88" s="48">
        <f t="shared" si="9"/>
        <v>73.336728295958352</v>
      </c>
      <c r="Q88" s="9"/>
    </row>
    <row r="89" spans="1:17">
      <c r="A89" s="12"/>
      <c r="B89" s="25">
        <v>343.6</v>
      </c>
      <c r="C89" s="20" t="s">
        <v>78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506796000</v>
      </c>
      <c r="O89" s="47">
        <f t="shared" si="11"/>
        <v>506796000</v>
      </c>
      <c r="P89" s="48">
        <f t="shared" si="9"/>
        <v>513.34265892932569</v>
      </c>
      <c r="Q89" s="9"/>
    </row>
    <row r="90" spans="1:17">
      <c r="A90" s="12"/>
      <c r="B90" s="25">
        <v>343.7</v>
      </c>
      <c r="C90" s="20" t="s">
        <v>79</v>
      </c>
      <c r="D90" s="47">
        <v>208337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1"/>
        <v>208337</v>
      </c>
      <c r="P90" s="48">
        <f t="shared" si="9"/>
        <v>0.21102824318534266</v>
      </c>
      <c r="Q90" s="9"/>
    </row>
    <row r="91" spans="1:17">
      <c r="A91" s="12"/>
      <c r="B91" s="25">
        <v>343.9</v>
      </c>
      <c r="C91" s="20" t="s">
        <v>80</v>
      </c>
      <c r="D91" s="47">
        <v>148555</v>
      </c>
      <c r="E91" s="47">
        <v>2842803</v>
      </c>
      <c r="F91" s="47">
        <v>0</v>
      </c>
      <c r="G91" s="47">
        <v>134786</v>
      </c>
      <c r="H91" s="47">
        <v>0</v>
      </c>
      <c r="I91" s="47">
        <v>1614856</v>
      </c>
      <c r="J91" s="47">
        <v>0</v>
      </c>
      <c r="K91" s="47">
        <v>0</v>
      </c>
      <c r="L91" s="47">
        <v>0</v>
      </c>
      <c r="M91" s="47">
        <v>0</v>
      </c>
      <c r="N91" s="47">
        <v>8524000</v>
      </c>
      <c r="O91" s="47">
        <f t="shared" si="11"/>
        <v>13265000</v>
      </c>
      <c r="P91" s="48">
        <f t="shared" si="9"/>
        <v>13.436353820269902</v>
      </c>
      <c r="Q91" s="9"/>
    </row>
    <row r="92" spans="1:17">
      <c r="A92" s="12"/>
      <c r="B92" s="25">
        <v>344.2</v>
      </c>
      <c r="C92" s="20" t="s">
        <v>191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61233000</v>
      </c>
      <c r="O92" s="47">
        <f t="shared" si="11"/>
        <v>61233000</v>
      </c>
      <c r="P92" s="48">
        <f t="shared" si="9"/>
        <v>62.02399196958816</v>
      </c>
      <c r="Q92" s="9"/>
    </row>
    <row r="93" spans="1:17">
      <c r="A93" s="12"/>
      <c r="B93" s="25">
        <v>344.3</v>
      </c>
      <c r="C93" s="20" t="s">
        <v>192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15917502</v>
      </c>
      <c r="O93" s="47">
        <f t="shared" si="11"/>
        <v>15917502</v>
      </c>
      <c r="P93" s="48">
        <f t="shared" si="9"/>
        <v>16.123120151289395</v>
      </c>
      <c r="Q93" s="9"/>
    </row>
    <row r="94" spans="1:17">
      <c r="A94" s="12"/>
      <c r="B94" s="25">
        <v>344.5</v>
      </c>
      <c r="C94" s="20" t="s">
        <v>193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5868781</v>
      </c>
      <c r="J94" s="47">
        <v>2320</v>
      </c>
      <c r="K94" s="47">
        <v>164699</v>
      </c>
      <c r="L94" s="47">
        <v>0</v>
      </c>
      <c r="M94" s="47">
        <v>0</v>
      </c>
      <c r="N94" s="47">
        <v>0</v>
      </c>
      <c r="O94" s="47">
        <f t="shared" si="11"/>
        <v>6035800</v>
      </c>
      <c r="P94" s="48">
        <f t="shared" si="9"/>
        <v>6.1137688947142914</v>
      </c>
      <c r="Q94" s="9"/>
    </row>
    <row r="95" spans="1:17">
      <c r="A95" s="12"/>
      <c r="B95" s="25">
        <v>344.9</v>
      </c>
      <c r="C95" s="20" t="s">
        <v>231</v>
      </c>
      <c r="D95" s="47">
        <v>920862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1"/>
        <v>920862</v>
      </c>
      <c r="P95" s="48">
        <f t="shared" si="9"/>
        <v>0.93275745583425429</v>
      </c>
      <c r="Q95" s="9"/>
    </row>
    <row r="96" spans="1:17">
      <c r="A96" s="12"/>
      <c r="B96" s="25">
        <v>346.1</v>
      </c>
      <c r="C96" s="20" t="s">
        <v>85</v>
      </c>
      <c r="D96" s="47">
        <v>1665369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1"/>
        <v>1665369</v>
      </c>
      <c r="P96" s="48">
        <f t="shared" si="9"/>
        <v>1.6868818036418445</v>
      </c>
      <c r="Q96" s="9"/>
    </row>
    <row r="97" spans="1:17">
      <c r="A97" s="12"/>
      <c r="B97" s="25">
        <v>346.4</v>
      </c>
      <c r="C97" s="20" t="s">
        <v>86</v>
      </c>
      <c r="D97" s="47">
        <v>645959</v>
      </c>
      <c r="E97" s="47">
        <v>977805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1"/>
        <v>1623764</v>
      </c>
      <c r="P97" s="48">
        <f t="shared" si="9"/>
        <v>1.644739361071748</v>
      </c>
      <c r="Q97" s="9"/>
    </row>
    <row r="98" spans="1:17">
      <c r="A98" s="12"/>
      <c r="B98" s="25">
        <v>347.1</v>
      </c>
      <c r="C98" s="20" t="s">
        <v>87</v>
      </c>
      <c r="D98" s="47">
        <v>228041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1"/>
        <v>228041</v>
      </c>
      <c r="P98" s="48">
        <f t="shared" si="9"/>
        <v>0.23098677433306963</v>
      </c>
      <c r="Q98" s="9"/>
    </row>
    <row r="99" spans="1:17">
      <c r="A99" s="12"/>
      <c r="B99" s="25">
        <v>347.2</v>
      </c>
      <c r="C99" s="20" t="s">
        <v>88</v>
      </c>
      <c r="D99" s="47">
        <v>6817</v>
      </c>
      <c r="E99" s="47">
        <v>3600610</v>
      </c>
      <c r="F99" s="47">
        <v>0</v>
      </c>
      <c r="G99" s="47">
        <v>19184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1"/>
        <v>3626611</v>
      </c>
      <c r="P99" s="48">
        <f t="shared" si="9"/>
        <v>3.6734586177521935</v>
      </c>
      <c r="Q99" s="9"/>
    </row>
    <row r="100" spans="1:17">
      <c r="A100" s="12"/>
      <c r="B100" s="25">
        <v>347.4</v>
      </c>
      <c r="C100" s="20" t="s">
        <v>89</v>
      </c>
      <c r="D100" s="47">
        <v>135770</v>
      </c>
      <c r="E100" s="47">
        <v>318089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1"/>
        <v>453859</v>
      </c>
      <c r="P100" s="48">
        <f t="shared" si="9"/>
        <v>0.45972183253025839</v>
      </c>
      <c r="Q100" s="9"/>
    </row>
    <row r="101" spans="1:17">
      <c r="A101" s="12"/>
      <c r="B101" s="25">
        <v>347.5</v>
      </c>
      <c r="C101" s="20" t="s">
        <v>90</v>
      </c>
      <c r="D101" s="47">
        <v>156600</v>
      </c>
      <c r="E101" s="47">
        <v>0</v>
      </c>
      <c r="F101" s="47">
        <v>0</v>
      </c>
      <c r="G101" s="47">
        <v>0</v>
      </c>
      <c r="H101" s="47">
        <v>0</v>
      </c>
      <c r="I101" s="47">
        <v>11743733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1"/>
        <v>11900333</v>
      </c>
      <c r="P101" s="48">
        <f t="shared" ref="P101:P132" si="12">(O101/P$141)</f>
        <v>12.054058406862721</v>
      </c>
      <c r="Q101" s="9"/>
    </row>
    <row r="102" spans="1:17">
      <c r="A102" s="12"/>
      <c r="B102" s="25">
        <v>347.9</v>
      </c>
      <c r="C102" s="20" t="s">
        <v>91</v>
      </c>
      <c r="D102" s="47">
        <v>76085</v>
      </c>
      <c r="E102" s="47">
        <v>5340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1"/>
        <v>81425</v>
      </c>
      <c r="P102" s="48">
        <f t="shared" si="12"/>
        <v>8.2476826974404588E-2</v>
      </c>
      <c r="Q102" s="9"/>
    </row>
    <row r="103" spans="1:17">
      <c r="A103" s="12"/>
      <c r="B103" s="25">
        <v>348.13</v>
      </c>
      <c r="C103" s="20" t="s">
        <v>247</v>
      </c>
      <c r="D103" s="47">
        <v>0</v>
      </c>
      <c r="E103" s="47">
        <v>707376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" si="13">SUM(D103:N103)</f>
        <v>707376</v>
      </c>
      <c r="P103" s="48">
        <f t="shared" si="12"/>
        <v>0.71651369920597374</v>
      </c>
      <c r="Q103" s="9"/>
    </row>
    <row r="104" spans="1:17">
      <c r="A104" s="12"/>
      <c r="B104" s="25">
        <v>348.92399999999998</v>
      </c>
      <c r="C104" s="20" t="s">
        <v>198</v>
      </c>
      <c r="D104" s="47">
        <v>0</v>
      </c>
      <c r="E104" s="47">
        <v>307623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06" si="14">SUM(D104:N104)</f>
        <v>307623</v>
      </c>
      <c r="P104" s="48">
        <f t="shared" si="12"/>
        <v>0.31159679391276957</v>
      </c>
      <c r="Q104" s="9"/>
    </row>
    <row r="105" spans="1:17">
      <c r="A105" s="12"/>
      <c r="B105" s="25">
        <v>348.93099999999998</v>
      </c>
      <c r="C105" s="20" t="s">
        <v>282</v>
      </c>
      <c r="D105" s="47">
        <v>0</v>
      </c>
      <c r="E105" s="47">
        <v>3014080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3014080</v>
      </c>
      <c r="P105" s="48">
        <f t="shared" si="12"/>
        <v>3.0530151015905846</v>
      </c>
      <c r="Q105" s="9"/>
    </row>
    <row r="106" spans="1:17">
      <c r="A106" s="12"/>
      <c r="B106" s="25">
        <v>348.99</v>
      </c>
      <c r="C106" s="20" t="s">
        <v>201</v>
      </c>
      <c r="D106" s="47">
        <v>443760</v>
      </c>
      <c r="E106" s="47">
        <v>964626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1408386</v>
      </c>
      <c r="P106" s="48">
        <f t="shared" si="12"/>
        <v>1.426579164079506</v>
      </c>
      <c r="Q106" s="9"/>
    </row>
    <row r="107" spans="1:17">
      <c r="A107" s="12"/>
      <c r="B107" s="25">
        <v>349</v>
      </c>
      <c r="C107" s="20" t="s">
        <v>272</v>
      </c>
      <c r="D107" s="47">
        <v>15409766</v>
      </c>
      <c r="E107" s="47">
        <v>490403</v>
      </c>
      <c r="F107" s="47">
        <v>0</v>
      </c>
      <c r="G107" s="47">
        <v>0</v>
      </c>
      <c r="H107" s="47">
        <v>0</v>
      </c>
      <c r="I107" s="47">
        <v>10268085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26168254</v>
      </c>
      <c r="P107" s="48">
        <f t="shared" si="12"/>
        <v>26.506288699788403</v>
      </c>
      <c r="Q107" s="9"/>
    </row>
    <row r="108" spans="1:17" ht="15.75">
      <c r="A108" s="29" t="s">
        <v>61</v>
      </c>
      <c r="B108" s="30"/>
      <c r="C108" s="31"/>
      <c r="D108" s="32">
        <f t="shared" ref="D108:N108" si="15">SUM(D109:D114)</f>
        <v>1505249</v>
      </c>
      <c r="E108" s="32">
        <f t="shared" si="15"/>
        <v>3435521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465905</v>
      </c>
      <c r="J108" s="32">
        <f t="shared" si="15"/>
        <v>0</v>
      </c>
      <c r="K108" s="32">
        <f t="shared" si="15"/>
        <v>666933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6073608</v>
      </c>
      <c r="P108" s="45">
        <f t="shared" si="12"/>
        <v>6.1520652886258453</v>
      </c>
      <c r="Q108" s="10"/>
    </row>
    <row r="109" spans="1:17">
      <c r="A109" s="13"/>
      <c r="B109" s="39">
        <v>351.5</v>
      </c>
      <c r="C109" s="21" t="s">
        <v>144</v>
      </c>
      <c r="D109" s="47">
        <v>24837</v>
      </c>
      <c r="E109" s="47">
        <v>272416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4" si="16">SUM(D109:N109)</f>
        <v>297253</v>
      </c>
      <c r="P109" s="48">
        <f t="shared" si="12"/>
        <v>0.30109283694961847</v>
      </c>
      <c r="Q109" s="9"/>
    </row>
    <row r="110" spans="1:17">
      <c r="A110" s="13"/>
      <c r="B110" s="39">
        <v>351.9</v>
      </c>
      <c r="C110" s="21" t="s">
        <v>283</v>
      </c>
      <c r="D110" s="47">
        <v>882677</v>
      </c>
      <c r="E110" s="47">
        <v>119887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378265</v>
      </c>
      <c r="L110" s="47">
        <v>0</v>
      </c>
      <c r="M110" s="47">
        <v>0</v>
      </c>
      <c r="N110" s="47">
        <v>0</v>
      </c>
      <c r="O110" s="47">
        <f t="shared" si="16"/>
        <v>1380829</v>
      </c>
      <c r="P110" s="48">
        <f t="shared" si="12"/>
        <v>1.3986661899200503</v>
      </c>
      <c r="Q110" s="9"/>
    </row>
    <row r="111" spans="1:17">
      <c r="A111" s="13"/>
      <c r="B111" s="39">
        <v>352</v>
      </c>
      <c r="C111" s="21" t="s">
        <v>221</v>
      </c>
      <c r="D111" s="47">
        <v>0</v>
      </c>
      <c r="E111" s="47">
        <v>95833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95833</v>
      </c>
      <c r="P111" s="48">
        <f t="shared" si="12"/>
        <v>9.7070945771422959E-2</v>
      </c>
      <c r="Q111" s="9"/>
    </row>
    <row r="112" spans="1:17">
      <c r="A112" s="13"/>
      <c r="B112" s="39">
        <v>354</v>
      </c>
      <c r="C112" s="21" t="s">
        <v>94</v>
      </c>
      <c r="D112" s="47">
        <v>399935</v>
      </c>
      <c r="E112" s="47">
        <v>2657358</v>
      </c>
      <c r="F112" s="47">
        <v>0</v>
      </c>
      <c r="G112" s="47">
        <v>0</v>
      </c>
      <c r="H112" s="47">
        <v>0</v>
      </c>
      <c r="I112" s="47">
        <v>465905</v>
      </c>
      <c r="J112" s="47">
        <v>0</v>
      </c>
      <c r="K112" s="47">
        <v>288668</v>
      </c>
      <c r="L112" s="47">
        <v>0</v>
      </c>
      <c r="M112" s="47">
        <v>0</v>
      </c>
      <c r="N112" s="47">
        <v>0</v>
      </c>
      <c r="O112" s="47">
        <f t="shared" si="16"/>
        <v>3811866</v>
      </c>
      <c r="P112" s="48">
        <f t="shared" si="12"/>
        <v>3.861106693664301</v>
      </c>
      <c r="Q112" s="9"/>
    </row>
    <row r="113" spans="1:17">
      <c r="A113" s="13"/>
      <c r="B113" s="39">
        <v>355</v>
      </c>
      <c r="C113" s="21" t="s">
        <v>216</v>
      </c>
      <c r="D113" s="47">
        <v>0</v>
      </c>
      <c r="E113" s="47">
        <v>290027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290027</v>
      </c>
      <c r="P113" s="48">
        <f t="shared" si="12"/>
        <v>0.2937734933608307</v>
      </c>
      <c r="Q113" s="9"/>
    </row>
    <row r="114" spans="1:17">
      <c r="A114" s="13"/>
      <c r="B114" s="39">
        <v>359</v>
      </c>
      <c r="C114" s="21" t="s">
        <v>95</v>
      </c>
      <c r="D114" s="47">
        <v>197800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197800</v>
      </c>
      <c r="P114" s="48">
        <f t="shared" si="12"/>
        <v>0.20035512895962207</v>
      </c>
      <c r="Q114" s="9"/>
    </row>
    <row r="115" spans="1:17" ht="15.75">
      <c r="A115" s="29" t="s">
        <v>5</v>
      </c>
      <c r="B115" s="30"/>
      <c r="C115" s="31"/>
      <c r="D115" s="32">
        <f t="shared" ref="D115:N115" si="17">SUM(D116:D126)</f>
        <v>-31152660</v>
      </c>
      <c r="E115" s="32">
        <f t="shared" si="17"/>
        <v>29265520</v>
      </c>
      <c r="F115" s="32">
        <f t="shared" si="17"/>
        <v>196138</v>
      </c>
      <c r="G115" s="32">
        <f t="shared" si="17"/>
        <v>1015414</v>
      </c>
      <c r="H115" s="32">
        <f t="shared" si="17"/>
        <v>-147408</v>
      </c>
      <c r="I115" s="32">
        <f t="shared" si="17"/>
        <v>8226435</v>
      </c>
      <c r="J115" s="32">
        <f t="shared" si="17"/>
        <v>-23985346</v>
      </c>
      <c r="K115" s="32">
        <f t="shared" si="17"/>
        <v>-461970816</v>
      </c>
      <c r="L115" s="32">
        <f t="shared" si="17"/>
        <v>0</v>
      </c>
      <c r="M115" s="32">
        <f t="shared" si="17"/>
        <v>3106153000</v>
      </c>
      <c r="N115" s="32">
        <f t="shared" si="17"/>
        <v>281713279</v>
      </c>
      <c r="O115" s="32">
        <f>SUM(D115:N115)</f>
        <v>2909313556</v>
      </c>
      <c r="P115" s="45">
        <f t="shared" si="12"/>
        <v>2946.8953119128241</v>
      </c>
      <c r="Q115" s="10"/>
    </row>
    <row r="116" spans="1:17">
      <c r="A116" s="12"/>
      <c r="B116" s="25">
        <v>361.1</v>
      </c>
      <c r="C116" s="20" t="s">
        <v>97</v>
      </c>
      <c r="D116" s="47">
        <v>3760900</v>
      </c>
      <c r="E116" s="47">
        <v>2226433</v>
      </c>
      <c r="F116" s="47">
        <v>42232</v>
      </c>
      <c r="G116" s="47">
        <v>0</v>
      </c>
      <c r="H116" s="47">
        <v>28812</v>
      </c>
      <c r="I116" s="47">
        <v>110239</v>
      </c>
      <c r="J116" s="47">
        <v>0</v>
      </c>
      <c r="K116" s="47">
        <v>17630958</v>
      </c>
      <c r="L116" s="47">
        <v>0</v>
      </c>
      <c r="M116" s="47">
        <v>0</v>
      </c>
      <c r="N116" s="47">
        <v>814530</v>
      </c>
      <c r="O116" s="47">
        <f>SUM(D116:N116)</f>
        <v>24614104</v>
      </c>
      <c r="P116" s="48">
        <f t="shared" si="12"/>
        <v>24.932062594264657</v>
      </c>
      <c r="Q116" s="9"/>
    </row>
    <row r="117" spans="1:17">
      <c r="A117" s="12"/>
      <c r="B117" s="25">
        <v>361.2</v>
      </c>
      <c r="C117" s="20" t="s">
        <v>98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70116213</v>
      </c>
      <c r="L117" s="47">
        <v>0</v>
      </c>
      <c r="M117" s="47">
        <v>0</v>
      </c>
      <c r="N117" s="47">
        <v>0</v>
      </c>
      <c r="O117" s="47">
        <f t="shared" ref="O117:O137" si="18">SUM(D117:N117)</f>
        <v>70116213</v>
      </c>
      <c r="P117" s="48">
        <f t="shared" si="12"/>
        <v>71.021956004930885</v>
      </c>
      <c r="Q117" s="9"/>
    </row>
    <row r="118" spans="1:17">
      <c r="A118" s="12"/>
      <c r="B118" s="25">
        <v>361.3</v>
      </c>
      <c r="C118" s="20" t="s">
        <v>99</v>
      </c>
      <c r="D118" s="47">
        <v>-48110721</v>
      </c>
      <c r="E118" s="47">
        <v>0</v>
      </c>
      <c r="F118" s="47">
        <v>0</v>
      </c>
      <c r="G118" s="47">
        <v>0</v>
      </c>
      <c r="H118" s="47">
        <v>-176220</v>
      </c>
      <c r="I118" s="47">
        <v>-4506375</v>
      </c>
      <c r="J118" s="47">
        <v>-26788408</v>
      </c>
      <c r="K118" s="47">
        <v>-1084496671</v>
      </c>
      <c r="L118" s="47">
        <v>0</v>
      </c>
      <c r="M118" s="47">
        <v>0</v>
      </c>
      <c r="N118" s="47">
        <v>19025070</v>
      </c>
      <c r="O118" s="47">
        <f t="shared" si="18"/>
        <v>-1145053325</v>
      </c>
      <c r="P118" s="48">
        <f t="shared" si="12"/>
        <v>-1159.8448260668304</v>
      </c>
      <c r="Q118" s="9"/>
    </row>
    <row r="119" spans="1:17">
      <c r="A119" s="12"/>
      <c r="B119" s="25">
        <v>361.4</v>
      </c>
      <c r="C119" s="20" t="s">
        <v>204</v>
      </c>
      <c r="D119" s="47">
        <v>35047</v>
      </c>
      <c r="E119" s="47">
        <v>0</v>
      </c>
      <c r="F119" s="47">
        <v>153906</v>
      </c>
      <c r="G119" s="47">
        <v>123703</v>
      </c>
      <c r="H119" s="47">
        <v>0</v>
      </c>
      <c r="I119" s="47">
        <v>55004</v>
      </c>
      <c r="J119" s="47">
        <v>109433</v>
      </c>
      <c r="K119" s="47">
        <v>158468441</v>
      </c>
      <c r="L119" s="47">
        <v>0</v>
      </c>
      <c r="M119" s="47">
        <v>0</v>
      </c>
      <c r="N119" s="47">
        <v>-164650</v>
      </c>
      <c r="O119" s="47">
        <f t="shared" si="18"/>
        <v>158780884</v>
      </c>
      <c r="P119" s="48">
        <f t="shared" si="12"/>
        <v>160.83197416654596</v>
      </c>
      <c r="Q119" s="9"/>
    </row>
    <row r="120" spans="1:17">
      <c r="A120" s="12"/>
      <c r="B120" s="25">
        <v>362</v>
      </c>
      <c r="C120" s="20" t="s">
        <v>101</v>
      </c>
      <c r="D120" s="47">
        <v>0</v>
      </c>
      <c r="E120" s="47">
        <v>2050873</v>
      </c>
      <c r="F120" s="47">
        <v>0</v>
      </c>
      <c r="G120" s="47">
        <v>78698</v>
      </c>
      <c r="H120" s="47">
        <v>0</v>
      </c>
      <c r="I120" s="47">
        <v>8995446</v>
      </c>
      <c r="J120" s="47">
        <v>152482</v>
      </c>
      <c r="K120" s="47">
        <v>479498</v>
      </c>
      <c r="L120" s="47">
        <v>0</v>
      </c>
      <c r="M120" s="47">
        <v>0</v>
      </c>
      <c r="N120" s="47">
        <v>0</v>
      </c>
      <c r="O120" s="47">
        <f t="shared" si="18"/>
        <v>11756997</v>
      </c>
      <c r="P120" s="48">
        <f t="shared" si="12"/>
        <v>11.90887082969105</v>
      </c>
      <c r="Q120" s="9"/>
    </row>
    <row r="121" spans="1:17">
      <c r="A121" s="12"/>
      <c r="B121" s="25">
        <v>364</v>
      </c>
      <c r="C121" s="20" t="s">
        <v>205</v>
      </c>
      <c r="D121" s="47">
        <v>117172</v>
      </c>
      <c r="E121" s="47">
        <v>1987349</v>
      </c>
      <c r="F121" s="47">
        <v>0</v>
      </c>
      <c r="G121" s="47">
        <v>34830</v>
      </c>
      <c r="H121" s="47">
        <v>0</v>
      </c>
      <c r="I121" s="47">
        <v>0</v>
      </c>
      <c r="J121" s="47">
        <v>1461794</v>
      </c>
      <c r="K121" s="47">
        <v>0</v>
      </c>
      <c r="L121" s="47">
        <v>0</v>
      </c>
      <c r="M121" s="47">
        <v>0</v>
      </c>
      <c r="N121" s="47">
        <v>10336989</v>
      </c>
      <c r="O121" s="47">
        <f t="shared" si="18"/>
        <v>13938134</v>
      </c>
      <c r="P121" s="48">
        <f t="shared" si="12"/>
        <v>14.118183190224938</v>
      </c>
      <c r="Q121" s="9"/>
    </row>
    <row r="122" spans="1:17">
      <c r="A122" s="12"/>
      <c r="B122" s="25">
        <v>365</v>
      </c>
      <c r="C122" s="20" t="s">
        <v>206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1463085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1463085</v>
      </c>
      <c r="P122" s="48">
        <f t="shared" si="12"/>
        <v>1.4819847515363429</v>
      </c>
      <c r="Q122" s="9"/>
    </row>
    <row r="123" spans="1:17">
      <c r="A123" s="12"/>
      <c r="B123" s="25">
        <v>366</v>
      </c>
      <c r="C123" s="20" t="s">
        <v>104</v>
      </c>
      <c r="D123" s="47">
        <v>371901</v>
      </c>
      <c r="E123" s="47">
        <v>11363981</v>
      </c>
      <c r="F123" s="47">
        <v>0</v>
      </c>
      <c r="G123" s="47">
        <v>12000</v>
      </c>
      <c r="H123" s="47">
        <v>0</v>
      </c>
      <c r="I123" s="47">
        <v>69198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11817080</v>
      </c>
      <c r="P123" s="48">
        <f t="shared" si="12"/>
        <v>11.96972996625971</v>
      </c>
      <c r="Q123" s="9"/>
    </row>
    <row r="124" spans="1:17">
      <c r="A124" s="12"/>
      <c r="B124" s="25">
        <v>368</v>
      </c>
      <c r="C124" s="20" t="s">
        <v>106</v>
      </c>
      <c r="D124" s="47">
        <v>1467</v>
      </c>
      <c r="E124" s="47">
        <v>1152</v>
      </c>
      <c r="F124" s="47">
        <v>0</v>
      </c>
      <c r="G124" s="47">
        <v>0</v>
      </c>
      <c r="H124" s="47">
        <v>0</v>
      </c>
      <c r="I124" s="47">
        <v>54</v>
      </c>
      <c r="J124" s="47">
        <v>0</v>
      </c>
      <c r="K124" s="47">
        <v>375802656</v>
      </c>
      <c r="L124" s="47">
        <v>0</v>
      </c>
      <c r="M124" s="47">
        <v>0</v>
      </c>
      <c r="N124" s="47">
        <v>0</v>
      </c>
      <c r="O124" s="47">
        <f t="shared" si="18"/>
        <v>375805329</v>
      </c>
      <c r="P124" s="48">
        <f t="shared" si="12"/>
        <v>380.65988450711927</v>
      </c>
      <c r="Q124" s="9"/>
    </row>
    <row r="125" spans="1:17">
      <c r="A125" s="12"/>
      <c r="B125" s="25">
        <v>369.3</v>
      </c>
      <c r="C125" s="20" t="s">
        <v>107</v>
      </c>
      <c r="D125" s="47">
        <v>478983</v>
      </c>
      <c r="E125" s="47">
        <v>4757098</v>
      </c>
      <c r="F125" s="47">
        <v>0</v>
      </c>
      <c r="G125" s="47">
        <v>750000</v>
      </c>
      <c r="H125" s="47">
        <v>0</v>
      </c>
      <c r="I125" s="47">
        <v>0</v>
      </c>
      <c r="J125" s="47">
        <v>0</v>
      </c>
      <c r="K125" s="47">
        <v>28089</v>
      </c>
      <c r="L125" s="47">
        <v>0</v>
      </c>
      <c r="M125" s="47">
        <v>0</v>
      </c>
      <c r="N125" s="47">
        <v>109114000</v>
      </c>
      <c r="O125" s="47">
        <f>SUM(D125:N125)</f>
        <v>115128170</v>
      </c>
      <c r="P125" s="48">
        <f t="shared" si="12"/>
        <v>116.6153657595313</v>
      </c>
      <c r="Q125" s="9"/>
    </row>
    <row r="126" spans="1:17">
      <c r="A126" s="12"/>
      <c r="B126" s="25">
        <v>369.9</v>
      </c>
      <c r="C126" s="20" t="s">
        <v>109</v>
      </c>
      <c r="D126" s="47">
        <v>12192591</v>
      </c>
      <c r="E126" s="47">
        <v>6878634</v>
      </c>
      <c r="F126" s="47">
        <v>0</v>
      </c>
      <c r="G126" s="47">
        <v>16183</v>
      </c>
      <c r="H126" s="47">
        <v>0</v>
      </c>
      <c r="I126" s="47">
        <v>2039784</v>
      </c>
      <c r="J126" s="47">
        <v>1079353</v>
      </c>
      <c r="K126" s="47">
        <v>0</v>
      </c>
      <c r="L126" s="47">
        <v>0</v>
      </c>
      <c r="M126" s="47">
        <v>3106153000</v>
      </c>
      <c r="N126" s="47">
        <v>142587340</v>
      </c>
      <c r="O126" s="47">
        <f t="shared" si="18"/>
        <v>3270946885</v>
      </c>
      <c r="P126" s="48">
        <f t="shared" si="12"/>
        <v>3313.2001262095505</v>
      </c>
      <c r="Q126" s="9"/>
    </row>
    <row r="127" spans="1:17" ht="15.75">
      <c r="A127" s="29" t="s">
        <v>62</v>
      </c>
      <c r="B127" s="30"/>
      <c r="C127" s="31"/>
      <c r="D127" s="32">
        <f t="shared" ref="D127:N127" si="19">SUM(D128:D138)</f>
        <v>23309646</v>
      </c>
      <c r="E127" s="32">
        <f t="shared" si="19"/>
        <v>79323564</v>
      </c>
      <c r="F127" s="32">
        <f t="shared" si="19"/>
        <v>327818739</v>
      </c>
      <c r="G127" s="32">
        <f t="shared" si="19"/>
        <v>119898641</v>
      </c>
      <c r="H127" s="32">
        <f t="shared" si="19"/>
        <v>0</v>
      </c>
      <c r="I127" s="32">
        <f t="shared" si="19"/>
        <v>55191449</v>
      </c>
      <c r="J127" s="32">
        <f t="shared" si="19"/>
        <v>1935525</v>
      </c>
      <c r="K127" s="32">
        <f t="shared" si="19"/>
        <v>-1323988</v>
      </c>
      <c r="L127" s="32">
        <f t="shared" si="19"/>
        <v>0</v>
      </c>
      <c r="M127" s="32">
        <f t="shared" si="19"/>
        <v>0</v>
      </c>
      <c r="N127" s="32">
        <f t="shared" si="19"/>
        <v>283136648</v>
      </c>
      <c r="O127" s="32">
        <f t="shared" si="18"/>
        <v>889290224</v>
      </c>
      <c r="P127" s="45">
        <f t="shared" si="12"/>
        <v>900.77784384252368</v>
      </c>
      <c r="Q127" s="9"/>
    </row>
    <row r="128" spans="1:17">
      <c r="A128" s="12"/>
      <c r="B128" s="25">
        <v>381</v>
      </c>
      <c r="C128" s="20" t="s">
        <v>110</v>
      </c>
      <c r="D128" s="47">
        <v>16460342</v>
      </c>
      <c r="E128" s="47">
        <v>47311528</v>
      </c>
      <c r="F128" s="47">
        <v>98777309</v>
      </c>
      <c r="G128" s="47">
        <v>3770641</v>
      </c>
      <c r="H128" s="47">
        <v>0</v>
      </c>
      <c r="I128" s="47">
        <v>53916231</v>
      </c>
      <c r="J128" s="47">
        <v>1935525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222171576</v>
      </c>
      <c r="P128" s="48">
        <f t="shared" si="12"/>
        <v>225.04153064025516</v>
      </c>
      <c r="Q128" s="9"/>
    </row>
    <row r="129" spans="1:120">
      <c r="A129" s="12"/>
      <c r="B129" s="25">
        <v>383.1</v>
      </c>
      <c r="C129" s="20" t="s">
        <v>288</v>
      </c>
      <c r="D129" s="47">
        <v>2127304</v>
      </c>
      <c r="E129" s="47">
        <v>3535326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5662630</v>
      </c>
      <c r="P129" s="48">
        <f t="shared" si="12"/>
        <v>5.7357783817018433</v>
      </c>
      <c r="Q129" s="9"/>
    </row>
    <row r="130" spans="1:120">
      <c r="A130" s="12"/>
      <c r="B130" s="25">
        <v>384</v>
      </c>
      <c r="C130" s="20" t="s">
        <v>111</v>
      </c>
      <c r="D130" s="47">
        <v>4722000</v>
      </c>
      <c r="E130" s="47">
        <v>28476710</v>
      </c>
      <c r="F130" s="47">
        <v>11111323</v>
      </c>
      <c r="G130" s="47">
        <v>116128000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160438033</v>
      </c>
      <c r="P130" s="48">
        <f t="shared" si="12"/>
        <v>162.51052978636551</v>
      </c>
      <c r="Q130" s="9"/>
    </row>
    <row r="131" spans="1:120">
      <c r="A131" s="12"/>
      <c r="B131" s="25">
        <v>385</v>
      </c>
      <c r="C131" s="20" t="s">
        <v>112</v>
      </c>
      <c r="D131" s="47">
        <v>0</v>
      </c>
      <c r="E131" s="47">
        <v>0</v>
      </c>
      <c r="F131" s="47">
        <v>217930107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2284623</v>
      </c>
      <c r="O131" s="47">
        <f t="shared" si="18"/>
        <v>220214730</v>
      </c>
      <c r="P131" s="48">
        <f t="shared" si="12"/>
        <v>223.05940661252959</v>
      </c>
      <c r="Q131" s="9"/>
    </row>
    <row r="132" spans="1:120">
      <c r="A132" s="12"/>
      <c r="B132" s="25">
        <v>388.1</v>
      </c>
      <c r="C132" s="20" t="s">
        <v>284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27826</v>
      </c>
      <c r="O132" s="47">
        <f t="shared" si="18"/>
        <v>27826</v>
      </c>
      <c r="P132" s="48">
        <f t="shared" si="12"/>
        <v>2.8185449031498704E-2</v>
      </c>
      <c r="Q132" s="9"/>
    </row>
    <row r="133" spans="1:120">
      <c r="A133" s="12"/>
      <c r="B133" s="25">
        <v>389.5</v>
      </c>
      <c r="C133" s="20" t="s">
        <v>113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29584158</v>
      </c>
      <c r="O133" s="47">
        <f t="shared" si="18"/>
        <v>29584158</v>
      </c>
      <c r="P133" s="48">
        <f t="shared" ref="P133:P137" si="20">(O133/P$141)</f>
        <v>29.966318459311601</v>
      </c>
      <c r="Q133" s="9"/>
    </row>
    <row r="134" spans="1:120">
      <c r="A134" s="12"/>
      <c r="B134" s="25">
        <v>389.6</v>
      </c>
      <c r="C134" s="20" t="s">
        <v>114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22993000</v>
      </c>
      <c r="O134" s="47">
        <f t="shared" si="18"/>
        <v>22993000</v>
      </c>
      <c r="P134" s="48">
        <f t="shared" si="20"/>
        <v>23.290017594381144</v>
      </c>
      <c r="Q134" s="9"/>
    </row>
    <row r="135" spans="1:120">
      <c r="A135" s="12"/>
      <c r="B135" s="25">
        <v>389.7</v>
      </c>
      <c r="C135" s="20" t="s">
        <v>115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106154041</v>
      </c>
      <c r="O135" s="47">
        <f t="shared" si="18"/>
        <v>106154041</v>
      </c>
      <c r="P135" s="48">
        <f t="shared" si="20"/>
        <v>107.52531129494443</v>
      </c>
      <c r="Q135" s="9"/>
    </row>
    <row r="136" spans="1:120">
      <c r="A136" s="12"/>
      <c r="B136" s="25">
        <v>389.8</v>
      </c>
      <c r="C136" s="20" t="s">
        <v>285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22093000</v>
      </c>
      <c r="O136" s="47">
        <f t="shared" si="18"/>
        <v>22093000</v>
      </c>
      <c r="P136" s="48">
        <f t="shared" si="20"/>
        <v>22.378391628437463</v>
      </c>
      <c r="Q136" s="9"/>
    </row>
    <row r="137" spans="1:120">
      <c r="A137" s="12"/>
      <c r="B137" s="25">
        <v>389.9</v>
      </c>
      <c r="C137" s="20" t="s">
        <v>116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1275218</v>
      </c>
      <c r="J137" s="47">
        <v>0</v>
      </c>
      <c r="K137" s="47">
        <v>-1323988</v>
      </c>
      <c r="L137" s="47">
        <v>0</v>
      </c>
      <c r="M137" s="47">
        <v>0</v>
      </c>
      <c r="N137" s="47">
        <v>0</v>
      </c>
      <c r="O137" s="47">
        <f t="shared" si="18"/>
        <v>-48770</v>
      </c>
      <c r="P137" s="48">
        <f t="shared" si="20"/>
        <v>-4.9399998176748068E-2</v>
      </c>
      <c r="Q137" s="9"/>
    </row>
    <row r="138" spans="1:120" ht="15.75" thickBot="1">
      <c r="A138" s="49"/>
      <c r="B138" s="50">
        <v>393</v>
      </c>
      <c r="C138" s="20" t="s">
        <v>286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100000000</v>
      </c>
      <c r="O138" s="47">
        <f>SUM(D138:N138)</f>
        <v>100000000</v>
      </c>
      <c r="P138" s="48">
        <f t="shared" ref="P138:P139" si="21">(O138/P$141)</f>
        <v>101.2917739937422</v>
      </c>
      <c r="Q138" s="9"/>
    </row>
    <row r="139" spans="1:120" ht="16.5" thickBot="1">
      <c r="A139" s="14" t="s">
        <v>92</v>
      </c>
      <c r="B139" s="23"/>
      <c r="C139" s="22"/>
      <c r="D139" s="15">
        <f t="shared" ref="D139:N139" si="22">SUM(D5,D21,D34,D70,D108,D115,D127)</f>
        <v>1432454107</v>
      </c>
      <c r="E139" s="15">
        <f t="shared" si="22"/>
        <v>800461552</v>
      </c>
      <c r="F139" s="15">
        <f t="shared" si="22"/>
        <v>364244026</v>
      </c>
      <c r="G139" s="15">
        <f t="shared" si="22"/>
        <v>139743733</v>
      </c>
      <c r="H139" s="15">
        <f t="shared" si="22"/>
        <v>-147408</v>
      </c>
      <c r="I139" s="15">
        <f t="shared" si="22"/>
        <v>249775213</v>
      </c>
      <c r="J139" s="15">
        <f t="shared" si="22"/>
        <v>325962075</v>
      </c>
      <c r="K139" s="15">
        <f t="shared" si="22"/>
        <v>-446665448</v>
      </c>
      <c r="L139" s="15">
        <f t="shared" si="22"/>
        <v>0</v>
      </c>
      <c r="M139" s="15">
        <f t="shared" si="22"/>
        <v>3106153000</v>
      </c>
      <c r="N139" s="15">
        <f t="shared" si="22"/>
        <v>2745972334</v>
      </c>
      <c r="O139" s="15">
        <f>SUM(D139:N139)</f>
        <v>8717953184</v>
      </c>
      <c r="P139" s="38">
        <f t="shared" si="21"/>
        <v>8830.5694360175312</v>
      </c>
      <c r="Q139" s="6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</row>
    <row r="140" spans="1:120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9"/>
    </row>
    <row r="141" spans="1:120">
      <c r="A141" s="40"/>
      <c r="B141" s="41"/>
      <c r="C141" s="41"/>
      <c r="D141" s="42"/>
      <c r="E141" s="42"/>
      <c r="F141" s="42"/>
      <c r="G141" s="42"/>
      <c r="H141" s="42"/>
      <c r="I141" s="42"/>
      <c r="J141" s="42"/>
      <c r="K141" s="42"/>
      <c r="L141" s="42"/>
      <c r="M141" s="52" t="s">
        <v>287</v>
      </c>
      <c r="N141" s="52"/>
      <c r="O141" s="52"/>
      <c r="P141" s="43">
        <v>987247</v>
      </c>
    </row>
    <row r="142" spans="1:120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5"/>
    </row>
    <row r="143" spans="1:120" ht="15.75" customHeight="1" thickBot="1">
      <c r="A143" s="56" t="s">
        <v>147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8"/>
    </row>
  </sheetData>
  <mergeCells count="10">
    <mergeCell ref="M141:O141"/>
    <mergeCell ref="A142:P142"/>
    <mergeCell ref="A143:P1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1" width="15.77734375" style="4" customWidth="1"/>
    <col min="12" max="12" width="13.77734375" style="4" customWidth="1"/>
    <col min="13" max="14" width="15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2"/>
      <c r="M3" s="73"/>
      <c r="N3" s="36"/>
      <c r="O3" s="37"/>
      <c r="P3" s="74" t="s">
        <v>254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SUM(D6:D20)</f>
        <v>883960267</v>
      </c>
      <c r="E5" s="27">
        <f t="shared" si="0"/>
        <v>281986873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16433696</v>
      </c>
      <c r="J5" s="27">
        <f t="shared" si="0"/>
        <v>0</v>
      </c>
      <c r="K5" s="27">
        <f t="shared" si="0"/>
        <v>14306665</v>
      </c>
      <c r="L5" s="27">
        <f t="shared" si="0"/>
        <v>0</v>
      </c>
      <c r="M5" s="27">
        <f t="shared" si="0"/>
        <v>0</v>
      </c>
      <c r="N5" s="27">
        <f t="shared" si="0"/>
        <v>2032848</v>
      </c>
      <c r="O5" s="28">
        <f>SUM(D5:N5)</f>
        <v>1198720349</v>
      </c>
      <c r="P5" s="33">
        <f t="shared" ref="P5:P36" si="1">(O5/P$124)</f>
        <v>1235.0785926092306</v>
      </c>
      <c r="Q5" s="6"/>
    </row>
    <row r="6" spans="1:134">
      <c r="A6" s="12"/>
      <c r="B6" s="25">
        <v>311</v>
      </c>
      <c r="C6" s="20" t="s">
        <v>3</v>
      </c>
      <c r="D6" s="47">
        <v>752018165</v>
      </c>
      <c r="E6" s="47">
        <v>32229593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784247758</v>
      </c>
      <c r="P6" s="48">
        <f t="shared" si="1"/>
        <v>808.03468299809799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7597305</v>
      </c>
      <c r="F7" s="47">
        <v>0</v>
      </c>
      <c r="G7" s="47">
        <v>0</v>
      </c>
      <c r="H7" s="47">
        <v>0</v>
      </c>
      <c r="I7" s="47">
        <v>7597305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20" si="2">SUM(D7:N7)</f>
        <v>15194610</v>
      </c>
      <c r="P7" s="48">
        <f t="shared" si="1"/>
        <v>15.655475899530375</v>
      </c>
      <c r="Q7" s="9"/>
    </row>
    <row r="8" spans="1:134">
      <c r="A8" s="12"/>
      <c r="B8" s="25">
        <v>312.14</v>
      </c>
      <c r="C8" s="20" t="s">
        <v>259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6836387</v>
      </c>
      <c r="J8" s="47">
        <v>0</v>
      </c>
      <c r="K8" s="47">
        <v>0</v>
      </c>
      <c r="L8" s="47">
        <v>0</v>
      </c>
      <c r="M8" s="47">
        <v>0</v>
      </c>
      <c r="N8" s="47">
        <v>2032848</v>
      </c>
      <c r="O8" s="47">
        <f t="shared" si="2"/>
        <v>8869235</v>
      </c>
      <c r="P8" s="48">
        <f t="shared" si="1"/>
        <v>9.1382467065473403</v>
      </c>
      <c r="Q8" s="9"/>
    </row>
    <row r="9" spans="1:134">
      <c r="A9" s="12"/>
      <c r="B9" s="25">
        <v>312.3</v>
      </c>
      <c r="C9" s="20" t="s">
        <v>13</v>
      </c>
      <c r="D9" s="47">
        <v>1250009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1250009</v>
      </c>
      <c r="P9" s="48">
        <f t="shared" si="1"/>
        <v>1.2879228735516124</v>
      </c>
      <c r="Q9" s="9"/>
    </row>
    <row r="10" spans="1:134">
      <c r="A10" s="12"/>
      <c r="B10" s="25">
        <v>312.41000000000003</v>
      </c>
      <c r="C10" s="20" t="s">
        <v>260</v>
      </c>
      <c r="D10" s="47">
        <v>0</v>
      </c>
      <c r="E10" s="47">
        <v>31103250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31103250</v>
      </c>
      <c r="P10" s="48">
        <f t="shared" si="1"/>
        <v>32.046638957634855</v>
      </c>
      <c r="Q10" s="9"/>
    </row>
    <row r="11" spans="1:134">
      <c r="A11" s="12"/>
      <c r="B11" s="25">
        <v>312.52</v>
      </c>
      <c r="C11" s="20" t="s">
        <v>213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14306665</v>
      </c>
      <c r="L11" s="47">
        <v>0</v>
      </c>
      <c r="M11" s="47">
        <v>0</v>
      </c>
      <c r="N11" s="47">
        <v>0</v>
      </c>
      <c r="O11" s="47">
        <f t="shared" si="2"/>
        <v>14306665</v>
      </c>
      <c r="P11" s="48">
        <f t="shared" si="1"/>
        <v>14.740598745881252</v>
      </c>
      <c r="Q11" s="9"/>
    </row>
    <row r="12" spans="1:134">
      <c r="A12" s="12"/>
      <c r="B12" s="25">
        <v>312.62</v>
      </c>
      <c r="C12" s="20" t="s">
        <v>261</v>
      </c>
      <c r="D12" s="47">
        <v>0</v>
      </c>
      <c r="E12" s="47">
        <v>211056725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211056725</v>
      </c>
      <c r="P12" s="48">
        <f t="shared" si="1"/>
        <v>217.45826129603262</v>
      </c>
      <c r="Q12" s="9"/>
    </row>
    <row r="13" spans="1:134">
      <c r="A13" s="12"/>
      <c r="B13" s="25">
        <v>312.63</v>
      </c>
      <c r="C13" s="20" t="s">
        <v>262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2000004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2000004</v>
      </c>
      <c r="P13" s="48">
        <f t="shared" si="1"/>
        <v>2.0606658822414232</v>
      </c>
      <c r="Q13" s="9"/>
    </row>
    <row r="14" spans="1:134">
      <c r="A14" s="12"/>
      <c r="B14" s="25">
        <v>314.10000000000002</v>
      </c>
      <c r="C14" s="20" t="s">
        <v>17</v>
      </c>
      <c r="D14" s="47">
        <v>76077573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76077573</v>
      </c>
      <c r="P14" s="48">
        <f t="shared" si="1"/>
        <v>78.385072772270092</v>
      </c>
      <c r="Q14" s="9"/>
    </row>
    <row r="15" spans="1:134">
      <c r="A15" s="12"/>
      <c r="B15" s="25">
        <v>314.3</v>
      </c>
      <c r="C15" s="20" t="s">
        <v>18</v>
      </c>
      <c r="D15" s="47">
        <v>15100074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15100074</v>
      </c>
      <c r="P15" s="48">
        <f t="shared" si="1"/>
        <v>15.558072539415308</v>
      </c>
      <c r="Q15" s="9"/>
    </row>
    <row r="16" spans="1:134">
      <c r="A16" s="12"/>
      <c r="B16" s="25">
        <v>314.39999999999998</v>
      </c>
      <c r="C16" s="20" t="s">
        <v>19</v>
      </c>
      <c r="D16" s="47">
        <v>737934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737934</v>
      </c>
      <c r="P16" s="48">
        <f t="shared" si="1"/>
        <v>0.76031618794059519</v>
      </c>
      <c r="Q16" s="9"/>
    </row>
    <row r="17" spans="1:17">
      <c r="A17" s="12"/>
      <c r="B17" s="25">
        <v>314.7</v>
      </c>
      <c r="C17" s="20" t="s">
        <v>20</v>
      </c>
      <c r="D17" s="47">
        <v>5660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5660</v>
      </c>
      <c r="P17" s="48">
        <f t="shared" si="1"/>
        <v>5.8316727833976605E-3</v>
      </c>
      <c r="Q17" s="9"/>
    </row>
    <row r="18" spans="1:17">
      <c r="A18" s="12"/>
      <c r="B18" s="25">
        <v>314.89999999999998</v>
      </c>
      <c r="C18" s="20" t="s">
        <v>21</v>
      </c>
      <c r="D18" s="47">
        <v>2364050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2"/>
        <v>2364050</v>
      </c>
      <c r="P18" s="48">
        <f t="shared" si="1"/>
        <v>2.4357537179489821</v>
      </c>
      <c r="Q18" s="9"/>
    </row>
    <row r="19" spans="1:17">
      <c r="A19" s="12"/>
      <c r="B19" s="25">
        <v>315.2</v>
      </c>
      <c r="C19" s="20" t="s">
        <v>263</v>
      </c>
      <c r="D19" s="47">
        <v>29413460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2"/>
        <v>29413460</v>
      </c>
      <c r="P19" s="48">
        <f t="shared" si="1"/>
        <v>30.305596139144125</v>
      </c>
      <c r="Q19" s="9"/>
    </row>
    <row r="20" spans="1:17">
      <c r="A20" s="12"/>
      <c r="B20" s="25">
        <v>316</v>
      </c>
      <c r="C20" s="20" t="s">
        <v>174</v>
      </c>
      <c r="D20" s="47">
        <v>6993342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2"/>
        <v>6993342</v>
      </c>
      <c r="P20" s="48">
        <f t="shared" si="1"/>
        <v>7.2054562202105581</v>
      </c>
      <c r="Q20" s="9"/>
    </row>
    <row r="21" spans="1:17" ht="15.75">
      <c r="A21" s="29" t="s">
        <v>24</v>
      </c>
      <c r="B21" s="30"/>
      <c r="C21" s="31"/>
      <c r="D21" s="32">
        <f t="shared" ref="D21:N21" si="3">SUM(D22:D31)</f>
        <v>41316992</v>
      </c>
      <c r="E21" s="32">
        <f t="shared" si="3"/>
        <v>32146108</v>
      </c>
      <c r="F21" s="32">
        <f t="shared" si="3"/>
        <v>0</v>
      </c>
      <c r="G21" s="32">
        <f t="shared" si="3"/>
        <v>0</v>
      </c>
      <c r="H21" s="32">
        <f t="shared" si="3"/>
        <v>0</v>
      </c>
      <c r="I21" s="32">
        <f t="shared" si="3"/>
        <v>10381613</v>
      </c>
      <c r="J21" s="32">
        <f t="shared" si="3"/>
        <v>0</v>
      </c>
      <c r="K21" s="32">
        <f t="shared" si="3"/>
        <v>0</v>
      </c>
      <c r="L21" s="32">
        <f t="shared" si="3"/>
        <v>0</v>
      </c>
      <c r="M21" s="32">
        <f t="shared" si="3"/>
        <v>0</v>
      </c>
      <c r="N21" s="32">
        <f t="shared" si="3"/>
        <v>0</v>
      </c>
      <c r="O21" s="44">
        <f>SUM(D21:N21)</f>
        <v>83844713</v>
      </c>
      <c r="P21" s="45">
        <f t="shared" si="1"/>
        <v>86.387796967118021</v>
      </c>
      <c r="Q21" s="10"/>
    </row>
    <row r="22" spans="1:17">
      <c r="A22" s="12"/>
      <c r="B22" s="25">
        <v>322</v>
      </c>
      <c r="C22" s="20" t="s">
        <v>264</v>
      </c>
      <c r="D22" s="47">
        <v>0</v>
      </c>
      <c r="E22" s="47">
        <v>17424299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17424299</v>
      </c>
      <c r="P22" s="48">
        <f t="shared" si="1"/>
        <v>17.952793330050014</v>
      </c>
      <c r="Q22" s="9"/>
    </row>
    <row r="23" spans="1:17">
      <c r="A23" s="12"/>
      <c r="B23" s="25">
        <v>323.10000000000002</v>
      </c>
      <c r="C23" s="20" t="s">
        <v>25</v>
      </c>
      <c r="D23" s="47">
        <v>28759787</v>
      </c>
      <c r="E23" s="47">
        <v>0</v>
      </c>
      <c r="F23" s="47">
        <v>0</v>
      </c>
      <c r="G23" s="47">
        <v>0</v>
      </c>
      <c r="H23" s="47">
        <v>0</v>
      </c>
      <c r="I23" s="47">
        <v>10371668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31" si="4">SUM(D23:N23)</f>
        <v>39131455</v>
      </c>
      <c r="P23" s="48">
        <f t="shared" si="1"/>
        <v>40.318346483789803</v>
      </c>
      <c r="Q23" s="9"/>
    </row>
    <row r="24" spans="1:17">
      <c r="A24" s="12"/>
      <c r="B24" s="25">
        <v>323.3</v>
      </c>
      <c r="C24" s="20" t="s">
        <v>158</v>
      </c>
      <c r="D24" s="47">
        <v>4360353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4360353</v>
      </c>
      <c r="P24" s="48">
        <f t="shared" si="1"/>
        <v>4.4926063456018266</v>
      </c>
      <c r="Q24" s="9"/>
    </row>
    <row r="25" spans="1:17">
      <c r="A25" s="12"/>
      <c r="B25" s="25">
        <v>323.39999999999998</v>
      </c>
      <c r="C25" s="20" t="s">
        <v>26</v>
      </c>
      <c r="D25" s="47">
        <v>1577998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1577998</v>
      </c>
      <c r="P25" s="48">
        <f t="shared" si="1"/>
        <v>1.6258600687024631</v>
      </c>
      <c r="Q25" s="9"/>
    </row>
    <row r="26" spans="1:17">
      <c r="A26" s="12"/>
      <c r="B26" s="25">
        <v>323.60000000000002</v>
      </c>
      <c r="C26" s="20" t="s">
        <v>27</v>
      </c>
      <c r="D26" s="47">
        <v>6525732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6525732</v>
      </c>
      <c r="P26" s="48">
        <f t="shared" si="1"/>
        <v>6.7236631971991487</v>
      </c>
      <c r="Q26" s="9"/>
    </row>
    <row r="27" spans="1:17">
      <c r="A27" s="12"/>
      <c r="B27" s="25">
        <v>323.89999999999998</v>
      </c>
      <c r="C27" s="20" t="s">
        <v>240</v>
      </c>
      <c r="D27" s="47">
        <v>79422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79422</v>
      </c>
      <c r="P27" s="48">
        <f t="shared" si="1"/>
        <v>8.1830939187810772E-2</v>
      </c>
      <c r="Q27" s="9"/>
    </row>
    <row r="28" spans="1:17">
      <c r="A28" s="12"/>
      <c r="B28" s="25">
        <v>324.31</v>
      </c>
      <c r="C28" s="20" t="s">
        <v>251</v>
      </c>
      <c r="D28" s="47">
        <v>0</v>
      </c>
      <c r="E28" s="47">
        <v>8020518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8020518</v>
      </c>
      <c r="P28" s="48">
        <f t="shared" si="1"/>
        <v>8.2637873726768607</v>
      </c>
      <c r="Q28" s="9"/>
    </row>
    <row r="29" spans="1:17">
      <c r="A29" s="12"/>
      <c r="B29" s="25">
        <v>324.32</v>
      </c>
      <c r="C29" s="20" t="s">
        <v>219</v>
      </c>
      <c r="D29" s="47">
        <v>0</v>
      </c>
      <c r="E29" s="47">
        <v>3529677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3529677</v>
      </c>
      <c r="P29" s="48">
        <f t="shared" si="1"/>
        <v>3.6367352111457074</v>
      </c>
      <c r="Q29" s="9"/>
    </row>
    <row r="30" spans="1:17">
      <c r="A30" s="12"/>
      <c r="B30" s="25">
        <v>325.2</v>
      </c>
      <c r="C30" s="20" t="s">
        <v>29</v>
      </c>
      <c r="D30" s="47">
        <v>0</v>
      </c>
      <c r="E30" s="47">
        <v>2722140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2722140</v>
      </c>
      <c r="P30" s="48">
        <f t="shared" si="1"/>
        <v>2.8047049029325279</v>
      </c>
      <c r="Q30" s="9"/>
    </row>
    <row r="31" spans="1:17">
      <c r="A31" s="12"/>
      <c r="B31" s="25">
        <v>329.5</v>
      </c>
      <c r="C31" s="20" t="s">
        <v>265</v>
      </c>
      <c r="D31" s="47">
        <v>13700</v>
      </c>
      <c r="E31" s="47">
        <v>449474</v>
      </c>
      <c r="F31" s="47">
        <v>0</v>
      </c>
      <c r="G31" s="47">
        <v>0</v>
      </c>
      <c r="H31" s="47">
        <v>0</v>
      </c>
      <c r="I31" s="47">
        <v>9945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473119</v>
      </c>
      <c r="P31" s="48">
        <f t="shared" si="1"/>
        <v>0.48746911583185826</v>
      </c>
      <c r="Q31" s="9"/>
    </row>
    <row r="32" spans="1:17" ht="15.75">
      <c r="A32" s="29" t="s">
        <v>266</v>
      </c>
      <c r="B32" s="30"/>
      <c r="C32" s="31"/>
      <c r="D32" s="32">
        <f t="shared" ref="D32:N32" si="5">SUM(D33:D61)</f>
        <v>327525779</v>
      </c>
      <c r="E32" s="32">
        <f t="shared" si="5"/>
        <v>100593160</v>
      </c>
      <c r="F32" s="32">
        <f t="shared" si="5"/>
        <v>34369661</v>
      </c>
      <c r="G32" s="32">
        <f t="shared" si="5"/>
        <v>20104106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177983473</v>
      </c>
      <c r="O32" s="44">
        <f>SUM(D32:N32)</f>
        <v>660576179</v>
      </c>
      <c r="P32" s="45">
        <f t="shared" si="1"/>
        <v>680.61203611927931</v>
      </c>
      <c r="Q32" s="10"/>
    </row>
    <row r="33" spans="1:17">
      <c r="A33" s="12"/>
      <c r="B33" s="25">
        <v>331.1</v>
      </c>
      <c r="C33" s="20" t="s">
        <v>30</v>
      </c>
      <c r="D33" s="47">
        <v>0</v>
      </c>
      <c r="E33" s="47">
        <v>87897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87897</v>
      </c>
      <c r="P33" s="48">
        <f t="shared" si="1"/>
        <v>9.0562993399700378E-2</v>
      </c>
      <c r="Q33" s="9"/>
    </row>
    <row r="34" spans="1:17">
      <c r="A34" s="12"/>
      <c r="B34" s="25">
        <v>331.2</v>
      </c>
      <c r="C34" s="20" t="s">
        <v>31</v>
      </c>
      <c r="D34" s="47">
        <v>0</v>
      </c>
      <c r="E34" s="47">
        <v>5718748</v>
      </c>
      <c r="F34" s="47">
        <v>0</v>
      </c>
      <c r="G34" s="47">
        <v>132604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5851352</v>
      </c>
      <c r="P34" s="48">
        <f t="shared" si="1"/>
        <v>6.0288286580352413</v>
      </c>
      <c r="Q34" s="9"/>
    </row>
    <row r="35" spans="1:17">
      <c r="A35" s="12"/>
      <c r="B35" s="25">
        <v>331.39</v>
      </c>
      <c r="C35" s="20" t="s">
        <v>37</v>
      </c>
      <c r="D35" s="47">
        <v>0</v>
      </c>
      <c r="E35" s="47">
        <v>381051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56" si="6">SUM(D35:N35)</f>
        <v>381051</v>
      </c>
      <c r="P35" s="48">
        <f t="shared" si="1"/>
        <v>0.39260861232976357</v>
      </c>
      <c r="Q35" s="9"/>
    </row>
    <row r="36" spans="1:17">
      <c r="A36" s="12"/>
      <c r="B36" s="25">
        <v>331.42</v>
      </c>
      <c r="C36" s="20" t="s">
        <v>38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77192289</v>
      </c>
      <c r="O36" s="47">
        <f t="shared" si="6"/>
        <v>77192289</v>
      </c>
      <c r="P36" s="48">
        <f t="shared" si="1"/>
        <v>79.533599090011762</v>
      </c>
      <c r="Q36" s="9"/>
    </row>
    <row r="37" spans="1:17">
      <c r="A37" s="12"/>
      <c r="B37" s="25">
        <v>331.49</v>
      </c>
      <c r="C37" s="20" t="s">
        <v>39</v>
      </c>
      <c r="D37" s="47">
        <v>0</v>
      </c>
      <c r="E37" s="47">
        <v>74623</v>
      </c>
      <c r="F37" s="47">
        <v>0</v>
      </c>
      <c r="G37" s="47">
        <v>1517603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1592226</v>
      </c>
      <c r="P37" s="48">
        <f t="shared" ref="P37:P67" si="7">(O37/P$124)</f>
        <v>1.640519616469633</v>
      </c>
      <c r="Q37" s="9"/>
    </row>
    <row r="38" spans="1:17">
      <c r="A38" s="12"/>
      <c r="B38" s="25">
        <v>331.5</v>
      </c>
      <c r="C38" s="20" t="s">
        <v>33</v>
      </c>
      <c r="D38" s="47">
        <v>50440</v>
      </c>
      <c r="E38" s="47">
        <v>48314372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48364812</v>
      </c>
      <c r="P38" s="48">
        <f t="shared" si="7"/>
        <v>49.83175933119162</v>
      </c>
      <c r="Q38" s="9"/>
    </row>
    <row r="39" spans="1:17">
      <c r="A39" s="12"/>
      <c r="B39" s="25">
        <v>331.51</v>
      </c>
      <c r="C39" s="20" t="s">
        <v>267</v>
      </c>
      <c r="D39" s="47">
        <v>89254</v>
      </c>
      <c r="E39" s="47">
        <v>10145845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10235099</v>
      </c>
      <c r="P39" s="48">
        <f t="shared" si="7"/>
        <v>10.545538564254525</v>
      </c>
      <c r="Q39" s="9"/>
    </row>
    <row r="40" spans="1:17">
      <c r="A40" s="12"/>
      <c r="B40" s="25">
        <v>331.69</v>
      </c>
      <c r="C40" s="20" t="s">
        <v>41</v>
      </c>
      <c r="D40" s="47">
        <v>82707</v>
      </c>
      <c r="E40" s="47">
        <v>7472940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7555647</v>
      </c>
      <c r="P40" s="48">
        <f t="shared" si="7"/>
        <v>7.7848164259470289</v>
      </c>
      <c r="Q40" s="9"/>
    </row>
    <row r="41" spans="1:17">
      <c r="A41" s="12"/>
      <c r="B41" s="25">
        <v>331.7</v>
      </c>
      <c r="C41" s="20" t="s">
        <v>34</v>
      </c>
      <c r="D41" s="47">
        <v>0</v>
      </c>
      <c r="E41" s="47">
        <v>186797</v>
      </c>
      <c r="F41" s="47">
        <v>0</v>
      </c>
      <c r="G41" s="47">
        <v>-92695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94102</v>
      </c>
      <c r="P41" s="48">
        <f t="shared" si="7"/>
        <v>9.6956196512948165E-2</v>
      </c>
      <c r="Q41" s="9"/>
    </row>
    <row r="42" spans="1:17">
      <c r="A42" s="12"/>
      <c r="B42" s="25">
        <v>331.9</v>
      </c>
      <c r="C42" s="20" t="s">
        <v>35</v>
      </c>
      <c r="D42" s="47">
        <v>0</v>
      </c>
      <c r="E42" s="47">
        <v>650307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650307</v>
      </c>
      <c r="P42" s="48">
        <f t="shared" si="7"/>
        <v>0.67003138387861882</v>
      </c>
      <c r="Q42" s="9"/>
    </row>
    <row r="43" spans="1:17">
      <c r="A43" s="12"/>
      <c r="B43" s="25">
        <v>332</v>
      </c>
      <c r="C43" s="20" t="s">
        <v>252</v>
      </c>
      <c r="D43" s="47">
        <v>464574</v>
      </c>
      <c r="E43" s="47">
        <v>73568</v>
      </c>
      <c r="F43" s="47">
        <v>0</v>
      </c>
      <c r="G43" s="47">
        <v>-82850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455292</v>
      </c>
      <c r="P43" s="48">
        <f t="shared" si="7"/>
        <v>0.46910140722591653</v>
      </c>
      <c r="Q43" s="9"/>
    </row>
    <row r="44" spans="1:17">
      <c r="A44" s="12"/>
      <c r="B44" s="25">
        <v>333</v>
      </c>
      <c r="C44" s="20" t="s">
        <v>4</v>
      </c>
      <c r="D44" s="47">
        <v>23497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23497</v>
      </c>
      <c r="P44" s="48">
        <f t="shared" si="7"/>
        <v>2.4209684698143961E-2</v>
      </c>
      <c r="Q44" s="9"/>
    </row>
    <row r="45" spans="1:17">
      <c r="A45" s="12"/>
      <c r="B45" s="25">
        <v>334.1</v>
      </c>
      <c r="C45" s="20" t="s">
        <v>36</v>
      </c>
      <c r="D45" s="47">
        <v>0</v>
      </c>
      <c r="E45" s="47">
        <v>285647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285647</v>
      </c>
      <c r="P45" s="48">
        <f t="shared" si="7"/>
        <v>0.29431092501045786</v>
      </c>
      <c r="Q45" s="9"/>
    </row>
    <row r="46" spans="1:17">
      <c r="A46" s="12"/>
      <c r="B46" s="25">
        <v>334.39</v>
      </c>
      <c r="C46" s="20" t="s">
        <v>42</v>
      </c>
      <c r="D46" s="47">
        <v>50688</v>
      </c>
      <c r="E46" s="47">
        <v>3295044</v>
      </c>
      <c r="F46" s="47">
        <v>0</v>
      </c>
      <c r="G46" s="47">
        <v>521855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3867587</v>
      </c>
      <c r="P46" s="48">
        <f t="shared" si="7"/>
        <v>3.9848943189615915</v>
      </c>
      <c r="Q46" s="9"/>
    </row>
    <row r="47" spans="1:17">
      <c r="A47" s="12"/>
      <c r="B47" s="25">
        <v>334.49</v>
      </c>
      <c r="C47" s="20" t="s">
        <v>44</v>
      </c>
      <c r="D47" s="47">
        <v>393570</v>
      </c>
      <c r="E47" s="47">
        <v>21133</v>
      </c>
      <c r="F47" s="47">
        <v>0</v>
      </c>
      <c r="G47" s="47">
        <v>16576215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16990918</v>
      </c>
      <c r="P47" s="48">
        <f t="shared" si="7"/>
        <v>17.506267502745832</v>
      </c>
      <c r="Q47" s="9"/>
    </row>
    <row r="48" spans="1:17">
      <c r="A48" s="12"/>
      <c r="B48" s="25">
        <v>334.5</v>
      </c>
      <c r="C48" s="20" t="s">
        <v>45</v>
      </c>
      <c r="D48" s="47">
        <v>0</v>
      </c>
      <c r="E48" s="47">
        <v>8745239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8745239</v>
      </c>
      <c r="P48" s="48">
        <f t="shared" si="7"/>
        <v>9.0104897986939534</v>
      </c>
      <c r="Q48" s="9"/>
    </row>
    <row r="49" spans="1:17">
      <c r="A49" s="12"/>
      <c r="B49" s="25">
        <v>334.69</v>
      </c>
      <c r="C49" s="20" t="s">
        <v>46</v>
      </c>
      <c r="D49" s="47">
        <v>0</v>
      </c>
      <c r="E49" s="47">
        <v>14364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14364</v>
      </c>
      <c r="P49" s="48">
        <f t="shared" si="7"/>
        <v>1.4799672766912367E-2</v>
      </c>
      <c r="Q49" s="9"/>
    </row>
    <row r="50" spans="1:17">
      <c r="A50" s="12"/>
      <c r="B50" s="25">
        <v>334.7</v>
      </c>
      <c r="C50" s="20" t="s">
        <v>132</v>
      </c>
      <c r="D50" s="47">
        <v>0</v>
      </c>
      <c r="E50" s="47">
        <v>0</v>
      </c>
      <c r="F50" s="47">
        <v>0</v>
      </c>
      <c r="G50" s="47">
        <v>961013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961013</v>
      </c>
      <c r="P50" s="48">
        <f t="shared" si="7"/>
        <v>0.99016137042249752</v>
      </c>
      <c r="Q50" s="9"/>
    </row>
    <row r="51" spans="1:17">
      <c r="A51" s="12"/>
      <c r="B51" s="25">
        <v>334.9</v>
      </c>
      <c r="C51" s="20" t="s">
        <v>149</v>
      </c>
      <c r="D51" s="47">
        <v>0</v>
      </c>
      <c r="E51" s="47">
        <v>35000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35000</v>
      </c>
      <c r="P51" s="48">
        <f t="shared" si="7"/>
        <v>3.6061580816063268E-2</v>
      </c>
      <c r="Q51" s="9"/>
    </row>
    <row r="52" spans="1:17">
      <c r="A52" s="12"/>
      <c r="B52" s="25">
        <v>335.125</v>
      </c>
      <c r="C52" s="20" t="s">
        <v>268</v>
      </c>
      <c r="D52" s="47">
        <v>71276819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71276819</v>
      </c>
      <c r="P52" s="48">
        <f t="shared" si="7"/>
        <v>73.438707676583263</v>
      </c>
      <c r="Q52" s="9"/>
    </row>
    <row r="53" spans="1:17">
      <c r="A53" s="12"/>
      <c r="B53" s="25">
        <v>335.13</v>
      </c>
      <c r="C53" s="20" t="s">
        <v>176</v>
      </c>
      <c r="D53" s="47">
        <v>267425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267425</v>
      </c>
      <c r="P53" s="48">
        <f t="shared" si="7"/>
        <v>0.27553623570673486</v>
      </c>
      <c r="Q53" s="9"/>
    </row>
    <row r="54" spans="1:17">
      <c r="A54" s="12"/>
      <c r="B54" s="25">
        <v>335.14</v>
      </c>
      <c r="C54" s="20" t="s">
        <v>177</v>
      </c>
      <c r="D54" s="47">
        <v>254654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254654</v>
      </c>
      <c r="P54" s="48">
        <f t="shared" si="7"/>
        <v>0.2623778800323936</v>
      </c>
      <c r="Q54" s="9"/>
    </row>
    <row r="55" spans="1:17">
      <c r="A55" s="12"/>
      <c r="B55" s="25">
        <v>335.15</v>
      </c>
      <c r="C55" s="20" t="s">
        <v>178</v>
      </c>
      <c r="D55" s="47">
        <v>799981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799981</v>
      </c>
      <c r="P55" s="48">
        <f t="shared" si="7"/>
        <v>0.82424512808043171</v>
      </c>
      <c r="Q55" s="9"/>
    </row>
    <row r="56" spans="1:17">
      <c r="A56" s="12"/>
      <c r="B56" s="25">
        <v>335.18</v>
      </c>
      <c r="C56" s="20" t="s">
        <v>269</v>
      </c>
      <c r="D56" s="47">
        <v>114889800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114889800</v>
      </c>
      <c r="P56" s="48">
        <f t="shared" si="7"/>
        <v>118.37450878975274</v>
      </c>
      <c r="Q56" s="9"/>
    </row>
    <row r="57" spans="1:17">
      <c r="A57" s="12"/>
      <c r="B57" s="25">
        <v>335.38</v>
      </c>
      <c r="C57" s="20" t="s">
        <v>52</v>
      </c>
      <c r="D57" s="47">
        <v>0</v>
      </c>
      <c r="E57" s="47">
        <v>773601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3" si="8">SUM(D57:N57)</f>
        <v>773601</v>
      </c>
      <c r="P57" s="48">
        <f t="shared" si="7"/>
        <v>0.79706499945392462</v>
      </c>
      <c r="Q57" s="9"/>
    </row>
    <row r="58" spans="1:17">
      <c r="A58" s="12"/>
      <c r="B58" s="25">
        <v>335.43</v>
      </c>
      <c r="C58" s="20" t="s">
        <v>270</v>
      </c>
      <c r="D58" s="47">
        <v>4642313</v>
      </c>
      <c r="E58" s="47">
        <v>4642313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9284626</v>
      </c>
      <c r="P58" s="48">
        <f t="shared" si="7"/>
        <v>9.5662368813120651</v>
      </c>
      <c r="Q58" s="9"/>
    </row>
    <row r="59" spans="1:17">
      <c r="A59" s="12"/>
      <c r="B59" s="25">
        <v>335.44</v>
      </c>
      <c r="C59" s="20" t="s">
        <v>271</v>
      </c>
      <c r="D59" s="47">
        <v>4018943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4018943</v>
      </c>
      <c r="P59" s="48">
        <f t="shared" si="7"/>
        <v>4.1408410797043365</v>
      </c>
      <c r="Q59" s="9"/>
    </row>
    <row r="60" spans="1:17">
      <c r="A60" s="12"/>
      <c r="B60" s="25">
        <v>335.48</v>
      </c>
      <c r="C60" s="20" t="s">
        <v>53</v>
      </c>
      <c r="D60" s="47">
        <v>5667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5667</v>
      </c>
      <c r="P60" s="48">
        <f t="shared" si="7"/>
        <v>5.8388850995608728E-3</v>
      </c>
      <c r="Q60" s="9"/>
    </row>
    <row r="61" spans="1:17">
      <c r="A61" s="12"/>
      <c r="B61" s="25">
        <v>338</v>
      </c>
      <c r="C61" s="20" t="s">
        <v>55</v>
      </c>
      <c r="D61" s="47">
        <v>130215447</v>
      </c>
      <c r="E61" s="47">
        <v>9674671</v>
      </c>
      <c r="F61" s="47">
        <v>34369661</v>
      </c>
      <c r="G61" s="47">
        <v>570361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100791184</v>
      </c>
      <c r="O61" s="47">
        <f t="shared" si="8"/>
        <v>275621324</v>
      </c>
      <c r="P61" s="48">
        <f t="shared" si="7"/>
        <v>283.98116143018171</v>
      </c>
      <c r="Q61" s="9"/>
    </row>
    <row r="62" spans="1:17" ht="15.75">
      <c r="A62" s="29" t="s">
        <v>60</v>
      </c>
      <c r="B62" s="30"/>
      <c r="C62" s="31"/>
      <c r="D62" s="32">
        <f t="shared" ref="D62:N62" si="9">SUM(D63:D96)</f>
        <v>82996433</v>
      </c>
      <c r="E62" s="32">
        <f t="shared" si="9"/>
        <v>48318815</v>
      </c>
      <c r="F62" s="32">
        <f t="shared" si="9"/>
        <v>0</v>
      </c>
      <c r="G62" s="32">
        <f t="shared" si="9"/>
        <v>44765</v>
      </c>
      <c r="H62" s="32">
        <f t="shared" si="9"/>
        <v>0</v>
      </c>
      <c r="I62" s="32">
        <f t="shared" si="9"/>
        <v>120039312</v>
      </c>
      <c r="J62" s="32">
        <f t="shared" si="9"/>
        <v>324516293</v>
      </c>
      <c r="K62" s="32">
        <f t="shared" si="9"/>
        <v>124031</v>
      </c>
      <c r="L62" s="32">
        <f t="shared" si="9"/>
        <v>0</v>
      </c>
      <c r="M62" s="32">
        <f t="shared" si="9"/>
        <v>0</v>
      </c>
      <c r="N62" s="32">
        <f t="shared" si="9"/>
        <v>1846529570</v>
      </c>
      <c r="O62" s="32">
        <f t="shared" si="8"/>
        <v>2422569219</v>
      </c>
      <c r="P62" s="45">
        <f t="shared" si="7"/>
        <v>2496.0478763850224</v>
      </c>
      <c r="Q62" s="10"/>
    </row>
    <row r="63" spans="1:17">
      <c r="A63" s="12"/>
      <c r="B63" s="25">
        <v>341.1</v>
      </c>
      <c r="C63" s="20" t="s">
        <v>181</v>
      </c>
      <c r="D63" s="47">
        <v>62155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62155</v>
      </c>
      <c r="P63" s="48">
        <f t="shared" si="7"/>
        <v>6.4040215874926074E-2</v>
      </c>
      <c r="Q63" s="9"/>
    </row>
    <row r="64" spans="1:17">
      <c r="A64" s="12"/>
      <c r="B64" s="25">
        <v>341.16</v>
      </c>
      <c r="C64" s="20" t="s">
        <v>182</v>
      </c>
      <c r="D64" s="47">
        <v>0</v>
      </c>
      <c r="E64" s="47">
        <v>2343268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96" si="10">SUM(D64:N64)</f>
        <v>2343268</v>
      </c>
      <c r="P64" s="48">
        <f t="shared" si="7"/>
        <v>2.4143413815912842</v>
      </c>
      <c r="Q64" s="9"/>
    </row>
    <row r="65" spans="1:17">
      <c r="A65" s="12"/>
      <c r="B65" s="25">
        <v>341.2</v>
      </c>
      <c r="C65" s="20" t="s">
        <v>183</v>
      </c>
      <c r="D65" s="47">
        <v>5459299</v>
      </c>
      <c r="E65" s="47">
        <v>21676966</v>
      </c>
      <c r="F65" s="47">
        <v>0</v>
      </c>
      <c r="G65" s="47">
        <v>0</v>
      </c>
      <c r="H65" s="47">
        <v>0</v>
      </c>
      <c r="I65" s="47">
        <v>0</v>
      </c>
      <c r="J65" s="47">
        <v>324505773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351642038</v>
      </c>
      <c r="P65" s="48">
        <f t="shared" si="7"/>
        <v>362.30765061891975</v>
      </c>
      <c r="Q65" s="9"/>
    </row>
    <row r="66" spans="1:17">
      <c r="A66" s="12"/>
      <c r="B66" s="25">
        <v>341.3</v>
      </c>
      <c r="C66" s="20" t="s">
        <v>184</v>
      </c>
      <c r="D66" s="47">
        <v>64276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64276</v>
      </c>
      <c r="P66" s="48">
        <f t="shared" si="7"/>
        <v>6.6225547672379509E-2</v>
      </c>
      <c r="Q66" s="9"/>
    </row>
    <row r="67" spans="1:17">
      <c r="A67" s="12"/>
      <c r="B67" s="25">
        <v>341.56</v>
      </c>
      <c r="C67" s="20" t="s">
        <v>189</v>
      </c>
      <c r="D67" s="47">
        <v>368181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368181</v>
      </c>
      <c r="P67" s="48">
        <f t="shared" si="7"/>
        <v>0.37934825389825688</v>
      </c>
      <c r="Q67" s="9"/>
    </row>
    <row r="68" spans="1:17">
      <c r="A68" s="12"/>
      <c r="B68" s="25">
        <v>341.8</v>
      </c>
      <c r="C68" s="20" t="s">
        <v>245</v>
      </c>
      <c r="D68" s="47">
        <v>10051794</v>
      </c>
      <c r="E68" s="47">
        <v>1230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10053024</v>
      </c>
      <c r="P68" s="48">
        <f t="shared" ref="P68:P99" si="11">(O68/P$124)</f>
        <v>10.357941069194961</v>
      </c>
      <c r="Q68" s="9"/>
    </row>
    <row r="69" spans="1:17">
      <c r="A69" s="12"/>
      <c r="B69" s="25">
        <v>341.9</v>
      </c>
      <c r="C69" s="20" t="s">
        <v>190</v>
      </c>
      <c r="D69" s="47">
        <v>1464766</v>
      </c>
      <c r="E69" s="47">
        <v>375374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1840140</v>
      </c>
      <c r="P69" s="48">
        <f t="shared" si="11"/>
        <v>1.8959530663677333</v>
      </c>
      <c r="Q69" s="9"/>
    </row>
    <row r="70" spans="1:17">
      <c r="A70" s="12"/>
      <c r="B70" s="25">
        <v>342.1</v>
      </c>
      <c r="C70" s="20" t="s">
        <v>69</v>
      </c>
      <c r="D70" s="47">
        <v>4417174</v>
      </c>
      <c r="E70" s="47">
        <v>319946</v>
      </c>
      <c r="F70" s="47">
        <v>0</v>
      </c>
      <c r="G70" s="47">
        <v>0</v>
      </c>
      <c r="H70" s="47">
        <v>0</v>
      </c>
      <c r="I70" s="47">
        <v>4386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4741506</v>
      </c>
      <c r="P70" s="48">
        <f t="shared" si="11"/>
        <v>4.885320051681397</v>
      </c>
      <c r="Q70" s="9"/>
    </row>
    <row r="71" spans="1:17">
      <c r="A71" s="12"/>
      <c r="B71" s="25">
        <v>342.2</v>
      </c>
      <c r="C71" s="20" t="s">
        <v>70</v>
      </c>
      <c r="D71" s="47">
        <v>3396033</v>
      </c>
      <c r="E71" s="47">
        <v>803928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4199961</v>
      </c>
      <c r="P71" s="48">
        <f t="shared" si="11"/>
        <v>4.3273495150232542</v>
      </c>
      <c r="Q71" s="9"/>
    </row>
    <row r="72" spans="1:17">
      <c r="A72" s="12"/>
      <c r="B72" s="25">
        <v>342.3</v>
      </c>
      <c r="C72" s="20" t="s">
        <v>71</v>
      </c>
      <c r="D72" s="47">
        <v>9098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9098</v>
      </c>
      <c r="P72" s="48">
        <f t="shared" si="11"/>
        <v>9.3739503504155323E-3</v>
      </c>
      <c r="Q72" s="9"/>
    </row>
    <row r="73" spans="1:17">
      <c r="A73" s="12"/>
      <c r="B73" s="25">
        <v>342.4</v>
      </c>
      <c r="C73" s="20" t="s">
        <v>72</v>
      </c>
      <c r="D73" s="47">
        <v>7360</v>
      </c>
      <c r="E73" s="47">
        <v>5094340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5101700</v>
      </c>
      <c r="P73" s="48">
        <f t="shared" si="11"/>
        <v>5.2564390528374281</v>
      </c>
      <c r="Q73" s="9"/>
    </row>
    <row r="74" spans="1:17">
      <c r="A74" s="12"/>
      <c r="B74" s="25">
        <v>342.5</v>
      </c>
      <c r="C74" s="20" t="s">
        <v>73</v>
      </c>
      <c r="D74" s="47">
        <v>489962</v>
      </c>
      <c r="E74" s="47">
        <v>681965</v>
      </c>
      <c r="F74" s="47">
        <v>0</v>
      </c>
      <c r="G74" s="47">
        <v>0</v>
      </c>
      <c r="H74" s="47">
        <v>0</v>
      </c>
      <c r="I74" s="47">
        <v>391105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1563032</v>
      </c>
      <c r="P74" s="48">
        <f t="shared" si="11"/>
        <v>1.6104401367455146</v>
      </c>
      <c r="Q74" s="9"/>
    </row>
    <row r="75" spans="1:17">
      <c r="A75" s="12"/>
      <c r="B75" s="25">
        <v>342.6</v>
      </c>
      <c r="C75" s="20" t="s">
        <v>74</v>
      </c>
      <c r="D75" s="47">
        <v>33601112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33601112</v>
      </c>
      <c r="P75" s="48">
        <f t="shared" si="11"/>
        <v>34.620263311359807</v>
      </c>
      <c r="Q75" s="9"/>
    </row>
    <row r="76" spans="1:17">
      <c r="A76" s="12"/>
      <c r="B76" s="25">
        <v>342.9</v>
      </c>
      <c r="C76" s="20" t="s">
        <v>75</v>
      </c>
      <c r="D76" s="47">
        <v>2423601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2423601</v>
      </c>
      <c r="P76" s="48">
        <f t="shared" si="11"/>
        <v>2.4971109522111932</v>
      </c>
      <c r="Q76" s="9"/>
    </row>
    <row r="77" spans="1:17">
      <c r="A77" s="12"/>
      <c r="B77" s="25">
        <v>343.1</v>
      </c>
      <c r="C77" s="20" t="s">
        <v>76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1292615000</v>
      </c>
      <c r="O77" s="47">
        <f t="shared" si="10"/>
        <v>1292615000</v>
      </c>
      <c r="P77" s="48">
        <f t="shared" si="11"/>
        <v>1331.8211510444464</v>
      </c>
      <c r="Q77" s="9"/>
    </row>
    <row r="78" spans="1:17">
      <c r="A78" s="12"/>
      <c r="B78" s="25">
        <v>343.3</v>
      </c>
      <c r="C78" s="20" t="s">
        <v>246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311704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311704</v>
      </c>
      <c r="P78" s="48">
        <f t="shared" si="11"/>
        <v>0.32115825676257675</v>
      </c>
      <c r="Q78" s="9"/>
    </row>
    <row r="79" spans="1:17">
      <c r="A79" s="12"/>
      <c r="B79" s="25">
        <v>343.4</v>
      </c>
      <c r="C79" s="20" t="s">
        <v>77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74965686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74965686</v>
      </c>
      <c r="P79" s="48">
        <f t="shared" si="11"/>
        <v>77.239461260589223</v>
      </c>
      <c r="Q79" s="9"/>
    </row>
    <row r="80" spans="1:17">
      <c r="A80" s="12"/>
      <c r="B80" s="25">
        <v>343.6</v>
      </c>
      <c r="C80" s="20" t="s">
        <v>78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468313000</v>
      </c>
      <c r="O80" s="47">
        <f t="shared" si="10"/>
        <v>468313000</v>
      </c>
      <c r="P80" s="48">
        <f t="shared" si="11"/>
        <v>482.51734562037251</v>
      </c>
      <c r="Q80" s="9"/>
    </row>
    <row r="81" spans="1:17">
      <c r="A81" s="12"/>
      <c r="B81" s="25">
        <v>343.7</v>
      </c>
      <c r="C81" s="20" t="s">
        <v>79</v>
      </c>
      <c r="D81" s="47">
        <v>203632</v>
      </c>
      <c r="E81" s="47">
        <v>1017125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1220757</v>
      </c>
      <c r="P81" s="48">
        <f t="shared" si="11"/>
        <v>1.2577836346364271</v>
      </c>
      <c r="Q81" s="9"/>
    </row>
    <row r="82" spans="1:17">
      <c r="A82" s="12"/>
      <c r="B82" s="25">
        <v>343.9</v>
      </c>
      <c r="C82" s="20" t="s">
        <v>80</v>
      </c>
      <c r="D82" s="47">
        <v>275155</v>
      </c>
      <c r="E82" s="47">
        <v>4339463</v>
      </c>
      <c r="F82" s="47">
        <v>0</v>
      </c>
      <c r="G82" s="47">
        <v>40485</v>
      </c>
      <c r="H82" s="47">
        <v>0</v>
      </c>
      <c r="I82" s="47">
        <v>31864355</v>
      </c>
      <c r="J82" s="47">
        <v>0</v>
      </c>
      <c r="K82" s="47">
        <v>0</v>
      </c>
      <c r="L82" s="47">
        <v>0</v>
      </c>
      <c r="M82" s="47">
        <v>0</v>
      </c>
      <c r="N82" s="47">
        <v>7705000</v>
      </c>
      <c r="O82" s="47">
        <f t="shared" si="10"/>
        <v>44224458</v>
      </c>
      <c r="P82" s="48">
        <f t="shared" si="11"/>
        <v>45.565824748959884</v>
      </c>
      <c r="Q82" s="9"/>
    </row>
    <row r="83" spans="1:17">
      <c r="A83" s="12"/>
      <c r="B83" s="25">
        <v>344.2</v>
      </c>
      <c r="C83" s="20" t="s">
        <v>191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61853000</v>
      </c>
      <c r="O83" s="47">
        <f t="shared" si="10"/>
        <v>61853000</v>
      </c>
      <c r="P83" s="48">
        <f t="shared" si="11"/>
        <v>63.729055949027469</v>
      </c>
      <c r="Q83" s="9"/>
    </row>
    <row r="84" spans="1:17">
      <c r="A84" s="12"/>
      <c r="B84" s="25">
        <v>344.3</v>
      </c>
      <c r="C84" s="20" t="s">
        <v>192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16043570</v>
      </c>
      <c r="O84" s="47">
        <f t="shared" si="10"/>
        <v>16043570</v>
      </c>
      <c r="P84" s="48">
        <f t="shared" si="11"/>
        <v>16.530185603804807</v>
      </c>
      <c r="Q84" s="9"/>
    </row>
    <row r="85" spans="1:17">
      <c r="A85" s="12"/>
      <c r="B85" s="25">
        <v>344.5</v>
      </c>
      <c r="C85" s="20" t="s">
        <v>193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3514365</v>
      </c>
      <c r="J85" s="47">
        <v>10520</v>
      </c>
      <c r="K85" s="47">
        <v>124031</v>
      </c>
      <c r="L85" s="47">
        <v>0</v>
      </c>
      <c r="M85" s="47">
        <v>0</v>
      </c>
      <c r="N85" s="47">
        <v>0</v>
      </c>
      <c r="O85" s="47">
        <f t="shared" si="10"/>
        <v>3648916</v>
      </c>
      <c r="P85" s="48">
        <f t="shared" si="11"/>
        <v>3.7595908350007523</v>
      </c>
      <c r="Q85" s="9"/>
    </row>
    <row r="86" spans="1:17">
      <c r="A86" s="12"/>
      <c r="B86" s="25">
        <v>344.9</v>
      </c>
      <c r="C86" s="20" t="s">
        <v>231</v>
      </c>
      <c r="D86" s="47">
        <v>1134862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1134862</v>
      </c>
      <c r="P86" s="48">
        <f t="shared" si="11"/>
        <v>1.1692833636594056</v>
      </c>
      <c r="Q86" s="9"/>
    </row>
    <row r="87" spans="1:17">
      <c r="A87" s="12"/>
      <c r="B87" s="25">
        <v>346.1</v>
      </c>
      <c r="C87" s="20" t="s">
        <v>85</v>
      </c>
      <c r="D87" s="47">
        <v>2606695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2606695</v>
      </c>
      <c r="P87" s="48">
        <f t="shared" si="11"/>
        <v>2.6857583544379442</v>
      </c>
      <c r="Q87" s="9"/>
    </row>
    <row r="88" spans="1:17">
      <c r="A88" s="12"/>
      <c r="B88" s="25">
        <v>346.4</v>
      </c>
      <c r="C88" s="20" t="s">
        <v>86</v>
      </c>
      <c r="D88" s="47">
        <v>746652</v>
      </c>
      <c r="E88" s="47">
        <v>1138384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1885036</v>
      </c>
      <c r="P88" s="48">
        <f t="shared" si="11"/>
        <v>1.9422108015768185</v>
      </c>
      <c r="Q88" s="9"/>
    </row>
    <row r="89" spans="1:17">
      <c r="A89" s="12"/>
      <c r="B89" s="25">
        <v>347.1</v>
      </c>
      <c r="C89" s="20" t="s">
        <v>87</v>
      </c>
      <c r="D89" s="47">
        <v>189629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189629</v>
      </c>
      <c r="P89" s="48">
        <f t="shared" si="11"/>
        <v>0.19538061453055033</v>
      </c>
      <c r="Q89" s="9"/>
    </row>
    <row r="90" spans="1:17">
      <c r="A90" s="12"/>
      <c r="B90" s="25">
        <v>347.2</v>
      </c>
      <c r="C90" s="20" t="s">
        <v>88</v>
      </c>
      <c r="D90" s="47">
        <v>15</v>
      </c>
      <c r="E90" s="47">
        <v>107694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107709</v>
      </c>
      <c r="P90" s="48">
        <f t="shared" si="11"/>
        <v>0.1109759088033531</v>
      </c>
      <c r="Q90" s="9"/>
    </row>
    <row r="91" spans="1:17">
      <c r="A91" s="12"/>
      <c r="B91" s="25">
        <v>347.4</v>
      </c>
      <c r="C91" s="20" t="s">
        <v>89</v>
      </c>
      <c r="D91" s="47">
        <v>134518</v>
      </c>
      <c r="E91" s="47">
        <v>1844592</v>
      </c>
      <c r="F91" s="47">
        <v>0</v>
      </c>
      <c r="G91" s="47">
        <v>4280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1983390</v>
      </c>
      <c r="P91" s="48">
        <f t="shared" si="11"/>
        <v>2.0435479649934778</v>
      </c>
      <c r="Q91" s="9"/>
    </row>
    <row r="92" spans="1:17">
      <c r="A92" s="12"/>
      <c r="B92" s="25">
        <v>347.5</v>
      </c>
      <c r="C92" s="20" t="s">
        <v>90</v>
      </c>
      <c r="D92" s="47">
        <v>193378</v>
      </c>
      <c r="E92" s="47">
        <v>2261312</v>
      </c>
      <c r="F92" s="47">
        <v>0</v>
      </c>
      <c r="G92" s="47">
        <v>0</v>
      </c>
      <c r="H92" s="47">
        <v>0</v>
      </c>
      <c r="I92" s="47">
        <v>2533913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0"/>
        <v>4988603</v>
      </c>
      <c r="P92" s="48">
        <f t="shared" si="11"/>
        <v>5.1399117212501624</v>
      </c>
      <c r="Q92" s="9"/>
    </row>
    <row r="93" spans="1:17">
      <c r="A93" s="12"/>
      <c r="B93" s="25">
        <v>348.13</v>
      </c>
      <c r="C93" s="20" t="s">
        <v>247</v>
      </c>
      <c r="D93" s="47">
        <v>0</v>
      </c>
      <c r="E93" s="47">
        <v>776005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776005</v>
      </c>
      <c r="P93" s="48">
        <f t="shared" si="11"/>
        <v>0.79954191489054793</v>
      </c>
      <c r="Q93" s="9"/>
    </row>
    <row r="94" spans="1:17">
      <c r="A94" s="12"/>
      <c r="B94" s="25">
        <v>348.93</v>
      </c>
      <c r="C94" s="20" t="s">
        <v>199</v>
      </c>
      <c r="D94" s="47">
        <v>0</v>
      </c>
      <c r="E94" s="47">
        <v>3610182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3610182</v>
      </c>
      <c r="P94" s="48">
        <f t="shared" si="11"/>
        <v>3.7196819986770553</v>
      </c>
      <c r="Q94" s="9"/>
    </row>
    <row r="95" spans="1:17">
      <c r="A95" s="12"/>
      <c r="B95" s="25">
        <v>348.99</v>
      </c>
      <c r="C95" s="20" t="s">
        <v>201</v>
      </c>
      <c r="D95" s="47">
        <v>542105</v>
      </c>
      <c r="E95" s="47">
        <v>1315851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1857956</v>
      </c>
      <c r="P95" s="48">
        <f t="shared" si="11"/>
        <v>1.9143094413339901</v>
      </c>
      <c r="Q95" s="9"/>
    </row>
    <row r="96" spans="1:17">
      <c r="A96" s="12"/>
      <c r="B96" s="25">
        <v>349</v>
      </c>
      <c r="C96" s="20" t="s">
        <v>272</v>
      </c>
      <c r="D96" s="47">
        <v>15154981</v>
      </c>
      <c r="E96" s="47">
        <v>611190</v>
      </c>
      <c r="F96" s="47">
        <v>0</v>
      </c>
      <c r="G96" s="47">
        <v>0</v>
      </c>
      <c r="H96" s="47">
        <v>0</v>
      </c>
      <c r="I96" s="47">
        <v>6453798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0"/>
        <v>22219969</v>
      </c>
      <c r="P96" s="48">
        <f t="shared" si="11"/>
        <v>22.893920223540587</v>
      </c>
      <c r="Q96" s="9"/>
    </row>
    <row r="97" spans="1:17" ht="15.75">
      <c r="A97" s="29" t="s">
        <v>61</v>
      </c>
      <c r="B97" s="30"/>
      <c r="C97" s="31"/>
      <c r="D97" s="32">
        <f t="shared" ref="D97:N97" si="12">SUM(D98:D102)</f>
        <v>1577862</v>
      </c>
      <c r="E97" s="32">
        <f t="shared" si="12"/>
        <v>2575396</v>
      </c>
      <c r="F97" s="32">
        <f t="shared" si="12"/>
        <v>0</v>
      </c>
      <c r="G97" s="32">
        <f t="shared" si="12"/>
        <v>0</v>
      </c>
      <c r="H97" s="32">
        <f t="shared" si="12"/>
        <v>0</v>
      </c>
      <c r="I97" s="32">
        <f t="shared" si="12"/>
        <v>331048</v>
      </c>
      <c r="J97" s="32">
        <f t="shared" si="12"/>
        <v>0</v>
      </c>
      <c r="K97" s="32">
        <f t="shared" si="12"/>
        <v>724216</v>
      </c>
      <c r="L97" s="32">
        <f t="shared" si="12"/>
        <v>0</v>
      </c>
      <c r="M97" s="32">
        <f t="shared" si="12"/>
        <v>0</v>
      </c>
      <c r="N97" s="32">
        <f t="shared" si="12"/>
        <v>0</v>
      </c>
      <c r="O97" s="32">
        <f t="shared" ref="O97:O104" si="13">SUM(D97:N97)</f>
        <v>5208522</v>
      </c>
      <c r="P97" s="45">
        <f t="shared" si="11"/>
        <v>5.3665010581498143</v>
      </c>
      <c r="Q97" s="10"/>
    </row>
    <row r="98" spans="1:17">
      <c r="A98" s="13"/>
      <c r="B98" s="39">
        <v>351.5</v>
      </c>
      <c r="C98" s="21" t="s">
        <v>144</v>
      </c>
      <c r="D98" s="47">
        <v>1111860</v>
      </c>
      <c r="E98" s="47">
        <v>487875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453933</v>
      </c>
      <c r="L98" s="47">
        <v>0</v>
      </c>
      <c r="M98" s="47">
        <v>0</v>
      </c>
      <c r="N98" s="47">
        <v>0</v>
      </c>
      <c r="O98" s="47">
        <f t="shared" si="13"/>
        <v>2053668</v>
      </c>
      <c r="P98" s="48">
        <f t="shared" si="11"/>
        <v>2.115957558610372</v>
      </c>
      <c r="Q98" s="9"/>
    </row>
    <row r="99" spans="1:17">
      <c r="A99" s="13"/>
      <c r="B99" s="39">
        <v>352</v>
      </c>
      <c r="C99" s="21" t="s">
        <v>221</v>
      </c>
      <c r="D99" s="47">
        <v>0</v>
      </c>
      <c r="E99" s="47">
        <v>86504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86504</v>
      </c>
      <c r="P99" s="48">
        <f t="shared" si="11"/>
        <v>8.9127742483221056E-2</v>
      </c>
      <c r="Q99" s="9"/>
    </row>
    <row r="100" spans="1:17">
      <c r="A100" s="13"/>
      <c r="B100" s="39">
        <v>354</v>
      </c>
      <c r="C100" s="21" t="s">
        <v>94</v>
      </c>
      <c r="D100" s="47">
        <v>190995</v>
      </c>
      <c r="E100" s="47">
        <v>1845916</v>
      </c>
      <c r="F100" s="47">
        <v>0</v>
      </c>
      <c r="G100" s="47">
        <v>0</v>
      </c>
      <c r="H100" s="47">
        <v>0</v>
      </c>
      <c r="I100" s="47">
        <v>331048</v>
      </c>
      <c r="J100" s="47">
        <v>0</v>
      </c>
      <c r="K100" s="47">
        <v>270283</v>
      </c>
      <c r="L100" s="47">
        <v>0</v>
      </c>
      <c r="M100" s="47">
        <v>0</v>
      </c>
      <c r="N100" s="47">
        <v>0</v>
      </c>
      <c r="O100" s="47">
        <f t="shared" si="13"/>
        <v>2638242</v>
      </c>
      <c r="P100" s="48">
        <f t="shared" ref="P100:P122" si="14">(O100/P$124)</f>
        <v>2.7182622027237828</v>
      </c>
      <c r="Q100" s="9"/>
    </row>
    <row r="101" spans="1:17">
      <c r="A101" s="13"/>
      <c r="B101" s="39">
        <v>355</v>
      </c>
      <c r="C101" s="21" t="s">
        <v>216</v>
      </c>
      <c r="D101" s="47">
        <v>0</v>
      </c>
      <c r="E101" s="47">
        <v>155101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155101</v>
      </c>
      <c r="P101" s="48">
        <f t="shared" si="14"/>
        <v>0.1598053498900637</v>
      </c>
      <c r="Q101" s="9"/>
    </row>
    <row r="102" spans="1:17">
      <c r="A102" s="13"/>
      <c r="B102" s="39">
        <v>359</v>
      </c>
      <c r="C102" s="21" t="s">
        <v>95</v>
      </c>
      <c r="D102" s="47">
        <v>275007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275007</v>
      </c>
      <c r="P102" s="48">
        <f t="shared" si="14"/>
        <v>0.28334820444237463</v>
      </c>
      <c r="Q102" s="9"/>
    </row>
    <row r="103" spans="1:17" ht="15.75">
      <c r="A103" s="29" t="s">
        <v>5</v>
      </c>
      <c r="B103" s="30"/>
      <c r="C103" s="31"/>
      <c r="D103" s="32">
        <f t="shared" ref="D103:N103" si="15">SUM(D104:D113)</f>
        <v>24243168</v>
      </c>
      <c r="E103" s="32">
        <f t="shared" si="15"/>
        <v>22567982</v>
      </c>
      <c r="F103" s="32">
        <f t="shared" si="15"/>
        <v>227815</v>
      </c>
      <c r="G103" s="32">
        <f t="shared" si="15"/>
        <v>922668</v>
      </c>
      <c r="H103" s="32">
        <f t="shared" si="15"/>
        <v>0</v>
      </c>
      <c r="I103" s="32">
        <f t="shared" si="15"/>
        <v>11930620</v>
      </c>
      <c r="J103" s="32">
        <f t="shared" si="15"/>
        <v>5452369</v>
      </c>
      <c r="K103" s="32">
        <f t="shared" si="15"/>
        <v>1341093694</v>
      </c>
      <c r="L103" s="32">
        <f t="shared" si="15"/>
        <v>5404</v>
      </c>
      <c r="M103" s="32">
        <f t="shared" si="15"/>
        <v>2900866000</v>
      </c>
      <c r="N103" s="32">
        <f t="shared" si="15"/>
        <v>129580761</v>
      </c>
      <c r="O103" s="32">
        <f t="shared" si="13"/>
        <v>4436890481</v>
      </c>
      <c r="P103" s="45">
        <f t="shared" si="14"/>
        <v>4571.465275788667</v>
      </c>
      <c r="Q103" s="10"/>
    </row>
    <row r="104" spans="1:17">
      <c r="A104" s="12"/>
      <c r="B104" s="25">
        <v>361.1</v>
      </c>
      <c r="C104" s="20" t="s">
        <v>97</v>
      </c>
      <c r="D104" s="47">
        <v>11437374</v>
      </c>
      <c r="E104" s="47">
        <v>3824896</v>
      </c>
      <c r="F104" s="47">
        <v>1825808</v>
      </c>
      <c r="G104" s="47">
        <v>134164</v>
      </c>
      <c r="H104" s="47">
        <v>0</v>
      </c>
      <c r="I104" s="47">
        <v>1216804</v>
      </c>
      <c r="J104" s="47">
        <v>4326631</v>
      </c>
      <c r="K104" s="47">
        <v>11924355</v>
      </c>
      <c r="L104" s="47">
        <v>5404</v>
      </c>
      <c r="M104" s="47">
        <v>0</v>
      </c>
      <c r="N104" s="47">
        <v>1409129</v>
      </c>
      <c r="O104" s="47">
        <f t="shared" si="13"/>
        <v>36104565</v>
      </c>
      <c r="P104" s="48">
        <f t="shared" si="14"/>
        <v>37.199648245037409</v>
      </c>
      <c r="Q104" s="9"/>
    </row>
    <row r="105" spans="1:17">
      <c r="A105" s="12"/>
      <c r="B105" s="25">
        <v>361.2</v>
      </c>
      <c r="C105" s="20" t="s">
        <v>98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36029137</v>
      </c>
      <c r="L105" s="47">
        <v>0</v>
      </c>
      <c r="M105" s="47">
        <v>0</v>
      </c>
      <c r="N105" s="47">
        <v>0</v>
      </c>
      <c r="O105" s="47">
        <f t="shared" ref="O105:O113" si="16">SUM(D105:N105)</f>
        <v>36029137</v>
      </c>
      <c r="P105" s="48">
        <f t="shared" si="14"/>
        <v>37.12193244738615</v>
      </c>
      <c r="Q105" s="9"/>
    </row>
    <row r="106" spans="1:17">
      <c r="A106" s="12"/>
      <c r="B106" s="25">
        <v>361.3</v>
      </c>
      <c r="C106" s="20" t="s">
        <v>99</v>
      </c>
      <c r="D106" s="47">
        <v>-6149958</v>
      </c>
      <c r="E106" s="47">
        <v>0</v>
      </c>
      <c r="F106" s="47">
        <v>-1597993</v>
      </c>
      <c r="G106" s="47">
        <v>0</v>
      </c>
      <c r="H106" s="47">
        <v>0</v>
      </c>
      <c r="I106" s="47">
        <v>-667767</v>
      </c>
      <c r="J106" s="47">
        <v>-2377768</v>
      </c>
      <c r="K106" s="47">
        <v>708089373</v>
      </c>
      <c r="L106" s="47">
        <v>0</v>
      </c>
      <c r="M106" s="47">
        <v>0</v>
      </c>
      <c r="N106" s="47">
        <v>17543000</v>
      </c>
      <c r="O106" s="47">
        <f t="shared" si="16"/>
        <v>714838887</v>
      </c>
      <c r="P106" s="48">
        <f t="shared" si="14"/>
        <v>736.52057982900624</v>
      </c>
      <c r="Q106" s="9"/>
    </row>
    <row r="107" spans="1:17">
      <c r="A107" s="12"/>
      <c r="B107" s="25">
        <v>361.4</v>
      </c>
      <c r="C107" s="20" t="s">
        <v>204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252456633</v>
      </c>
      <c r="L107" s="47">
        <v>0</v>
      </c>
      <c r="M107" s="47">
        <v>0</v>
      </c>
      <c r="N107" s="47">
        <v>0</v>
      </c>
      <c r="O107" s="47">
        <f t="shared" si="16"/>
        <v>252456633</v>
      </c>
      <c r="P107" s="48">
        <f t="shared" si="14"/>
        <v>260.11386495659218</v>
      </c>
      <c r="Q107" s="9"/>
    </row>
    <row r="108" spans="1:17">
      <c r="A108" s="12"/>
      <c r="B108" s="25">
        <v>362</v>
      </c>
      <c r="C108" s="20" t="s">
        <v>101</v>
      </c>
      <c r="D108" s="47">
        <v>107839</v>
      </c>
      <c r="E108" s="47">
        <v>1646823</v>
      </c>
      <c r="F108" s="47">
        <v>0</v>
      </c>
      <c r="G108" s="47">
        <v>13750</v>
      </c>
      <c r="H108" s="47">
        <v>0</v>
      </c>
      <c r="I108" s="47">
        <v>6616356</v>
      </c>
      <c r="J108" s="47">
        <v>165303</v>
      </c>
      <c r="K108" s="47">
        <v>571544</v>
      </c>
      <c r="L108" s="47">
        <v>0</v>
      </c>
      <c r="M108" s="47">
        <v>0</v>
      </c>
      <c r="N108" s="47">
        <v>0</v>
      </c>
      <c r="O108" s="47">
        <f t="shared" si="16"/>
        <v>9121615</v>
      </c>
      <c r="P108" s="48">
        <f t="shared" si="14"/>
        <v>9.39828161415757</v>
      </c>
      <c r="Q108" s="9"/>
    </row>
    <row r="109" spans="1:17">
      <c r="A109" s="12"/>
      <c r="B109" s="25">
        <v>364</v>
      </c>
      <c r="C109" s="20" t="s">
        <v>205</v>
      </c>
      <c r="D109" s="47">
        <v>127020</v>
      </c>
      <c r="E109" s="47">
        <v>3311305</v>
      </c>
      <c r="F109" s="47">
        <v>0</v>
      </c>
      <c r="G109" s="47">
        <v>162917</v>
      </c>
      <c r="H109" s="47">
        <v>0</v>
      </c>
      <c r="I109" s="47">
        <v>9655</v>
      </c>
      <c r="J109" s="47">
        <v>2256918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5867815</v>
      </c>
      <c r="P109" s="48">
        <f t="shared" si="14"/>
        <v>6.0457909953202371</v>
      </c>
      <c r="Q109" s="9"/>
    </row>
    <row r="110" spans="1:17">
      <c r="A110" s="12"/>
      <c r="B110" s="25">
        <v>365</v>
      </c>
      <c r="C110" s="20" t="s">
        <v>206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2335141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2335141</v>
      </c>
      <c r="P110" s="48">
        <f t="shared" si="14"/>
        <v>2.4059678825257942</v>
      </c>
      <c r="Q110" s="9"/>
    </row>
    <row r="111" spans="1:17">
      <c r="A111" s="12"/>
      <c r="B111" s="25">
        <v>366</v>
      </c>
      <c r="C111" s="20" t="s">
        <v>104</v>
      </c>
      <c r="D111" s="47">
        <v>267993</v>
      </c>
      <c r="E111" s="47">
        <v>7334886</v>
      </c>
      <c r="F111" s="47">
        <v>0</v>
      </c>
      <c r="G111" s="47">
        <v>49999</v>
      </c>
      <c r="H111" s="47">
        <v>0</v>
      </c>
      <c r="I111" s="47">
        <v>252469</v>
      </c>
      <c r="J111" s="47">
        <v>1384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7906731</v>
      </c>
      <c r="P111" s="48">
        <f t="shared" si="14"/>
        <v>8.146549112782079</v>
      </c>
      <c r="Q111" s="9"/>
    </row>
    <row r="112" spans="1:17">
      <c r="A112" s="12"/>
      <c r="B112" s="25">
        <v>368</v>
      </c>
      <c r="C112" s="20" t="s">
        <v>106</v>
      </c>
      <c r="D112" s="47">
        <v>924</v>
      </c>
      <c r="E112" s="47">
        <v>0</v>
      </c>
      <c r="F112" s="47">
        <v>0</v>
      </c>
      <c r="G112" s="47">
        <v>0</v>
      </c>
      <c r="H112" s="47">
        <v>0</v>
      </c>
      <c r="I112" s="47">
        <v>430</v>
      </c>
      <c r="J112" s="47">
        <v>207</v>
      </c>
      <c r="K112" s="47">
        <v>331900035</v>
      </c>
      <c r="L112" s="47">
        <v>0</v>
      </c>
      <c r="M112" s="47">
        <v>0</v>
      </c>
      <c r="N112" s="47">
        <v>0</v>
      </c>
      <c r="O112" s="47">
        <f t="shared" si="16"/>
        <v>331901596</v>
      </c>
      <c r="P112" s="48">
        <f t="shared" si="14"/>
        <v>341.96846363241093</v>
      </c>
      <c r="Q112" s="9"/>
    </row>
    <row r="113" spans="1:120">
      <c r="A113" s="12"/>
      <c r="B113" s="25">
        <v>369.9</v>
      </c>
      <c r="C113" s="20" t="s">
        <v>109</v>
      </c>
      <c r="D113" s="47">
        <v>18451976</v>
      </c>
      <c r="E113" s="47">
        <v>6450072</v>
      </c>
      <c r="F113" s="47">
        <v>0</v>
      </c>
      <c r="G113" s="47">
        <v>561838</v>
      </c>
      <c r="H113" s="47">
        <v>0</v>
      </c>
      <c r="I113" s="47">
        <v>2167532</v>
      </c>
      <c r="J113" s="47">
        <v>1079694</v>
      </c>
      <c r="K113" s="47">
        <v>122617</v>
      </c>
      <c r="L113" s="47">
        <v>0</v>
      </c>
      <c r="M113" s="47">
        <v>2900866000</v>
      </c>
      <c r="N113" s="47">
        <v>110628632</v>
      </c>
      <c r="O113" s="47">
        <f t="shared" si="16"/>
        <v>3040328361</v>
      </c>
      <c r="P113" s="48">
        <f t="shared" si="14"/>
        <v>3132.5441970734482</v>
      </c>
      <c r="Q113" s="9"/>
    </row>
    <row r="114" spans="1:120" ht="15.75">
      <c r="A114" s="29" t="s">
        <v>62</v>
      </c>
      <c r="B114" s="30"/>
      <c r="C114" s="31"/>
      <c r="D114" s="32">
        <f t="shared" ref="D114:N114" si="17">SUM(D115:D121)</f>
        <v>16350577</v>
      </c>
      <c r="E114" s="32">
        <f t="shared" si="17"/>
        <v>39563238</v>
      </c>
      <c r="F114" s="32">
        <f t="shared" si="17"/>
        <v>283841194</v>
      </c>
      <c r="G114" s="32">
        <f t="shared" si="17"/>
        <v>101557408</v>
      </c>
      <c r="H114" s="32">
        <f t="shared" si="17"/>
        <v>0</v>
      </c>
      <c r="I114" s="32">
        <f t="shared" si="17"/>
        <v>40137773</v>
      </c>
      <c r="J114" s="32">
        <f t="shared" si="17"/>
        <v>3000000</v>
      </c>
      <c r="K114" s="32">
        <f t="shared" si="17"/>
        <v>0</v>
      </c>
      <c r="L114" s="32">
        <f t="shared" si="17"/>
        <v>0</v>
      </c>
      <c r="M114" s="32">
        <f t="shared" si="17"/>
        <v>0</v>
      </c>
      <c r="N114" s="32">
        <f t="shared" si="17"/>
        <v>77852991</v>
      </c>
      <c r="O114" s="32">
        <f>SUM(D114:N114)</f>
        <v>562303181</v>
      </c>
      <c r="P114" s="45">
        <f t="shared" si="14"/>
        <v>579.35833156459864</v>
      </c>
      <c r="Q114" s="9"/>
    </row>
    <row r="115" spans="1:120">
      <c r="A115" s="12"/>
      <c r="B115" s="25">
        <v>381</v>
      </c>
      <c r="C115" s="20" t="s">
        <v>110</v>
      </c>
      <c r="D115" s="47">
        <v>16350577</v>
      </c>
      <c r="E115" s="47">
        <v>39563238</v>
      </c>
      <c r="F115" s="47">
        <v>112271194</v>
      </c>
      <c r="G115" s="47">
        <v>18873408</v>
      </c>
      <c r="H115" s="47">
        <v>0</v>
      </c>
      <c r="I115" s="47">
        <v>40137773</v>
      </c>
      <c r="J115" s="47">
        <v>3000000</v>
      </c>
      <c r="K115" s="47">
        <v>0</v>
      </c>
      <c r="L115" s="47">
        <v>0</v>
      </c>
      <c r="M115" s="47">
        <v>0</v>
      </c>
      <c r="N115" s="47">
        <v>0</v>
      </c>
      <c r="O115" s="47">
        <f>SUM(D115:N115)</f>
        <v>230196190</v>
      </c>
      <c r="P115" s="48">
        <f t="shared" si="14"/>
        <v>237.17824312099589</v>
      </c>
      <c r="Q115" s="9"/>
    </row>
    <row r="116" spans="1:120">
      <c r="A116" s="12"/>
      <c r="B116" s="25">
        <v>384</v>
      </c>
      <c r="C116" s="20" t="s">
        <v>111</v>
      </c>
      <c r="D116" s="47">
        <v>0</v>
      </c>
      <c r="E116" s="47">
        <v>0</v>
      </c>
      <c r="F116" s="47">
        <v>0</v>
      </c>
      <c r="G116" s="47">
        <v>82684000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ref="O116:O121" si="18">SUM(D116:N116)</f>
        <v>82684000</v>
      </c>
      <c r="P116" s="48">
        <f t="shared" si="14"/>
        <v>85.191878519867871</v>
      </c>
      <c r="Q116" s="9"/>
    </row>
    <row r="117" spans="1:120">
      <c r="A117" s="12"/>
      <c r="B117" s="25">
        <v>385</v>
      </c>
      <c r="C117" s="20" t="s">
        <v>112</v>
      </c>
      <c r="D117" s="47">
        <v>0</v>
      </c>
      <c r="E117" s="47">
        <v>0</v>
      </c>
      <c r="F117" s="47">
        <v>171570000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585455</v>
      </c>
      <c r="O117" s="47">
        <f t="shared" si="18"/>
        <v>172155455</v>
      </c>
      <c r="P117" s="48">
        <f t="shared" si="14"/>
        <v>177.37708152596124</v>
      </c>
      <c r="Q117" s="9"/>
    </row>
    <row r="118" spans="1:120">
      <c r="A118" s="12"/>
      <c r="B118" s="25">
        <v>389.5</v>
      </c>
      <c r="C118" s="20" t="s">
        <v>113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38159019</v>
      </c>
      <c r="O118" s="47">
        <f t="shared" si="18"/>
        <v>38159019</v>
      </c>
      <c r="P118" s="48">
        <f t="shared" si="14"/>
        <v>39.316415643719822</v>
      </c>
      <c r="Q118" s="9"/>
    </row>
    <row r="119" spans="1:120">
      <c r="A119" s="12"/>
      <c r="B119" s="25">
        <v>389.6</v>
      </c>
      <c r="C119" s="20" t="s">
        <v>114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31458000</v>
      </c>
      <c r="O119" s="47">
        <f t="shared" si="18"/>
        <v>31458000</v>
      </c>
      <c r="P119" s="48">
        <f t="shared" si="14"/>
        <v>32.412148837477666</v>
      </c>
      <c r="Q119" s="9"/>
    </row>
    <row r="120" spans="1:120">
      <c r="A120" s="12"/>
      <c r="B120" s="25">
        <v>389.7</v>
      </c>
      <c r="C120" s="20" t="s">
        <v>115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4161000</v>
      </c>
      <c r="O120" s="47">
        <f t="shared" si="18"/>
        <v>4161000</v>
      </c>
      <c r="P120" s="48">
        <f t="shared" si="14"/>
        <v>4.2872067935896938</v>
      </c>
      <c r="Q120" s="9"/>
    </row>
    <row r="121" spans="1:120" ht="15.75" thickBot="1">
      <c r="A121" s="12"/>
      <c r="B121" s="25">
        <v>389.9</v>
      </c>
      <c r="C121" s="20" t="s">
        <v>116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3489517</v>
      </c>
      <c r="O121" s="47">
        <f t="shared" si="18"/>
        <v>3489517</v>
      </c>
      <c r="P121" s="48">
        <f t="shared" si="14"/>
        <v>3.595357122986476</v>
      </c>
      <c r="Q121" s="9"/>
    </row>
    <row r="122" spans="1:120" ht="16.5" thickBot="1">
      <c r="A122" s="14" t="s">
        <v>92</v>
      </c>
      <c r="B122" s="23"/>
      <c r="C122" s="22"/>
      <c r="D122" s="15">
        <f t="shared" ref="D122:N122" si="19">SUM(D5,D21,D32,D62,D97,D103,D114)</f>
        <v>1377971078</v>
      </c>
      <c r="E122" s="15">
        <f t="shared" si="19"/>
        <v>527751572</v>
      </c>
      <c r="F122" s="15">
        <f t="shared" si="19"/>
        <v>318438670</v>
      </c>
      <c r="G122" s="15">
        <f t="shared" si="19"/>
        <v>122628947</v>
      </c>
      <c r="H122" s="15">
        <f t="shared" si="19"/>
        <v>0</v>
      </c>
      <c r="I122" s="15">
        <f t="shared" si="19"/>
        <v>199254062</v>
      </c>
      <c r="J122" s="15">
        <f t="shared" si="19"/>
        <v>332968662</v>
      </c>
      <c r="K122" s="15">
        <f t="shared" si="19"/>
        <v>1356248606</v>
      </c>
      <c r="L122" s="15">
        <f t="shared" si="19"/>
        <v>5404</v>
      </c>
      <c r="M122" s="15">
        <f t="shared" si="19"/>
        <v>2900866000</v>
      </c>
      <c r="N122" s="15">
        <f t="shared" si="19"/>
        <v>2233979643</v>
      </c>
      <c r="O122" s="15">
        <f>SUM(D122:N122)</f>
        <v>9370112644</v>
      </c>
      <c r="P122" s="38">
        <f t="shared" si="14"/>
        <v>9654.3164104920652</v>
      </c>
      <c r="Q122" s="6"/>
      <c r="R122" s="2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</row>
    <row r="123" spans="1:120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9"/>
    </row>
    <row r="124" spans="1:120">
      <c r="A124" s="40"/>
      <c r="B124" s="41"/>
      <c r="C124" s="41"/>
      <c r="D124" s="42"/>
      <c r="E124" s="42"/>
      <c r="F124" s="42"/>
      <c r="G124" s="42"/>
      <c r="H124" s="42"/>
      <c r="I124" s="42"/>
      <c r="J124" s="42"/>
      <c r="K124" s="42"/>
      <c r="L124" s="42"/>
      <c r="M124" s="52" t="s">
        <v>253</v>
      </c>
      <c r="N124" s="52"/>
      <c r="O124" s="52"/>
      <c r="P124" s="43">
        <v>970562</v>
      </c>
    </row>
    <row r="125" spans="1:120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5"/>
    </row>
    <row r="126" spans="1:120" ht="15.75" customHeight="1" thickBot="1">
      <c r="A126" s="56" t="s">
        <v>147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8"/>
    </row>
  </sheetData>
  <mergeCells count="10">
    <mergeCell ref="M124:O124"/>
    <mergeCell ref="A125:P125"/>
    <mergeCell ref="A126:P1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0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832292894</v>
      </c>
      <c r="E5" s="27">
        <f t="shared" si="0"/>
        <v>249389033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14168083</v>
      </c>
      <c r="J5" s="27">
        <f t="shared" si="0"/>
        <v>0</v>
      </c>
      <c r="K5" s="27">
        <f t="shared" si="0"/>
        <v>13888871</v>
      </c>
      <c r="L5" s="27">
        <f t="shared" si="0"/>
        <v>0</v>
      </c>
      <c r="M5" s="27">
        <f t="shared" si="0"/>
        <v>2032848</v>
      </c>
      <c r="N5" s="28">
        <f>SUM(D5:M5)</f>
        <v>1111771729</v>
      </c>
      <c r="O5" s="33">
        <f t="shared" ref="O5:O36" si="1">(N5/O$104)</f>
        <v>1187.4731417890521</v>
      </c>
      <c r="P5" s="6"/>
    </row>
    <row r="6" spans="1:133">
      <c r="A6" s="12"/>
      <c r="B6" s="25">
        <v>311</v>
      </c>
      <c r="C6" s="20" t="s">
        <v>3</v>
      </c>
      <c r="D6" s="47">
        <v>699217985</v>
      </c>
      <c r="E6" s="47">
        <v>28749349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727967334</v>
      </c>
      <c r="O6" s="48">
        <f t="shared" si="1"/>
        <v>777.53520320427231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6303825</v>
      </c>
      <c r="F7" s="47">
        <v>0</v>
      </c>
      <c r="G7" s="47">
        <v>0</v>
      </c>
      <c r="H7" s="47">
        <v>0</v>
      </c>
      <c r="I7" s="47">
        <v>12168079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18471904</v>
      </c>
      <c r="O7" s="48">
        <f t="shared" si="1"/>
        <v>19.729670493991989</v>
      </c>
      <c r="P7" s="9"/>
    </row>
    <row r="8" spans="1:133">
      <c r="A8" s="12"/>
      <c r="B8" s="25">
        <v>312.3</v>
      </c>
      <c r="C8" s="20" t="s">
        <v>13</v>
      </c>
      <c r="D8" s="47">
        <v>1163778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1163778</v>
      </c>
      <c r="O8" s="48">
        <f t="shared" si="1"/>
        <v>1.2430205607476636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29789169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29789169</v>
      </c>
      <c r="O9" s="48">
        <f t="shared" si="1"/>
        <v>31.817536982643524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13888871</v>
      </c>
      <c r="L10" s="47">
        <v>0</v>
      </c>
      <c r="M10" s="47">
        <v>0</v>
      </c>
      <c r="N10" s="47">
        <f>SUM(D10:M10)</f>
        <v>13888871</v>
      </c>
      <c r="O10" s="48">
        <f t="shared" si="1"/>
        <v>14.834575166889186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184546690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2032848</v>
      </c>
      <c r="N11" s="47">
        <f t="shared" si="2"/>
        <v>188579542</v>
      </c>
      <c r="O11" s="48">
        <f t="shared" si="1"/>
        <v>201.42007156208277</v>
      </c>
      <c r="P11" s="9"/>
    </row>
    <row r="12" spans="1:133">
      <c r="A12" s="12"/>
      <c r="B12" s="25">
        <v>314.10000000000002</v>
      </c>
      <c r="C12" s="20" t="s">
        <v>17</v>
      </c>
      <c r="D12" s="47">
        <v>76617688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76617688</v>
      </c>
      <c r="O12" s="48">
        <f t="shared" si="1"/>
        <v>81.834646728971961</v>
      </c>
      <c r="P12" s="9"/>
    </row>
    <row r="13" spans="1:133">
      <c r="A13" s="12"/>
      <c r="B13" s="25">
        <v>314.3</v>
      </c>
      <c r="C13" s="20" t="s">
        <v>18</v>
      </c>
      <c r="D13" s="47">
        <v>15369859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15369859</v>
      </c>
      <c r="O13" s="48">
        <f t="shared" si="1"/>
        <v>16.416404806408543</v>
      </c>
      <c r="P13" s="9"/>
    </row>
    <row r="14" spans="1:133">
      <c r="A14" s="12"/>
      <c r="B14" s="25">
        <v>314.39999999999998</v>
      </c>
      <c r="C14" s="20" t="s">
        <v>19</v>
      </c>
      <c r="D14" s="47">
        <v>584434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584434</v>
      </c>
      <c r="O14" s="48">
        <f t="shared" si="1"/>
        <v>0.62422857142857147</v>
      </c>
      <c r="P14" s="9"/>
    </row>
    <row r="15" spans="1:133">
      <c r="A15" s="12"/>
      <c r="B15" s="25">
        <v>314.7</v>
      </c>
      <c r="C15" s="20" t="s">
        <v>20</v>
      </c>
      <c r="D15" s="47">
        <v>15978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15978</v>
      </c>
      <c r="O15" s="48">
        <f t="shared" si="1"/>
        <v>1.7065954606141524E-2</v>
      </c>
      <c r="P15" s="9"/>
    </row>
    <row r="16" spans="1:133">
      <c r="A16" s="12"/>
      <c r="B16" s="25">
        <v>314.89999999999998</v>
      </c>
      <c r="C16" s="20" t="s">
        <v>21</v>
      </c>
      <c r="D16" s="47">
        <v>2093286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2093286</v>
      </c>
      <c r="O16" s="48">
        <f t="shared" si="1"/>
        <v>2.235819492656876</v>
      </c>
      <c r="P16" s="9"/>
    </row>
    <row r="17" spans="1:16">
      <c r="A17" s="12"/>
      <c r="B17" s="25">
        <v>315</v>
      </c>
      <c r="C17" s="20" t="s">
        <v>173</v>
      </c>
      <c r="D17" s="47">
        <v>30108146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30108146</v>
      </c>
      <c r="O17" s="48">
        <f t="shared" si="1"/>
        <v>32.158233377837114</v>
      </c>
      <c r="P17" s="9"/>
    </row>
    <row r="18" spans="1:16">
      <c r="A18" s="12"/>
      <c r="B18" s="25">
        <v>316</v>
      </c>
      <c r="C18" s="20" t="s">
        <v>174</v>
      </c>
      <c r="D18" s="47">
        <v>7121740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7121740</v>
      </c>
      <c r="O18" s="48">
        <f t="shared" si="1"/>
        <v>7.6066648865153539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SUM(D20:D24)</f>
        <v>41295070</v>
      </c>
      <c r="E19" s="32">
        <f t="shared" si="3"/>
        <v>20393356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9866579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71555005</v>
      </c>
      <c r="O19" s="45">
        <f t="shared" si="1"/>
        <v>76.427241655540726</v>
      </c>
      <c r="P19" s="10"/>
    </row>
    <row r="20" spans="1:16">
      <c r="A20" s="12"/>
      <c r="B20" s="25">
        <v>322</v>
      </c>
      <c r="C20" s="20" t="s">
        <v>0</v>
      </c>
      <c r="D20" s="47">
        <v>277147</v>
      </c>
      <c r="E20" s="47">
        <v>11316622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11593769</v>
      </c>
      <c r="O20" s="48">
        <f t="shared" si="1"/>
        <v>12.383197863818424</v>
      </c>
      <c r="P20" s="9"/>
    </row>
    <row r="21" spans="1:16">
      <c r="A21" s="12"/>
      <c r="B21" s="25">
        <v>323.10000000000002</v>
      </c>
      <c r="C21" s="20" t="s">
        <v>25</v>
      </c>
      <c r="D21" s="47">
        <v>41006608</v>
      </c>
      <c r="E21" s="47">
        <v>0</v>
      </c>
      <c r="F21" s="47">
        <v>0</v>
      </c>
      <c r="G21" s="47">
        <v>0</v>
      </c>
      <c r="H21" s="47">
        <v>0</v>
      </c>
      <c r="I21" s="47">
        <v>9862694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50869302</v>
      </c>
      <c r="O21" s="48">
        <f t="shared" si="1"/>
        <v>54.33303284379172</v>
      </c>
      <c r="P21" s="9"/>
    </row>
    <row r="22" spans="1:16">
      <c r="A22" s="12"/>
      <c r="B22" s="25">
        <v>324.92</v>
      </c>
      <c r="C22" s="20" t="s">
        <v>273</v>
      </c>
      <c r="D22" s="47">
        <v>0</v>
      </c>
      <c r="E22" s="47">
        <v>7505630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7505630</v>
      </c>
      <c r="O22" s="48">
        <f t="shared" si="1"/>
        <v>8.0166942590120165</v>
      </c>
      <c r="P22" s="9"/>
    </row>
    <row r="23" spans="1:16">
      <c r="A23" s="12"/>
      <c r="B23" s="25">
        <v>325.2</v>
      </c>
      <c r="C23" s="20" t="s">
        <v>29</v>
      </c>
      <c r="D23" s="47">
        <v>0</v>
      </c>
      <c r="E23" s="47">
        <v>1440998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1440998</v>
      </c>
      <c r="O23" s="48">
        <f t="shared" si="1"/>
        <v>1.5391166889185581</v>
      </c>
      <c r="P23" s="9"/>
    </row>
    <row r="24" spans="1:16">
      <c r="A24" s="12"/>
      <c r="B24" s="25">
        <v>329</v>
      </c>
      <c r="C24" s="20" t="s">
        <v>159</v>
      </c>
      <c r="D24" s="47">
        <v>11315</v>
      </c>
      <c r="E24" s="47">
        <v>130106</v>
      </c>
      <c r="F24" s="47">
        <v>0</v>
      </c>
      <c r="G24" s="47">
        <v>0</v>
      </c>
      <c r="H24" s="47">
        <v>0</v>
      </c>
      <c r="I24" s="47">
        <v>3885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145306</v>
      </c>
      <c r="O24" s="48">
        <f t="shared" si="1"/>
        <v>0.1552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SUM(D26:D48)</f>
        <v>301896615</v>
      </c>
      <c r="E25" s="32">
        <f t="shared" si="5"/>
        <v>280509512</v>
      </c>
      <c r="F25" s="32">
        <f t="shared" si="5"/>
        <v>33186315</v>
      </c>
      <c r="G25" s="32">
        <f t="shared" si="5"/>
        <v>8596184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133800526</v>
      </c>
      <c r="N25" s="44">
        <f t="shared" si="4"/>
        <v>757989152</v>
      </c>
      <c r="O25" s="45">
        <f t="shared" si="1"/>
        <v>809.60123044058741</v>
      </c>
      <c r="P25" s="10"/>
    </row>
    <row r="26" spans="1:16">
      <c r="A26" s="12"/>
      <c r="B26" s="25">
        <v>331.1</v>
      </c>
      <c r="C26" s="20" t="s">
        <v>30</v>
      </c>
      <c r="D26" s="47">
        <v>0</v>
      </c>
      <c r="E26" s="47">
        <v>94365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94365</v>
      </c>
      <c r="O26" s="48">
        <f t="shared" si="1"/>
        <v>0.10079038718291054</v>
      </c>
      <c r="P26" s="9"/>
    </row>
    <row r="27" spans="1:16">
      <c r="A27" s="12"/>
      <c r="B27" s="25">
        <v>331.2</v>
      </c>
      <c r="C27" s="20" t="s">
        <v>31</v>
      </c>
      <c r="D27" s="47">
        <v>0</v>
      </c>
      <c r="E27" s="47">
        <v>7636233</v>
      </c>
      <c r="F27" s="47">
        <v>0</v>
      </c>
      <c r="G27" s="47">
        <v>248521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7884754</v>
      </c>
      <c r="O27" s="48">
        <f t="shared" si="1"/>
        <v>8.4216331108144189</v>
      </c>
      <c r="P27" s="9"/>
    </row>
    <row r="28" spans="1:16">
      <c r="A28" s="12"/>
      <c r="B28" s="25">
        <v>331.39</v>
      </c>
      <c r="C28" s="20" t="s">
        <v>37</v>
      </c>
      <c r="D28" s="47">
        <v>0</v>
      </c>
      <c r="E28" s="47">
        <v>323323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323323</v>
      </c>
      <c r="O28" s="48">
        <f t="shared" si="1"/>
        <v>0.34533831775700935</v>
      </c>
      <c r="P28" s="9"/>
    </row>
    <row r="29" spans="1:16">
      <c r="A29" s="12"/>
      <c r="B29" s="25">
        <v>331.49</v>
      </c>
      <c r="C29" s="20" t="s">
        <v>39</v>
      </c>
      <c r="D29" s="47">
        <v>0</v>
      </c>
      <c r="E29" s="47">
        <v>1164611</v>
      </c>
      <c r="F29" s="47">
        <v>0</v>
      </c>
      <c r="G29" s="47">
        <v>1518803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2683414</v>
      </c>
      <c r="O29" s="48">
        <f t="shared" si="1"/>
        <v>2.8661297730307078</v>
      </c>
      <c r="P29" s="9"/>
    </row>
    <row r="30" spans="1:16">
      <c r="A30" s="12"/>
      <c r="B30" s="25">
        <v>331.5</v>
      </c>
      <c r="C30" s="20" t="s">
        <v>33</v>
      </c>
      <c r="D30" s="47">
        <v>129152</v>
      </c>
      <c r="E30" s="47">
        <v>233901781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234030933</v>
      </c>
      <c r="O30" s="48">
        <f t="shared" si="1"/>
        <v>249.96628357810414</v>
      </c>
      <c r="P30" s="9"/>
    </row>
    <row r="31" spans="1:16">
      <c r="A31" s="12"/>
      <c r="B31" s="25">
        <v>331.69</v>
      </c>
      <c r="C31" s="20" t="s">
        <v>41</v>
      </c>
      <c r="D31" s="47">
        <v>0</v>
      </c>
      <c r="E31" s="47">
        <v>15811931</v>
      </c>
      <c r="F31" s="47">
        <v>0</v>
      </c>
      <c r="G31" s="47">
        <v>82850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15894781</v>
      </c>
      <c r="O31" s="48">
        <f t="shared" si="1"/>
        <v>16.977069158878503</v>
      </c>
      <c r="P31" s="9"/>
    </row>
    <row r="32" spans="1:16">
      <c r="A32" s="12"/>
      <c r="B32" s="25">
        <v>331.7</v>
      </c>
      <c r="C32" s="20" t="s">
        <v>34</v>
      </c>
      <c r="D32" s="47">
        <v>0</v>
      </c>
      <c r="E32" s="47">
        <v>778974</v>
      </c>
      <c r="F32" s="47">
        <v>0</v>
      </c>
      <c r="G32" s="47">
        <v>92696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871670</v>
      </c>
      <c r="O32" s="48">
        <f t="shared" si="1"/>
        <v>0.931022696929239</v>
      </c>
      <c r="P32" s="9"/>
    </row>
    <row r="33" spans="1:16">
      <c r="A33" s="12"/>
      <c r="B33" s="25">
        <v>331.9</v>
      </c>
      <c r="C33" s="20" t="s">
        <v>35</v>
      </c>
      <c r="D33" s="47">
        <v>0</v>
      </c>
      <c r="E33" s="47">
        <v>61164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76638318</v>
      </c>
      <c r="N33" s="47">
        <f t="shared" si="6"/>
        <v>76699482</v>
      </c>
      <c r="O33" s="48">
        <f t="shared" si="1"/>
        <v>81.92201014686249</v>
      </c>
      <c r="P33" s="9"/>
    </row>
    <row r="34" spans="1:16">
      <c r="A34" s="12"/>
      <c r="B34" s="25">
        <v>333</v>
      </c>
      <c r="C34" s="20" t="s">
        <v>4</v>
      </c>
      <c r="D34" s="47">
        <v>23165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23165</v>
      </c>
      <c r="O34" s="48">
        <f t="shared" si="1"/>
        <v>2.4742323097463284E-2</v>
      </c>
      <c r="P34" s="9"/>
    </row>
    <row r="35" spans="1:16">
      <c r="A35" s="12"/>
      <c r="B35" s="25">
        <v>334.1</v>
      </c>
      <c r="C35" s="20" t="s">
        <v>36</v>
      </c>
      <c r="D35" s="47">
        <v>0</v>
      </c>
      <c r="E35" s="47">
        <v>1375742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15847000</v>
      </c>
      <c r="N35" s="47">
        <f t="shared" si="6"/>
        <v>17222742</v>
      </c>
      <c r="O35" s="48">
        <f t="shared" si="1"/>
        <v>18.3954520694259</v>
      </c>
      <c r="P35" s="9"/>
    </row>
    <row r="36" spans="1:16">
      <c r="A36" s="12"/>
      <c r="B36" s="25">
        <v>334.39</v>
      </c>
      <c r="C36" s="20" t="s">
        <v>42</v>
      </c>
      <c r="D36" s="47">
        <v>47310</v>
      </c>
      <c r="E36" s="47">
        <v>1769504</v>
      </c>
      <c r="F36" s="47">
        <v>0</v>
      </c>
      <c r="G36" s="47">
        <v>511605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7" si="7">SUM(D36:M36)</f>
        <v>2328419</v>
      </c>
      <c r="O36" s="48">
        <f t="shared" si="1"/>
        <v>2.486962883845127</v>
      </c>
      <c r="P36" s="9"/>
    </row>
    <row r="37" spans="1:16">
      <c r="A37" s="12"/>
      <c r="B37" s="25">
        <v>334.49</v>
      </c>
      <c r="C37" s="20" t="s">
        <v>44</v>
      </c>
      <c r="D37" s="47">
        <v>393571</v>
      </c>
      <c r="E37" s="47">
        <v>0</v>
      </c>
      <c r="F37" s="47">
        <v>0</v>
      </c>
      <c r="G37" s="47">
        <v>4217509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4468208</v>
      </c>
      <c r="N37" s="47">
        <f t="shared" si="7"/>
        <v>9079288</v>
      </c>
      <c r="O37" s="48">
        <f t="shared" ref="O37:O68" si="8">(N37/O$104)</f>
        <v>9.697503871829106</v>
      </c>
      <c r="P37" s="9"/>
    </row>
    <row r="38" spans="1:16">
      <c r="A38" s="12"/>
      <c r="B38" s="25">
        <v>334.5</v>
      </c>
      <c r="C38" s="20" t="s">
        <v>45</v>
      </c>
      <c r="D38" s="47">
        <v>0</v>
      </c>
      <c r="E38" s="47">
        <v>2424864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2424864</v>
      </c>
      <c r="O38" s="48">
        <f t="shared" si="8"/>
        <v>2.5899748998664887</v>
      </c>
      <c r="P38" s="9"/>
    </row>
    <row r="39" spans="1:16">
      <c r="A39" s="12"/>
      <c r="B39" s="25">
        <v>334.69</v>
      </c>
      <c r="C39" s="20" t="s">
        <v>46</v>
      </c>
      <c r="D39" s="47">
        <v>0</v>
      </c>
      <c r="E39" s="47">
        <v>1900162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1900162</v>
      </c>
      <c r="O39" s="48">
        <f t="shared" si="8"/>
        <v>2.0295455273698266</v>
      </c>
      <c r="P39" s="9"/>
    </row>
    <row r="40" spans="1:16">
      <c r="A40" s="12"/>
      <c r="B40" s="25">
        <v>334.7</v>
      </c>
      <c r="C40" s="20" t="s">
        <v>132</v>
      </c>
      <c r="D40" s="47">
        <v>0</v>
      </c>
      <c r="E40" s="47">
        <v>4879</v>
      </c>
      <c r="F40" s="47">
        <v>0</v>
      </c>
      <c r="G40" s="47">
        <v>1913626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1918505</v>
      </c>
      <c r="O40" s="48">
        <f t="shared" si="8"/>
        <v>2.0491375166889187</v>
      </c>
      <c r="P40" s="9"/>
    </row>
    <row r="41" spans="1:16">
      <c r="A41" s="12"/>
      <c r="B41" s="25">
        <v>335.12</v>
      </c>
      <c r="C41" s="20" t="s">
        <v>175</v>
      </c>
      <c r="D41" s="47">
        <v>62603168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62603168</v>
      </c>
      <c r="O41" s="48">
        <f t="shared" si="8"/>
        <v>66.865867022696932</v>
      </c>
      <c r="P41" s="9"/>
    </row>
    <row r="42" spans="1:16">
      <c r="A42" s="12"/>
      <c r="B42" s="25">
        <v>335.13</v>
      </c>
      <c r="C42" s="20" t="s">
        <v>176</v>
      </c>
      <c r="D42" s="47">
        <v>222376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222376</v>
      </c>
      <c r="O42" s="48">
        <f t="shared" si="8"/>
        <v>0.2375177570093458</v>
      </c>
      <c r="P42" s="9"/>
    </row>
    <row r="43" spans="1:16">
      <c r="A43" s="12"/>
      <c r="B43" s="25">
        <v>335.14</v>
      </c>
      <c r="C43" s="20" t="s">
        <v>177</v>
      </c>
      <c r="D43" s="47">
        <v>246314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246314</v>
      </c>
      <c r="O43" s="48">
        <f t="shared" si="8"/>
        <v>0.26308571428571431</v>
      </c>
      <c r="P43" s="9"/>
    </row>
    <row r="44" spans="1:16">
      <c r="A44" s="12"/>
      <c r="B44" s="25">
        <v>335.15</v>
      </c>
      <c r="C44" s="20" t="s">
        <v>178</v>
      </c>
      <c r="D44" s="47">
        <v>784706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784706</v>
      </c>
      <c r="O44" s="48">
        <f t="shared" si="8"/>
        <v>0.83813724966622161</v>
      </c>
      <c r="P44" s="9"/>
    </row>
    <row r="45" spans="1:16">
      <c r="A45" s="12"/>
      <c r="B45" s="25">
        <v>335.17</v>
      </c>
      <c r="C45" s="20" t="s">
        <v>179</v>
      </c>
      <c r="D45" s="47">
        <v>0</v>
      </c>
      <c r="E45" s="47">
        <v>249418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249418</v>
      </c>
      <c r="O45" s="48">
        <f t="shared" si="8"/>
        <v>0.26640106809078773</v>
      </c>
      <c r="P45" s="9"/>
    </row>
    <row r="46" spans="1:16">
      <c r="A46" s="12"/>
      <c r="B46" s="25">
        <v>335.18</v>
      </c>
      <c r="C46" s="20" t="s">
        <v>180</v>
      </c>
      <c r="D46" s="47">
        <v>98147011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98147011</v>
      </c>
      <c r="O46" s="48">
        <f t="shared" si="8"/>
        <v>104.82991829105474</v>
      </c>
      <c r="P46" s="9"/>
    </row>
    <row r="47" spans="1:16">
      <c r="A47" s="12"/>
      <c r="B47" s="25">
        <v>335.49</v>
      </c>
      <c r="C47" s="20" t="s">
        <v>53</v>
      </c>
      <c r="D47" s="47">
        <v>8778365</v>
      </c>
      <c r="E47" s="47">
        <v>5029698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13808063</v>
      </c>
      <c r="O47" s="48">
        <f t="shared" si="8"/>
        <v>14.748264886515354</v>
      </c>
      <c r="P47" s="9"/>
    </row>
    <row r="48" spans="1:16">
      <c r="A48" s="12"/>
      <c r="B48" s="25">
        <v>338</v>
      </c>
      <c r="C48" s="20" t="s">
        <v>55</v>
      </c>
      <c r="D48" s="47">
        <v>130521477</v>
      </c>
      <c r="E48" s="47">
        <v>7982863</v>
      </c>
      <c r="F48" s="47">
        <v>33186315</v>
      </c>
      <c r="G48" s="47">
        <v>10574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36847000</v>
      </c>
      <c r="N48" s="47">
        <f>SUM(D48:M48)</f>
        <v>208548229</v>
      </c>
      <c r="O48" s="48">
        <f t="shared" si="8"/>
        <v>222.74844218958611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SUM(D50:D80)</f>
        <v>69075126</v>
      </c>
      <c r="E49" s="32">
        <f t="shared" si="9"/>
        <v>43185959</v>
      </c>
      <c r="F49" s="32">
        <f t="shared" si="9"/>
        <v>0</v>
      </c>
      <c r="G49" s="32">
        <f t="shared" si="9"/>
        <v>88089</v>
      </c>
      <c r="H49" s="32">
        <f t="shared" si="9"/>
        <v>0</v>
      </c>
      <c r="I49" s="32">
        <f t="shared" si="9"/>
        <v>120994615</v>
      </c>
      <c r="J49" s="32">
        <f t="shared" si="9"/>
        <v>322652418</v>
      </c>
      <c r="K49" s="32">
        <f t="shared" si="9"/>
        <v>85609</v>
      </c>
      <c r="L49" s="32">
        <f t="shared" si="9"/>
        <v>0</v>
      </c>
      <c r="M49" s="32">
        <f t="shared" si="9"/>
        <v>1801340486</v>
      </c>
      <c r="N49" s="32">
        <f>SUM(D49:M49)</f>
        <v>2357422302</v>
      </c>
      <c r="O49" s="45">
        <f t="shared" si="8"/>
        <v>2517.9410435246996</v>
      </c>
      <c r="P49" s="10"/>
    </row>
    <row r="50" spans="1:16">
      <c r="A50" s="12"/>
      <c r="B50" s="25">
        <v>341.1</v>
      </c>
      <c r="C50" s="20" t="s">
        <v>181</v>
      </c>
      <c r="D50" s="47">
        <v>3856626</v>
      </c>
      <c r="E50" s="47">
        <v>21335780</v>
      </c>
      <c r="F50" s="47">
        <v>0</v>
      </c>
      <c r="G50" s="47">
        <v>0</v>
      </c>
      <c r="H50" s="47">
        <v>0</v>
      </c>
      <c r="I50" s="47">
        <v>0</v>
      </c>
      <c r="J50" s="47">
        <v>27070489</v>
      </c>
      <c r="K50" s="47">
        <v>0</v>
      </c>
      <c r="L50" s="47">
        <v>0</v>
      </c>
      <c r="M50" s="47">
        <v>0</v>
      </c>
      <c r="N50" s="47">
        <f>SUM(D50:M50)</f>
        <v>52262895</v>
      </c>
      <c r="O50" s="48">
        <f t="shared" si="8"/>
        <v>55.821516688918557</v>
      </c>
      <c r="P50" s="9"/>
    </row>
    <row r="51" spans="1:16">
      <c r="A51" s="12"/>
      <c r="B51" s="25">
        <v>341.16</v>
      </c>
      <c r="C51" s="20" t="s">
        <v>182</v>
      </c>
      <c r="D51" s="47">
        <v>0</v>
      </c>
      <c r="E51" s="47">
        <v>1791882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0" si="10">SUM(D51:M51)</f>
        <v>1791882</v>
      </c>
      <c r="O51" s="48">
        <f t="shared" si="8"/>
        <v>1.9138926568758345</v>
      </c>
      <c r="P51" s="9"/>
    </row>
    <row r="52" spans="1:16">
      <c r="A52" s="12"/>
      <c r="B52" s="25">
        <v>341.2</v>
      </c>
      <c r="C52" s="20" t="s">
        <v>183</v>
      </c>
      <c r="D52" s="47">
        <v>574710</v>
      </c>
      <c r="E52" s="47">
        <v>1141174</v>
      </c>
      <c r="F52" s="47">
        <v>0</v>
      </c>
      <c r="G52" s="47">
        <v>0</v>
      </c>
      <c r="H52" s="47">
        <v>0</v>
      </c>
      <c r="I52" s="47">
        <v>0</v>
      </c>
      <c r="J52" s="47">
        <v>295572689</v>
      </c>
      <c r="K52" s="47">
        <v>0</v>
      </c>
      <c r="L52" s="47">
        <v>0</v>
      </c>
      <c r="M52" s="47">
        <v>0</v>
      </c>
      <c r="N52" s="47">
        <f t="shared" si="10"/>
        <v>297288573</v>
      </c>
      <c r="O52" s="48">
        <f t="shared" si="8"/>
        <v>317.53118611481977</v>
      </c>
      <c r="P52" s="9"/>
    </row>
    <row r="53" spans="1:16">
      <c r="A53" s="12"/>
      <c r="B53" s="25">
        <v>341.3</v>
      </c>
      <c r="C53" s="20" t="s">
        <v>184</v>
      </c>
      <c r="D53" s="47">
        <v>64276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64276</v>
      </c>
      <c r="O53" s="48">
        <f t="shared" si="8"/>
        <v>6.8652603471295065E-2</v>
      </c>
      <c r="P53" s="9"/>
    </row>
    <row r="54" spans="1:16">
      <c r="A54" s="12"/>
      <c r="B54" s="25">
        <v>341.56</v>
      </c>
      <c r="C54" s="20" t="s">
        <v>189</v>
      </c>
      <c r="D54" s="47">
        <v>403028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403028</v>
      </c>
      <c r="O54" s="48">
        <f t="shared" si="8"/>
        <v>0.43047049399198933</v>
      </c>
      <c r="P54" s="9"/>
    </row>
    <row r="55" spans="1:16">
      <c r="A55" s="12"/>
      <c r="B55" s="25">
        <v>341.8</v>
      </c>
      <c r="C55" s="20" t="s">
        <v>245</v>
      </c>
      <c r="D55" s="47">
        <v>9250986</v>
      </c>
      <c r="E55" s="47">
        <v>1230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9252216</v>
      </c>
      <c r="O55" s="48">
        <f t="shared" si="8"/>
        <v>9.8822066755674225</v>
      </c>
      <c r="P55" s="9"/>
    </row>
    <row r="56" spans="1:16">
      <c r="A56" s="12"/>
      <c r="B56" s="25">
        <v>341.9</v>
      </c>
      <c r="C56" s="20" t="s">
        <v>190</v>
      </c>
      <c r="D56" s="47">
        <v>1090078</v>
      </c>
      <c r="E56" s="47">
        <v>99217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1189295</v>
      </c>
      <c r="O56" s="48">
        <f t="shared" si="8"/>
        <v>1.2702750333778372</v>
      </c>
      <c r="P56" s="9"/>
    </row>
    <row r="57" spans="1:16">
      <c r="A57" s="12"/>
      <c r="B57" s="25">
        <v>342.1</v>
      </c>
      <c r="C57" s="20" t="s">
        <v>69</v>
      </c>
      <c r="D57" s="47">
        <v>3826045</v>
      </c>
      <c r="E57" s="47">
        <v>340064</v>
      </c>
      <c r="F57" s="47">
        <v>0</v>
      </c>
      <c r="G57" s="47">
        <v>38535</v>
      </c>
      <c r="H57" s="47">
        <v>0</v>
      </c>
      <c r="I57" s="47">
        <v>4567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4209211</v>
      </c>
      <c r="O57" s="48">
        <f t="shared" si="8"/>
        <v>4.4958194926568762</v>
      </c>
      <c r="P57" s="9"/>
    </row>
    <row r="58" spans="1:16">
      <c r="A58" s="12"/>
      <c r="B58" s="25">
        <v>342.2</v>
      </c>
      <c r="C58" s="20" t="s">
        <v>70</v>
      </c>
      <c r="D58" s="47">
        <v>2337716</v>
      </c>
      <c r="E58" s="47">
        <v>935052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3272768</v>
      </c>
      <c r="O58" s="48">
        <f t="shared" si="8"/>
        <v>3.4956133511348466</v>
      </c>
      <c r="P58" s="9"/>
    </row>
    <row r="59" spans="1:16">
      <c r="A59" s="12"/>
      <c r="B59" s="25">
        <v>342.3</v>
      </c>
      <c r="C59" s="20" t="s">
        <v>71</v>
      </c>
      <c r="D59" s="47">
        <v>36797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36797</v>
      </c>
      <c r="O59" s="48">
        <f t="shared" si="8"/>
        <v>3.9302536715620826E-2</v>
      </c>
      <c r="P59" s="9"/>
    </row>
    <row r="60" spans="1:16">
      <c r="A60" s="12"/>
      <c r="B60" s="25">
        <v>342.4</v>
      </c>
      <c r="C60" s="20" t="s">
        <v>72</v>
      </c>
      <c r="D60" s="47">
        <v>5160</v>
      </c>
      <c r="E60" s="47">
        <v>4911928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4917088</v>
      </c>
      <c r="O60" s="48">
        <f t="shared" si="8"/>
        <v>5.2518963951935911</v>
      </c>
      <c r="P60" s="9"/>
    </row>
    <row r="61" spans="1:16">
      <c r="A61" s="12"/>
      <c r="B61" s="25">
        <v>342.5</v>
      </c>
      <c r="C61" s="20" t="s">
        <v>73</v>
      </c>
      <c r="D61" s="47">
        <v>478172</v>
      </c>
      <c r="E61" s="47">
        <v>615912</v>
      </c>
      <c r="F61" s="47">
        <v>0</v>
      </c>
      <c r="G61" s="47">
        <v>0</v>
      </c>
      <c r="H61" s="47">
        <v>0</v>
      </c>
      <c r="I61" s="47">
        <v>218112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1312196</v>
      </c>
      <c r="O61" s="48">
        <f t="shared" si="8"/>
        <v>1.4015444592790387</v>
      </c>
      <c r="P61" s="9"/>
    </row>
    <row r="62" spans="1:16">
      <c r="A62" s="12"/>
      <c r="B62" s="25">
        <v>342.6</v>
      </c>
      <c r="C62" s="20" t="s">
        <v>74</v>
      </c>
      <c r="D62" s="47">
        <v>24194323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24194323</v>
      </c>
      <c r="O62" s="48">
        <f t="shared" si="8"/>
        <v>25.841733511348465</v>
      </c>
      <c r="P62" s="9"/>
    </row>
    <row r="63" spans="1:16">
      <c r="A63" s="12"/>
      <c r="B63" s="25">
        <v>342.9</v>
      </c>
      <c r="C63" s="20" t="s">
        <v>75</v>
      </c>
      <c r="D63" s="47">
        <v>2787672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2787672</v>
      </c>
      <c r="O63" s="48">
        <f t="shared" si="8"/>
        <v>2.9774867823765021</v>
      </c>
      <c r="P63" s="9"/>
    </row>
    <row r="64" spans="1:16">
      <c r="A64" s="12"/>
      <c r="B64" s="25">
        <v>343.3</v>
      </c>
      <c r="C64" s="20" t="s">
        <v>246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288569</v>
      </c>
      <c r="J64" s="47">
        <v>0</v>
      </c>
      <c r="K64" s="47">
        <v>0</v>
      </c>
      <c r="L64" s="47">
        <v>0</v>
      </c>
      <c r="M64" s="47">
        <v>1801340486</v>
      </c>
      <c r="N64" s="47">
        <f t="shared" si="10"/>
        <v>1801629055</v>
      </c>
      <c r="O64" s="48">
        <f t="shared" si="8"/>
        <v>1924.303396528705</v>
      </c>
      <c r="P64" s="9"/>
    </row>
    <row r="65" spans="1:16">
      <c r="A65" s="12"/>
      <c r="B65" s="25">
        <v>343.4</v>
      </c>
      <c r="C65" s="20" t="s">
        <v>77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73073328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73073328</v>
      </c>
      <c r="O65" s="48">
        <f t="shared" si="8"/>
        <v>78.0489484646195</v>
      </c>
      <c r="P65" s="9"/>
    </row>
    <row r="66" spans="1:16">
      <c r="A66" s="12"/>
      <c r="B66" s="25">
        <v>343.7</v>
      </c>
      <c r="C66" s="20" t="s">
        <v>79</v>
      </c>
      <c r="D66" s="47">
        <v>265644</v>
      </c>
      <c r="E66" s="47">
        <v>2644618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2910262</v>
      </c>
      <c r="O66" s="48">
        <f t="shared" si="8"/>
        <v>3.1084240320427234</v>
      </c>
      <c r="P66" s="9"/>
    </row>
    <row r="67" spans="1:16">
      <c r="A67" s="12"/>
      <c r="B67" s="25">
        <v>343.9</v>
      </c>
      <c r="C67" s="20" t="s">
        <v>80</v>
      </c>
      <c r="D67" s="47">
        <v>271202</v>
      </c>
      <c r="E67" s="47">
        <v>1080305</v>
      </c>
      <c r="F67" s="47">
        <v>0</v>
      </c>
      <c r="G67" s="47">
        <v>35191</v>
      </c>
      <c r="H67" s="47">
        <v>0</v>
      </c>
      <c r="I67" s="47">
        <v>30737520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32124218</v>
      </c>
      <c r="O67" s="48">
        <f t="shared" si="8"/>
        <v>34.311581308411213</v>
      </c>
      <c r="P67" s="9"/>
    </row>
    <row r="68" spans="1:16">
      <c r="A68" s="12"/>
      <c r="B68" s="25">
        <v>344.5</v>
      </c>
      <c r="C68" s="20" t="s">
        <v>193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3836661</v>
      </c>
      <c r="J68" s="47">
        <v>9240</v>
      </c>
      <c r="K68" s="47">
        <v>85609</v>
      </c>
      <c r="L68" s="47">
        <v>0</v>
      </c>
      <c r="M68" s="47">
        <v>0</v>
      </c>
      <c r="N68" s="47">
        <f t="shared" si="10"/>
        <v>3931510</v>
      </c>
      <c r="O68" s="48">
        <f t="shared" si="8"/>
        <v>4.1992096128170893</v>
      </c>
      <c r="P68" s="9"/>
    </row>
    <row r="69" spans="1:16">
      <c r="A69" s="12"/>
      <c r="B69" s="25">
        <v>344.9</v>
      </c>
      <c r="C69" s="20" t="s">
        <v>231</v>
      </c>
      <c r="D69" s="47">
        <v>657009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657009</v>
      </c>
      <c r="O69" s="48">
        <f t="shared" ref="O69:O100" si="11">(N69/O$104)</f>
        <v>0.70174526034712947</v>
      </c>
      <c r="P69" s="9"/>
    </row>
    <row r="70" spans="1:16">
      <c r="A70" s="12"/>
      <c r="B70" s="25">
        <v>346.1</v>
      </c>
      <c r="C70" s="20" t="s">
        <v>85</v>
      </c>
      <c r="D70" s="47">
        <v>2821354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2821354</v>
      </c>
      <c r="O70" s="48">
        <f t="shared" si="11"/>
        <v>3.0134622162883846</v>
      </c>
      <c r="P70" s="9"/>
    </row>
    <row r="71" spans="1:16">
      <c r="A71" s="12"/>
      <c r="B71" s="25">
        <v>346.4</v>
      </c>
      <c r="C71" s="20" t="s">
        <v>86</v>
      </c>
      <c r="D71" s="47">
        <v>623186</v>
      </c>
      <c r="E71" s="47">
        <v>965864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1589050</v>
      </c>
      <c r="O71" s="48">
        <f t="shared" si="11"/>
        <v>1.6972496662216288</v>
      </c>
      <c r="P71" s="9"/>
    </row>
    <row r="72" spans="1:16">
      <c r="A72" s="12"/>
      <c r="B72" s="25">
        <v>347.1</v>
      </c>
      <c r="C72" s="20" t="s">
        <v>87</v>
      </c>
      <c r="D72" s="47">
        <v>167349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167349</v>
      </c>
      <c r="O72" s="48">
        <f t="shared" si="11"/>
        <v>0.17874392523364485</v>
      </c>
      <c r="P72" s="9"/>
    </row>
    <row r="73" spans="1:16">
      <c r="A73" s="12"/>
      <c r="B73" s="25">
        <v>347.2</v>
      </c>
      <c r="C73" s="20" t="s">
        <v>88</v>
      </c>
      <c r="D73" s="47">
        <v>0</v>
      </c>
      <c r="E73" s="47">
        <v>99298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99298</v>
      </c>
      <c r="O73" s="48">
        <f t="shared" si="11"/>
        <v>0.10605927903871828</v>
      </c>
      <c r="P73" s="9"/>
    </row>
    <row r="74" spans="1:16">
      <c r="A74" s="12"/>
      <c r="B74" s="25">
        <v>347.4</v>
      </c>
      <c r="C74" s="20" t="s">
        <v>89</v>
      </c>
      <c r="D74" s="47">
        <v>109806</v>
      </c>
      <c r="E74" s="47">
        <v>1365507</v>
      </c>
      <c r="F74" s="47">
        <v>0</v>
      </c>
      <c r="G74" s="47">
        <v>14363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1489676</v>
      </c>
      <c r="O74" s="48">
        <f t="shared" si="11"/>
        <v>1.5911092122830441</v>
      </c>
      <c r="P74" s="9"/>
    </row>
    <row r="75" spans="1:16">
      <c r="A75" s="12"/>
      <c r="B75" s="25">
        <v>347.5</v>
      </c>
      <c r="C75" s="20" t="s">
        <v>90</v>
      </c>
      <c r="D75" s="47">
        <v>141245</v>
      </c>
      <c r="E75" s="47">
        <v>1547881</v>
      </c>
      <c r="F75" s="47">
        <v>0</v>
      </c>
      <c r="G75" s="47">
        <v>0</v>
      </c>
      <c r="H75" s="47">
        <v>0</v>
      </c>
      <c r="I75" s="47">
        <v>6026224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7715350</v>
      </c>
      <c r="O75" s="48">
        <f t="shared" si="11"/>
        <v>8.2406942590120167</v>
      </c>
      <c r="P75" s="9"/>
    </row>
    <row r="76" spans="1:16">
      <c r="A76" s="12"/>
      <c r="B76" s="25">
        <v>348.13</v>
      </c>
      <c r="C76" s="20" t="s">
        <v>247</v>
      </c>
      <c r="D76" s="47">
        <v>0</v>
      </c>
      <c r="E76" s="47">
        <v>717373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717373</v>
      </c>
      <c r="O76" s="48">
        <f t="shared" si="11"/>
        <v>0.76621949265687583</v>
      </c>
      <c r="P76" s="9"/>
    </row>
    <row r="77" spans="1:16">
      <c r="A77" s="12"/>
      <c r="B77" s="25">
        <v>348.62</v>
      </c>
      <c r="C77" s="20" t="s">
        <v>248</v>
      </c>
      <c r="D77" s="47">
        <v>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</v>
      </c>
      <c r="O77" s="48">
        <f t="shared" si="11"/>
        <v>5.34045393858478E-6</v>
      </c>
      <c r="P77" s="9"/>
    </row>
    <row r="78" spans="1:16">
      <c r="A78" s="12"/>
      <c r="B78" s="25">
        <v>348.93</v>
      </c>
      <c r="C78" s="20" t="s">
        <v>199</v>
      </c>
      <c r="D78" s="47">
        <v>0</v>
      </c>
      <c r="E78" s="47">
        <v>2190783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2190783</v>
      </c>
      <c r="O78" s="48">
        <f t="shared" si="11"/>
        <v>2.3399551401869161</v>
      </c>
      <c r="P78" s="9"/>
    </row>
    <row r="79" spans="1:16">
      <c r="A79" s="12"/>
      <c r="B79" s="25">
        <v>348.99</v>
      </c>
      <c r="C79" s="20" t="s">
        <v>201</v>
      </c>
      <c r="D79" s="47">
        <v>330484</v>
      </c>
      <c r="E79" s="47">
        <v>967677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1298161</v>
      </c>
      <c r="O79" s="48">
        <f t="shared" si="11"/>
        <v>1.3865538050734312</v>
      </c>
      <c r="P79" s="9"/>
    </row>
    <row r="80" spans="1:16">
      <c r="A80" s="12"/>
      <c r="B80" s="25">
        <v>349</v>
      </c>
      <c r="C80" s="20" t="s">
        <v>1</v>
      </c>
      <c r="D80" s="47">
        <v>14782253</v>
      </c>
      <c r="E80" s="47">
        <v>434414</v>
      </c>
      <c r="F80" s="47">
        <v>0</v>
      </c>
      <c r="G80" s="47">
        <v>0</v>
      </c>
      <c r="H80" s="47">
        <v>0</v>
      </c>
      <c r="I80" s="47">
        <v>6809634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22026301</v>
      </c>
      <c r="O80" s="48">
        <f t="shared" si="11"/>
        <v>23.526089185580773</v>
      </c>
      <c r="P80" s="9"/>
    </row>
    <row r="81" spans="1:16" ht="15.75">
      <c r="A81" s="29" t="s">
        <v>61</v>
      </c>
      <c r="B81" s="30"/>
      <c r="C81" s="31"/>
      <c r="D81" s="32">
        <f t="shared" ref="D81:M81" si="12">SUM(D82:D86)</f>
        <v>1237089</v>
      </c>
      <c r="E81" s="32">
        <f t="shared" si="12"/>
        <v>1981253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353365</v>
      </c>
      <c r="J81" s="32">
        <f t="shared" si="12"/>
        <v>0</v>
      </c>
      <c r="K81" s="32">
        <f t="shared" si="12"/>
        <v>519212</v>
      </c>
      <c r="L81" s="32">
        <f t="shared" si="12"/>
        <v>0</v>
      </c>
      <c r="M81" s="32">
        <f t="shared" si="12"/>
        <v>0</v>
      </c>
      <c r="N81" s="32">
        <f t="shared" ref="N81:N88" si="13">SUM(D81:M81)</f>
        <v>4090919</v>
      </c>
      <c r="O81" s="45">
        <f t="shared" si="11"/>
        <v>4.3694728971962613</v>
      </c>
      <c r="P81" s="10"/>
    </row>
    <row r="82" spans="1:16">
      <c r="A82" s="13"/>
      <c r="B82" s="39">
        <v>351.5</v>
      </c>
      <c r="C82" s="21" t="s">
        <v>144</v>
      </c>
      <c r="D82" s="47">
        <v>730990</v>
      </c>
      <c r="E82" s="47">
        <v>305611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287396</v>
      </c>
      <c r="L82" s="47">
        <v>0</v>
      </c>
      <c r="M82" s="47">
        <v>0</v>
      </c>
      <c r="N82" s="47">
        <f t="shared" si="13"/>
        <v>1323997</v>
      </c>
      <c r="O82" s="48">
        <f t="shared" si="11"/>
        <v>1.4141489986648865</v>
      </c>
      <c r="P82" s="9"/>
    </row>
    <row r="83" spans="1:16">
      <c r="A83" s="13"/>
      <c r="B83" s="39">
        <v>352</v>
      </c>
      <c r="C83" s="21" t="s">
        <v>221</v>
      </c>
      <c r="D83" s="47">
        <v>0</v>
      </c>
      <c r="E83" s="47">
        <v>227416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227416</v>
      </c>
      <c r="O83" s="48">
        <f t="shared" si="11"/>
        <v>0.24290093457943926</v>
      </c>
      <c r="P83" s="9"/>
    </row>
    <row r="84" spans="1:16">
      <c r="A84" s="13"/>
      <c r="B84" s="39">
        <v>354</v>
      </c>
      <c r="C84" s="21" t="s">
        <v>94</v>
      </c>
      <c r="D84" s="47">
        <v>157706</v>
      </c>
      <c r="E84" s="47">
        <v>1309900</v>
      </c>
      <c r="F84" s="47">
        <v>0</v>
      </c>
      <c r="G84" s="47">
        <v>0</v>
      </c>
      <c r="H84" s="47">
        <v>0</v>
      </c>
      <c r="I84" s="47">
        <v>353365</v>
      </c>
      <c r="J84" s="47">
        <v>0</v>
      </c>
      <c r="K84" s="47">
        <v>231816</v>
      </c>
      <c r="L84" s="47">
        <v>0</v>
      </c>
      <c r="M84" s="47">
        <v>0</v>
      </c>
      <c r="N84" s="47">
        <f t="shared" si="13"/>
        <v>2052787</v>
      </c>
      <c r="O84" s="48">
        <f t="shared" si="11"/>
        <v>2.192562883845127</v>
      </c>
      <c r="P84" s="9"/>
    </row>
    <row r="85" spans="1:16">
      <c r="A85" s="13"/>
      <c r="B85" s="39">
        <v>355</v>
      </c>
      <c r="C85" s="21" t="s">
        <v>216</v>
      </c>
      <c r="D85" s="47">
        <v>0</v>
      </c>
      <c r="E85" s="47">
        <v>138326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138326</v>
      </c>
      <c r="O85" s="48">
        <f t="shared" si="11"/>
        <v>0.14774472630173566</v>
      </c>
      <c r="P85" s="9"/>
    </row>
    <row r="86" spans="1:16">
      <c r="A86" s="13"/>
      <c r="B86" s="39">
        <v>359</v>
      </c>
      <c r="C86" s="21" t="s">
        <v>95</v>
      </c>
      <c r="D86" s="47">
        <v>348393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348393</v>
      </c>
      <c r="O86" s="48">
        <f t="shared" si="11"/>
        <v>0.37211535380507343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SUM(D88:D96)</f>
        <v>32376672</v>
      </c>
      <c r="E87" s="32">
        <f t="shared" si="14"/>
        <v>26120769</v>
      </c>
      <c r="F87" s="32">
        <f t="shared" si="14"/>
        <v>3231348</v>
      </c>
      <c r="G87" s="32">
        <f t="shared" si="14"/>
        <v>2883465</v>
      </c>
      <c r="H87" s="32">
        <f t="shared" si="14"/>
        <v>82979</v>
      </c>
      <c r="I87" s="32">
        <f t="shared" si="14"/>
        <v>21397163</v>
      </c>
      <c r="J87" s="32">
        <f t="shared" si="14"/>
        <v>15884504</v>
      </c>
      <c r="K87" s="32">
        <f t="shared" si="14"/>
        <v>618124717</v>
      </c>
      <c r="L87" s="32">
        <f t="shared" si="14"/>
        <v>13674</v>
      </c>
      <c r="M87" s="32">
        <f t="shared" si="14"/>
        <v>157887629</v>
      </c>
      <c r="N87" s="32">
        <f t="shared" si="13"/>
        <v>878002920</v>
      </c>
      <c r="O87" s="45">
        <f t="shared" si="11"/>
        <v>937.78683044058744</v>
      </c>
      <c r="P87" s="10"/>
    </row>
    <row r="88" spans="1:16">
      <c r="A88" s="12"/>
      <c r="B88" s="25">
        <v>361.1</v>
      </c>
      <c r="C88" s="20" t="s">
        <v>97</v>
      </c>
      <c r="D88" s="47">
        <v>13298501</v>
      </c>
      <c r="E88" s="47">
        <v>10420288</v>
      </c>
      <c r="F88" s="47">
        <v>3205008</v>
      </c>
      <c r="G88" s="47">
        <v>1969470</v>
      </c>
      <c r="H88" s="47">
        <v>65467</v>
      </c>
      <c r="I88" s="47">
        <v>3987899</v>
      </c>
      <c r="J88" s="47">
        <v>9309924</v>
      </c>
      <c r="K88" s="47">
        <v>38859168</v>
      </c>
      <c r="L88" s="47">
        <v>10870</v>
      </c>
      <c r="M88" s="47">
        <v>21527012</v>
      </c>
      <c r="N88" s="47">
        <f t="shared" si="13"/>
        <v>102653607</v>
      </c>
      <c r="O88" s="48">
        <f t="shared" si="11"/>
        <v>109.64337196261683</v>
      </c>
      <c r="P88" s="9"/>
    </row>
    <row r="89" spans="1:16">
      <c r="A89" s="12"/>
      <c r="B89" s="25">
        <v>361.3</v>
      </c>
      <c r="C89" s="20" t="s">
        <v>99</v>
      </c>
      <c r="D89" s="47">
        <v>3815525</v>
      </c>
      <c r="E89" s="47">
        <v>0</v>
      </c>
      <c r="F89" s="47">
        <v>0</v>
      </c>
      <c r="G89" s="47">
        <v>0</v>
      </c>
      <c r="H89" s="47">
        <v>17512</v>
      </c>
      <c r="I89" s="47">
        <v>1123053</v>
      </c>
      <c r="J89" s="47">
        <v>5133255</v>
      </c>
      <c r="K89" s="47">
        <v>202566042</v>
      </c>
      <c r="L89" s="47">
        <v>2804</v>
      </c>
      <c r="M89" s="47">
        <v>0</v>
      </c>
      <c r="N89" s="47">
        <f t="shared" ref="N89:N96" si="15">SUM(D89:M89)</f>
        <v>212658191</v>
      </c>
      <c r="O89" s="48">
        <f t="shared" si="11"/>
        <v>227.13825473965287</v>
      </c>
      <c r="P89" s="9"/>
    </row>
    <row r="90" spans="1:16">
      <c r="A90" s="12"/>
      <c r="B90" s="25">
        <v>361.4</v>
      </c>
      <c r="C90" s="20" t="s">
        <v>204</v>
      </c>
      <c r="D90" s="47">
        <v>0</v>
      </c>
      <c r="E90" s="47">
        <v>0</v>
      </c>
      <c r="F90" s="47">
        <v>0</v>
      </c>
      <c r="G90" s="47">
        <v>394000</v>
      </c>
      <c r="H90" s="47">
        <v>0</v>
      </c>
      <c r="I90" s="47">
        <v>0</v>
      </c>
      <c r="J90" s="47">
        <v>0</v>
      </c>
      <c r="K90" s="47">
        <v>77484162</v>
      </c>
      <c r="L90" s="47">
        <v>0</v>
      </c>
      <c r="M90" s="47">
        <v>463124</v>
      </c>
      <c r="N90" s="47">
        <f t="shared" si="15"/>
        <v>78341286</v>
      </c>
      <c r="O90" s="48">
        <f t="shared" si="11"/>
        <v>83.675605874499325</v>
      </c>
      <c r="P90" s="9"/>
    </row>
    <row r="91" spans="1:16">
      <c r="A91" s="12"/>
      <c r="B91" s="25">
        <v>362</v>
      </c>
      <c r="C91" s="20" t="s">
        <v>101</v>
      </c>
      <c r="D91" s="47">
        <v>60309</v>
      </c>
      <c r="E91" s="47">
        <v>1527026</v>
      </c>
      <c r="F91" s="47">
        <v>0</v>
      </c>
      <c r="G91" s="47">
        <v>15000</v>
      </c>
      <c r="H91" s="47">
        <v>0</v>
      </c>
      <c r="I91" s="47">
        <v>8058509</v>
      </c>
      <c r="J91" s="47">
        <v>229517</v>
      </c>
      <c r="K91" s="47">
        <v>557481</v>
      </c>
      <c r="L91" s="47">
        <v>0</v>
      </c>
      <c r="M91" s="47">
        <v>0</v>
      </c>
      <c r="N91" s="47">
        <f t="shared" si="15"/>
        <v>10447842</v>
      </c>
      <c r="O91" s="48">
        <f t="shared" si="11"/>
        <v>11.159243791722297</v>
      </c>
      <c r="P91" s="9"/>
    </row>
    <row r="92" spans="1:16">
      <c r="A92" s="12"/>
      <c r="B92" s="25">
        <v>364</v>
      </c>
      <c r="C92" s="20" t="s">
        <v>205</v>
      </c>
      <c r="D92" s="47">
        <v>120493</v>
      </c>
      <c r="E92" s="47">
        <v>2647952</v>
      </c>
      <c r="F92" s="47">
        <v>26340</v>
      </c>
      <c r="G92" s="47">
        <v>233628</v>
      </c>
      <c r="H92" s="47">
        <v>0</v>
      </c>
      <c r="I92" s="47">
        <v>886</v>
      </c>
      <c r="J92" s="47">
        <v>232290</v>
      </c>
      <c r="K92" s="47">
        <v>0</v>
      </c>
      <c r="L92" s="47">
        <v>0</v>
      </c>
      <c r="M92" s="47">
        <v>0</v>
      </c>
      <c r="N92" s="47">
        <f t="shared" si="15"/>
        <v>3261589</v>
      </c>
      <c r="O92" s="48">
        <f t="shared" si="11"/>
        <v>3.4836731642189585</v>
      </c>
      <c r="P92" s="9"/>
    </row>
    <row r="93" spans="1:16">
      <c r="A93" s="12"/>
      <c r="B93" s="25">
        <v>365</v>
      </c>
      <c r="C93" s="20" t="s">
        <v>206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1179616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1179616</v>
      </c>
      <c r="O93" s="48">
        <f t="shared" si="11"/>
        <v>1.2599369826435247</v>
      </c>
      <c r="P93" s="9"/>
    </row>
    <row r="94" spans="1:16">
      <c r="A94" s="12"/>
      <c r="B94" s="25">
        <v>366</v>
      </c>
      <c r="C94" s="20" t="s">
        <v>104</v>
      </c>
      <c r="D94" s="47">
        <v>381492</v>
      </c>
      <c r="E94" s="47">
        <v>6992772</v>
      </c>
      <c r="F94" s="47">
        <v>0</v>
      </c>
      <c r="G94" s="47">
        <v>241367</v>
      </c>
      <c r="H94" s="47">
        <v>0</v>
      </c>
      <c r="I94" s="47">
        <v>713903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8329534</v>
      </c>
      <c r="O94" s="48">
        <f t="shared" si="11"/>
        <v>8.8966985313751668</v>
      </c>
      <c r="P94" s="9"/>
    </row>
    <row r="95" spans="1:16">
      <c r="A95" s="12"/>
      <c r="B95" s="25">
        <v>368</v>
      </c>
      <c r="C95" s="20" t="s">
        <v>106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298298487</v>
      </c>
      <c r="L95" s="47">
        <v>0</v>
      </c>
      <c r="M95" s="47">
        <v>0</v>
      </c>
      <c r="N95" s="47">
        <f t="shared" si="15"/>
        <v>298298487</v>
      </c>
      <c r="O95" s="48">
        <f t="shared" si="11"/>
        <v>318.60986595460616</v>
      </c>
      <c r="P95" s="9"/>
    </row>
    <row r="96" spans="1:16">
      <c r="A96" s="12"/>
      <c r="B96" s="25">
        <v>369.9</v>
      </c>
      <c r="C96" s="20" t="s">
        <v>109</v>
      </c>
      <c r="D96" s="47">
        <v>14700352</v>
      </c>
      <c r="E96" s="47">
        <v>4532731</v>
      </c>
      <c r="F96" s="47">
        <v>0</v>
      </c>
      <c r="G96" s="47">
        <v>30000</v>
      </c>
      <c r="H96" s="47">
        <v>0</v>
      </c>
      <c r="I96" s="47">
        <v>6333297</v>
      </c>
      <c r="J96" s="47">
        <v>979518</v>
      </c>
      <c r="K96" s="47">
        <v>359377</v>
      </c>
      <c r="L96" s="47">
        <v>0</v>
      </c>
      <c r="M96" s="47">
        <v>135897493</v>
      </c>
      <c r="N96" s="47">
        <f t="shared" si="15"/>
        <v>162832768</v>
      </c>
      <c r="O96" s="48">
        <f t="shared" si="11"/>
        <v>173.92017943925234</v>
      </c>
      <c r="P96" s="9"/>
    </row>
    <row r="97" spans="1:119" ht="15.75">
      <c r="A97" s="29" t="s">
        <v>62</v>
      </c>
      <c r="B97" s="30"/>
      <c r="C97" s="31"/>
      <c r="D97" s="32">
        <f t="shared" ref="D97:M97" si="16">SUM(D98:D101)</f>
        <v>91751131</v>
      </c>
      <c r="E97" s="32">
        <f t="shared" si="16"/>
        <v>47309545</v>
      </c>
      <c r="F97" s="32">
        <f t="shared" si="16"/>
        <v>207060029</v>
      </c>
      <c r="G97" s="32">
        <f t="shared" si="16"/>
        <v>116347333</v>
      </c>
      <c r="H97" s="32">
        <f t="shared" si="16"/>
        <v>0</v>
      </c>
      <c r="I97" s="32">
        <f t="shared" si="16"/>
        <v>37603119</v>
      </c>
      <c r="J97" s="32">
        <f t="shared" si="16"/>
        <v>4210126</v>
      </c>
      <c r="K97" s="32">
        <f t="shared" si="16"/>
        <v>0</v>
      </c>
      <c r="L97" s="32">
        <f t="shared" si="16"/>
        <v>0</v>
      </c>
      <c r="M97" s="32">
        <f t="shared" si="16"/>
        <v>91559413</v>
      </c>
      <c r="N97" s="32">
        <f t="shared" ref="N97:N102" si="17">SUM(D97:M97)</f>
        <v>595840696</v>
      </c>
      <c r="O97" s="45">
        <f t="shared" si="11"/>
        <v>636.41195834445932</v>
      </c>
      <c r="P97" s="9"/>
    </row>
    <row r="98" spans="1:119">
      <c r="A98" s="12"/>
      <c r="B98" s="25">
        <v>381</v>
      </c>
      <c r="C98" s="20" t="s">
        <v>110</v>
      </c>
      <c r="D98" s="47">
        <v>19051131</v>
      </c>
      <c r="E98" s="47">
        <v>45985538</v>
      </c>
      <c r="F98" s="47">
        <v>121215887</v>
      </c>
      <c r="G98" s="47">
        <v>30213333</v>
      </c>
      <c r="H98" s="47">
        <v>0</v>
      </c>
      <c r="I98" s="47">
        <v>37603119</v>
      </c>
      <c r="J98" s="47">
        <v>1640813</v>
      </c>
      <c r="K98" s="47">
        <v>0</v>
      </c>
      <c r="L98" s="47">
        <v>0</v>
      </c>
      <c r="M98" s="47">
        <v>0</v>
      </c>
      <c r="N98" s="47">
        <f t="shared" si="17"/>
        <v>255709821</v>
      </c>
      <c r="O98" s="48">
        <f t="shared" si="11"/>
        <v>273.12130413885183</v>
      </c>
      <c r="P98" s="9"/>
    </row>
    <row r="99" spans="1:119">
      <c r="A99" s="12"/>
      <c r="B99" s="25">
        <v>384</v>
      </c>
      <c r="C99" s="20" t="s">
        <v>111</v>
      </c>
      <c r="D99" s="47">
        <v>72700000</v>
      </c>
      <c r="E99" s="47">
        <v>0</v>
      </c>
      <c r="F99" s="47">
        <v>2769617</v>
      </c>
      <c r="G99" s="47">
        <v>86134000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161603617</v>
      </c>
      <c r="O99" s="48">
        <f t="shared" si="11"/>
        <v>172.60733457943925</v>
      </c>
      <c r="P99" s="9"/>
    </row>
    <row r="100" spans="1:119">
      <c r="A100" s="12"/>
      <c r="B100" s="25">
        <v>385</v>
      </c>
      <c r="C100" s="20" t="s">
        <v>112</v>
      </c>
      <c r="D100" s="47">
        <v>0</v>
      </c>
      <c r="E100" s="47">
        <v>0</v>
      </c>
      <c r="F100" s="47">
        <v>83074525</v>
      </c>
      <c r="G100" s="47">
        <v>0</v>
      </c>
      <c r="H100" s="47">
        <v>0</v>
      </c>
      <c r="I100" s="47">
        <v>0</v>
      </c>
      <c r="J100" s="47">
        <v>2075000</v>
      </c>
      <c r="K100" s="47">
        <v>0</v>
      </c>
      <c r="L100" s="47">
        <v>0</v>
      </c>
      <c r="M100" s="47">
        <v>448032</v>
      </c>
      <c r="N100" s="47">
        <f t="shared" si="17"/>
        <v>85597557</v>
      </c>
      <c r="O100" s="48">
        <f t="shared" si="11"/>
        <v>91.425962082777033</v>
      </c>
      <c r="P100" s="9"/>
    </row>
    <row r="101" spans="1:119" ht="15.75" thickBot="1">
      <c r="A101" s="12"/>
      <c r="B101" s="25">
        <v>389.9</v>
      </c>
      <c r="C101" s="20" t="s">
        <v>209</v>
      </c>
      <c r="D101" s="47">
        <v>0</v>
      </c>
      <c r="E101" s="47">
        <v>1324007</v>
      </c>
      <c r="F101" s="47">
        <v>0</v>
      </c>
      <c r="G101" s="47">
        <v>0</v>
      </c>
      <c r="H101" s="47">
        <v>0</v>
      </c>
      <c r="I101" s="47">
        <v>0</v>
      </c>
      <c r="J101" s="47">
        <v>494313</v>
      </c>
      <c r="K101" s="47">
        <v>0</v>
      </c>
      <c r="L101" s="47">
        <v>0</v>
      </c>
      <c r="M101" s="47">
        <v>91111381</v>
      </c>
      <c r="N101" s="47">
        <f t="shared" si="17"/>
        <v>92929701</v>
      </c>
      <c r="O101" s="48">
        <f>(N101/O$104)</f>
        <v>99.257357543391194</v>
      </c>
      <c r="P101" s="9"/>
    </row>
    <row r="102" spans="1:119" ht="16.5" thickBot="1">
      <c r="A102" s="14" t="s">
        <v>92</v>
      </c>
      <c r="B102" s="23"/>
      <c r="C102" s="22"/>
      <c r="D102" s="15">
        <f t="shared" ref="D102:M102" si="18">SUM(D5,D19,D25,D49,D81,D87,D97)</f>
        <v>1369924597</v>
      </c>
      <c r="E102" s="15">
        <f t="shared" si="18"/>
        <v>668889427</v>
      </c>
      <c r="F102" s="15">
        <f t="shared" si="18"/>
        <v>243477692</v>
      </c>
      <c r="G102" s="15">
        <f t="shared" si="18"/>
        <v>127915071</v>
      </c>
      <c r="H102" s="15">
        <f t="shared" si="18"/>
        <v>82979</v>
      </c>
      <c r="I102" s="15">
        <f t="shared" si="18"/>
        <v>204382924</v>
      </c>
      <c r="J102" s="15">
        <f t="shared" si="18"/>
        <v>342747048</v>
      </c>
      <c r="K102" s="15">
        <f t="shared" si="18"/>
        <v>632618409</v>
      </c>
      <c r="L102" s="15">
        <f t="shared" si="18"/>
        <v>13674</v>
      </c>
      <c r="M102" s="15">
        <f t="shared" si="18"/>
        <v>2186620902</v>
      </c>
      <c r="N102" s="15">
        <f t="shared" si="17"/>
        <v>5776672723</v>
      </c>
      <c r="O102" s="38">
        <f>(N102/O$104)</f>
        <v>6170.010919092123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0"/>
      <c r="B104" s="41"/>
      <c r="C104" s="41"/>
      <c r="D104" s="42"/>
      <c r="E104" s="42"/>
      <c r="F104" s="42"/>
      <c r="G104" s="42"/>
      <c r="H104" s="42"/>
      <c r="I104" s="42"/>
      <c r="J104" s="42"/>
      <c r="K104" s="42"/>
      <c r="L104" s="52" t="s">
        <v>249</v>
      </c>
      <c r="M104" s="52"/>
      <c r="N104" s="52"/>
      <c r="O104" s="43">
        <v>936250</v>
      </c>
    </row>
    <row r="105" spans="1:119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  <row r="106" spans="1:119" ht="15.75" customHeight="1" thickBot="1">
      <c r="A106" s="56" t="s">
        <v>147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8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781716317</v>
      </c>
      <c r="E5" s="27">
        <f t="shared" si="0"/>
        <v>254997543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18590027</v>
      </c>
      <c r="J5" s="27">
        <f t="shared" si="0"/>
        <v>0</v>
      </c>
      <c r="K5" s="27">
        <f t="shared" si="0"/>
        <v>12756091</v>
      </c>
      <c r="L5" s="27">
        <f t="shared" si="0"/>
        <v>0</v>
      </c>
      <c r="M5" s="27">
        <f t="shared" si="0"/>
        <v>2032848</v>
      </c>
      <c r="N5" s="28">
        <f>SUM(D5:M5)</f>
        <v>1070092826</v>
      </c>
      <c r="O5" s="33">
        <f t="shared" ref="O5:O36" si="1">(N5/O$128)</f>
        <v>1156.9821883446859</v>
      </c>
      <c r="P5" s="6"/>
    </row>
    <row r="6" spans="1:133">
      <c r="A6" s="12"/>
      <c r="B6" s="25">
        <v>311</v>
      </c>
      <c r="C6" s="20" t="s">
        <v>3</v>
      </c>
      <c r="D6" s="47">
        <v>649039559</v>
      </c>
      <c r="E6" s="47">
        <v>25460404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674499963</v>
      </c>
      <c r="O6" s="48">
        <f t="shared" si="1"/>
        <v>729.26798897178071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8597498</v>
      </c>
      <c r="F7" s="47">
        <v>0</v>
      </c>
      <c r="G7" s="47">
        <v>0</v>
      </c>
      <c r="H7" s="47">
        <v>0</v>
      </c>
      <c r="I7" s="47">
        <v>16590023</v>
      </c>
      <c r="J7" s="47">
        <v>0</v>
      </c>
      <c r="K7" s="47">
        <v>0</v>
      </c>
      <c r="L7" s="47">
        <v>0</v>
      </c>
      <c r="M7" s="47">
        <v>2032848</v>
      </c>
      <c r="N7" s="47">
        <f t="shared" ref="N7:N18" si="2">SUM(D7:M7)</f>
        <v>27220369</v>
      </c>
      <c r="O7" s="48">
        <f t="shared" si="1"/>
        <v>29.430607633257651</v>
      </c>
      <c r="P7" s="9"/>
    </row>
    <row r="8" spans="1:133">
      <c r="A8" s="12"/>
      <c r="B8" s="25">
        <v>312.3</v>
      </c>
      <c r="C8" s="20" t="s">
        <v>13</v>
      </c>
      <c r="D8" s="47">
        <v>1226425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1226425</v>
      </c>
      <c r="O8" s="48">
        <f t="shared" si="1"/>
        <v>1.3260082171045517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32408381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32408381</v>
      </c>
      <c r="O9" s="48">
        <f t="shared" si="1"/>
        <v>35.039875662233754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12756091</v>
      </c>
      <c r="L10" s="47">
        <v>0</v>
      </c>
      <c r="M10" s="47">
        <v>0</v>
      </c>
      <c r="N10" s="47">
        <f>SUM(D10:M10)</f>
        <v>12756091</v>
      </c>
      <c r="O10" s="48">
        <f t="shared" si="1"/>
        <v>13.791859660503839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188531260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190531264</v>
      </c>
      <c r="O11" s="48">
        <f t="shared" si="1"/>
        <v>206.00201535301113</v>
      </c>
      <c r="P11" s="9"/>
    </row>
    <row r="12" spans="1:133">
      <c r="A12" s="12"/>
      <c r="B12" s="25">
        <v>314.10000000000002</v>
      </c>
      <c r="C12" s="20" t="s">
        <v>17</v>
      </c>
      <c r="D12" s="47">
        <v>75913017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75913017</v>
      </c>
      <c r="O12" s="48">
        <f t="shared" si="1"/>
        <v>82.076999675640607</v>
      </c>
      <c r="P12" s="9"/>
    </row>
    <row r="13" spans="1:133">
      <c r="A13" s="12"/>
      <c r="B13" s="25">
        <v>314.3</v>
      </c>
      <c r="C13" s="20" t="s">
        <v>18</v>
      </c>
      <c r="D13" s="47">
        <v>14945969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14945969</v>
      </c>
      <c r="O13" s="48">
        <f t="shared" si="1"/>
        <v>16.15955130284355</v>
      </c>
      <c r="P13" s="9"/>
    </row>
    <row r="14" spans="1:133">
      <c r="A14" s="12"/>
      <c r="B14" s="25">
        <v>314.39999999999998</v>
      </c>
      <c r="C14" s="20" t="s">
        <v>19</v>
      </c>
      <c r="D14" s="47">
        <v>648397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648397</v>
      </c>
      <c r="O14" s="48">
        <f t="shared" si="1"/>
        <v>0.70104551843442531</v>
      </c>
      <c r="P14" s="9"/>
    </row>
    <row r="15" spans="1:133">
      <c r="A15" s="12"/>
      <c r="B15" s="25">
        <v>314.7</v>
      </c>
      <c r="C15" s="20" t="s">
        <v>20</v>
      </c>
      <c r="D15" s="47">
        <v>21657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21657</v>
      </c>
      <c r="O15" s="48">
        <f t="shared" si="1"/>
        <v>2.3415504378851766E-2</v>
      </c>
      <c r="P15" s="9"/>
    </row>
    <row r="16" spans="1:133">
      <c r="A16" s="12"/>
      <c r="B16" s="25">
        <v>314.89999999999998</v>
      </c>
      <c r="C16" s="20" t="s">
        <v>21</v>
      </c>
      <c r="D16" s="47">
        <v>2320148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2320148</v>
      </c>
      <c r="O16" s="48">
        <f t="shared" si="1"/>
        <v>2.5085393015461133</v>
      </c>
      <c r="P16" s="9"/>
    </row>
    <row r="17" spans="1:16">
      <c r="A17" s="12"/>
      <c r="B17" s="25">
        <v>315</v>
      </c>
      <c r="C17" s="20" t="s">
        <v>173</v>
      </c>
      <c r="D17" s="47">
        <v>30280735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30280735</v>
      </c>
      <c r="O17" s="48">
        <f t="shared" si="1"/>
        <v>32.739469131798032</v>
      </c>
      <c r="P17" s="9"/>
    </row>
    <row r="18" spans="1:16">
      <c r="A18" s="12"/>
      <c r="B18" s="25">
        <v>316</v>
      </c>
      <c r="C18" s="20" t="s">
        <v>174</v>
      </c>
      <c r="D18" s="47">
        <v>7320410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7320410</v>
      </c>
      <c r="O18" s="48">
        <f t="shared" si="1"/>
        <v>7.9148124121526653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SUM(D20:D30)</f>
        <v>44769340</v>
      </c>
      <c r="E19" s="32">
        <f t="shared" si="3"/>
        <v>27897162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9242280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81908782</v>
      </c>
      <c r="O19" s="45">
        <f t="shared" si="1"/>
        <v>88.559608606335814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17469166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17469166</v>
      </c>
      <c r="O20" s="48">
        <f t="shared" si="1"/>
        <v>18.887626770461672</v>
      </c>
      <c r="P20" s="9"/>
    </row>
    <row r="21" spans="1:16">
      <c r="A21" s="12"/>
      <c r="B21" s="25">
        <v>323.10000000000002</v>
      </c>
      <c r="C21" s="20" t="s">
        <v>25</v>
      </c>
      <c r="D21" s="47">
        <v>29022832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29022832</v>
      </c>
      <c r="O21" s="48">
        <f t="shared" si="1"/>
        <v>31.379426965077304</v>
      </c>
      <c r="P21" s="9"/>
    </row>
    <row r="22" spans="1:16">
      <c r="A22" s="12"/>
      <c r="B22" s="25">
        <v>323.3</v>
      </c>
      <c r="C22" s="20" t="s">
        <v>158</v>
      </c>
      <c r="D22" s="47">
        <v>4374681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4374681</v>
      </c>
      <c r="O22" s="48">
        <f t="shared" si="1"/>
        <v>4.7298962049951347</v>
      </c>
      <c r="P22" s="9"/>
    </row>
    <row r="23" spans="1:16">
      <c r="A23" s="12"/>
      <c r="B23" s="25">
        <v>323.39999999999998</v>
      </c>
      <c r="C23" s="20" t="s">
        <v>26</v>
      </c>
      <c r="D23" s="47">
        <v>1446015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1446015</v>
      </c>
      <c r="O23" s="48">
        <f t="shared" si="1"/>
        <v>1.5634284787544599</v>
      </c>
      <c r="P23" s="9"/>
    </row>
    <row r="24" spans="1:16">
      <c r="A24" s="12"/>
      <c r="B24" s="25">
        <v>323.60000000000002</v>
      </c>
      <c r="C24" s="20" t="s">
        <v>27</v>
      </c>
      <c r="D24" s="47">
        <v>6394680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6394680</v>
      </c>
      <c r="O24" s="48">
        <f t="shared" si="1"/>
        <v>6.9139150178397664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9237341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9237341</v>
      </c>
      <c r="O25" s="48">
        <f t="shared" si="1"/>
        <v>9.987394312898692</v>
      </c>
      <c r="P25" s="9"/>
    </row>
    <row r="26" spans="1:16">
      <c r="A26" s="12"/>
      <c r="B26" s="25">
        <v>324.32</v>
      </c>
      <c r="C26" s="20" t="s">
        <v>219</v>
      </c>
      <c r="D26" s="47">
        <v>0</v>
      </c>
      <c r="E26" s="47">
        <v>6351560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6351560</v>
      </c>
      <c r="O26" s="48">
        <f t="shared" si="1"/>
        <v>6.8672937614877281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161476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161476</v>
      </c>
      <c r="O27" s="48">
        <f t="shared" si="1"/>
        <v>0.17458752297545679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2739869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2739869</v>
      </c>
      <c r="O28" s="48">
        <f t="shared" si="1"/>
        <v>2.9623407935993082</v>
      </c>
      <c r="P28" s="9"/>
    </row>
    <row r="29" spans="1:16">
      <c r="A29" s="12"/>
      <c r="B29" s="25">
        <v>329</v>
      </c>
      <c r="C29" s="20" t="s">
        <v>159</v>
      </c>
      <c r="D29" s="47">
        <v>10390</v>
      </c>
      <c r="E29" s="47">
        <v>253170</v>
      </c>
      <c r="F29" s="47">
        <v>0</v>
      </c>
      <c r="G29" s="47">
        <v>0</v>
      </c>
      <c r="H29" s="47">
        <v>0</v>
      </c>
      <c r="I29" s="47">
        <v>4939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268499</v>
      </c>
      <c r="O29" s="48">
        <f t="shared" si="1"/>
        <v>0.29030057303492268</v>
      </c>
      <c r="P29" s="9"/>
    </row>
    <row r="30" spans="1:16">
      <c r="A30" s="12"/>
      <c r="B30" s="25">
        <v>367</v>
      </c>
      <c r="C30" s="20" t="s">
        <v>105</v>
      </c>
      <c r="D30" s="47">
        <v>3520742</v>
      </c>
      <c r="E30" s="47">
        <v>921921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4442663</v>
      </c>
      <c r="O30" s="48">
        <f t="shared" si="1"/>
        <v>4.8033982052113746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SUM(D32:D59)</f>
        <v>302568068</v>
      </c>
      <c r="E31" s="32">
        <f t="shared" si="5"/>
        <v>59253891</v>
      </c>
      <c r="F31" s="32">
        <f t="shared" si="5"/>
        <v>33803120</v>
      </c>
      <c r="G31" s="32">
        <f t="shared" si="5"/>
        <v>6291932</v>
      </c>
      <c r="H31" s="32">
        <f t="shared" si="5"/>
        <v>0</v>
      </c>
      <c r="I31" s="32">
        <f t="shared" si="5"/>
        <v>15064005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99837364</v>
      </c>
      <c r="N31" s="44">
        <f>SUM(D31:M31)</f>
        <v>516818380</v>
      </c>
      <c r="O31" s="45">
        <f t="shared" si="1"/>
        <v>558.78298194399395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184158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184158</v>
      </c>
      <c r="O32" s="48">
        <f t="shared" si="1"/>
        <v>0.19911125527084009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2495440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2495440</v>
      </c>
      <c r="O33" s="48">
        <f t="shared" si="1"/>
        <v>2.6980646556384476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529328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529328</v>
      </c>
      <c r="O34" s="48">
        <f t="shared" si="1"/>
        <v>0.57230835766028765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8223113</v>
      </c>
      <c r="N35" s="47">
        <f t="shared" si="6"/>
        <v>8223113</v>
      </c>
      <c r="O35" s="48">
        <f t="shared" si="1"/>
        <v>8.8908130608714462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0</v>
      </c>
      <c r="F36" s="47">
        <v>0</v>
      </c>
      <c r="G36" s="47">
        <v>581358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581358</v>
      </c>
      <c r="O36" s="48">
        <f t="shared" si="1"/>
        <v>0.6285630879013947</v>
      </c>
      <c r="P36" s="9"/>
    </row>
    <row r="37" spans="1:16">
      <c r="A37" s="12"/>
      <c r="B37" s="25">
        <v>331.5</v>
      </c>
      <c r="C37" s="20" t="s">
        <v>33</v>
      </c>
      <c r="D37" s="47">
        <v>332791</v>
      </c>
      <c r="E37" s="47">
        <v>19517726</v>
      </c>
      <c r="F37" s="47">
        <v>0</v>
      </c>
      <c r="G37" s="47">
        <v>238250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20088767</v>
      </c>
      <c r="O37" s="48">
        <f t="shared" ref="O37:O68" si="7">(N37/O$128)</f>
        <v>21.719934046923992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8468500</v>
      </c>
      <c r="F38" s="47">
        <v>0</v>
      </c>
      <c r="G38" s="47">
        <v>25000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8493500</v>
      </c>
      <c r="O38" s="48">
        <f t="shared" si="7"/>
        <v>9.1831549356687212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5402671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5402671</v>
      </c>
      <c r="O39" s="48">
        <f t="shared" si="7"/>
        <v>5.8413569034490216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338726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338726</v>
      </c>
      <c r="O40" s="48">
        <f t="shared" si="7"/>
        <v>0.36622986268785812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143098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143098</v>
      </c>
      <c r="O41" s="48">
        <f t="shared" si="7"/>
        <v>0.15471726673153854</v>
      </c>
      <c r="P41" s="9"/>
    </row>
    <row r="42" spans="1:16">
      <c r="A42" s="12"/>
      <c r="B42" s="25">
        <v>333</v>
      </c>
      <c r="C42" s="20" t="s">
        <v>4</v>
      </c>
      <c r="D42" s="47">
        <v>22675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22675</v>
      </c>
      <c r="O42" s="48">
        <f t="shared" si="7"/>
        <v>2.4516163909611852E-2</v>
      </c>
      <c r="P42" s="9"/>
    </row>
    <row r="43" spans="1:16">
      <c r="A43" s="12"/>
      <c r="B43" s="25">
        <v>334.1</v>
      </c>
      <c r="C43" s="20" t="s">
        <v>36</v>
      </c>
      <c r="D43" s="47">
        <v>0</v>
      </c>
      <c r="E43" s="47">
        <v>1745561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1745561</v>
      </c>
      <c r="O43" s="48">
        <f t="shared" si="7"/>
        <v>1.8872970050816305</v>
      </c>
      <c r="P43" s="9"/>
    </row>
    <row r="44" spans="1:16">
      <c r="A44" s="12"/>
      <c r="B44" s="25">
        <v>334.39</v>
      </c>
      <c r="C44" s="20" t="s">
        <v>42</v>
      </c>
      <c r="D44" s="47">
        <v>141549</v>
      </c>
      <c r="E44" s="47">
        <v>3489163</v>
      </c>
      <c r="F44" s="47">
        <v>0</v>
      </c>
      <c r="G44" s="47">
        <v>411018</v>
      </c>
      <c r="H44" s="47">
        <v>0</v>
      </c>
      <c r="I44" s="47">
        <v>64005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8" si="8">SUM(D44:M44)</f>
        <v>4105735</v>
      </c>
      <c r="O44" s="48">
        <f t="shared" si="7"/>
        <v>4.4391123364688072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4961860</v>
      </c>
      <c r="N45" s="47">
        <f t="shared" si="8"/>
        <v>4961860</v>
      </c>
      <c r="O45" s="48">
        <f t="shared" si="7"/>
        <v>5.3647529462644608</v>
      </c>
      <c r="P45" s="9"/>
    </row>
    <row r="46" spans="1:16">
      <c r="A46" s="12"/>
      <c r="B46" s="25">
        <v>334.49</v>
      </c>
      <c r="C46" s="20" t="s">
        <v>44</v>
      </c>
      <c r="D46" s="47">
        <v>393571</v>
      </c>
      <c r="E46" s="47">
        <v>0</v>
      </c>
      <c r="F46" s="47">
        <v>0</v>
      </c>
      <c r="G46" s="47">
        <v>621198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1014769</v>
      </c>
      <c r="O46" s="48">
        <f t="shared" si="7"/>
        <v>1.0971661801275814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1576416</v>
      </c>
      <c r="F47" s="47">
        <v>0</v>
      </c>
      <c r="G47" s="47">
        <v>360000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1936416</v>
      </c>
      <c r="O47" s="48">
        <f t="shared" si="7"/>
        <v>2.0936490431397989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371640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371640</v>
      </c>
      <c r="O48" s="48">
        <f t="shared" si="7"/>
        <v>0.40181641258514433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0</v>
      </c>
      <c r="F49" s="47">
        <v>0</v>
      </c>
      <c r="G49" s="47">
        <v>573103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573103</v>
      </c>
      <c r="O49" s="48">
        <f t="shared" si="7"/>
        <v>0.61963779868093849</v>
      </c>
      <c r="P49" s="9"/>
    </row>
    <row r="50" spans="1:16">
      <c r="A50" s="12"/>
      <c r="B50" s="25">
        <v>334.9</v>
      </c>
      <c r="C50" s="20" t="s">
        <v>149</v>
      </c>
      <c r="D50" s="47">
        <v>0</v>
      </c>
      <c r="E50" s="47">
        <v>41317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41317</v>
      </c>
      <c r="O50" s="48">
        <f t="shared" si="7"/>
        <v>4.4671856416909933E-2</v>
      </c>
      <c r="P50" s="9"/>
    </row>
    <row r="51" spans="1:16">
      <c r="A51" s="12"/>
      <c r="B51" s="25">
        <v>335.12</v>
      </c>
      <c r="C51" s="20" t="s">
        <v>175</v>
      </c>
      <c r="D51" s="47">
        <v>65866019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65866019</v>
      </c>
      <c r="O51" s="48">
        <f t="shared" si="7"/>
        <v>71.214205860092989</v>
      </c>
      <c r="P51" s="9"/>
    </row>
    <row r="52" spans="1:16">
      <c r="A52" s="12"/>
      <c r="B52" s="25">
        <v>335.13</v>
      </c>
      <c r="C52" s="20" t="s">
        <v>176</v>
      </c>
      <c r="D52" s="47">
        <v>212597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212597</v>
      </c>
      <c r="O52" s="48">
        <f t="shared" si="7"/>
        <v>0.22985944426424479</v>
      </c>
      <c r="P52" s="9"/>
    </row>
    <row r="53" spans="1:16">
      <c r="A53" s="12"/>
      <c r="B53" s="25">
        <v>335.14</v>
      </c>
      <c r="C53" s="20" t="s">
        <v>177</v>
      </c>
      <c r="D53" s="47">
        <v>232490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232490</v>
      </c>
      <c r="O53" s="48">
        <f t="shared" si="7"/>
        <v>0.25136771542869502</v>
      </c>
      <c r="P53" s="9"/>
    </row>
    <row r="54" spans="1:16">
      <c r="A54" s="12"/>
      <c r="B54" s="25">
        <v>335.15</v>
      </c>
      <c r="C54" s="20" t="s">
        <v>178</v>
      </c>
      <c r="D54" s="47">
        <v>778005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778005</v>
      </c>
      <c r="O54" s="48">
        <f t="shared" si="7"/>
        <v>0.84117742458644174</v>
      </c>
      <c r="P54" s="9"/>
    </row>
    <row r="55" spans="1:16">
      <c r="A55" s="12"/>
      <c r="B55" s="25">
        <v>335.17</v>
      </c>
      <c r="C55" s="20" t="s">
        <v>179</v>
      </c>
      <c r="D55" s="47">
        <v>0</v>
      </c>
      <c r="E55" s="47">
        <v>287440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287440</v>
      </c>
      <c r="O55" s="48">
        <f t="shared" si="7"/>
        <v>0.31077954373445776</v>
      </c>
      <c r="P55" s="9"/>
    </row>
    <row r="56" spans="1:16">
      <c r="A56" s="12"/>
      <c r="B56" s="25">
        <v>335.18</v>
      </c>
      <c r="C56" s="20" t="s">
        <v>180</v>
      </c>
      <c r="D56" s="47">
        <v>101986756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101986756</v>
      </c>
      <c r="O56" s="48">
        <f t="shared" si="7"/>
        <v>110.26787328359822</v>
      </c>
      <c r="P56" s="9"/>
    </row>
    <row r="57" spans="1:16">
      <c r="A57" s="12"/>
      <c r="B57" s="25">
        <v>335.39</v>
      </c>
      <c r="C57" s="20" t="s">
        <v>52</v>
      </c>
      <c r="D57" s="47">
        <v>0</v>
      </c>
      <c r="E57" s="47">
        <v>653189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653189</v>
      </c>
      <c r="O57" s="48">
        <f t="shared" si="7"/>
        <v>0.70622661909395612</v>
      </c>
      <c r="P57" s="9"/>
    </row>
    <row r="58" spans="1:16">
      <c r="A58" s="12"/>
      <c r="B58" s="25">
        <v>335.49</v>
      </c>
      <c r="C58" s="20" t="s">
        <v>53</v>
      </c>
      <c r="D58" s="47">
        <v>9031031</v>
      </c>
      <c r="E58" s="47">
        <v>4407144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13438175</v>
      </c>
      <c r="O58" s="48">
        <f t="shared" si="7"/>
        <v>14.52932749486431</v>
      </c>
      <c r="P58" s="9"/>
    </row>
    <row r="59" spans="1:16">
      <c r="A59" s="12"/>
      <c r="B59" s="25">
        <v>338</v>
      </c>
      <c r="C59" s="20" t="s">
        <v>55</v>
      </c>
      <c r="D59" s="47">
        <v>123570584</v>
      </c>
      <c r="E59" s="47">
        <v>9602374</v>
      </c>
      <c r="F59" s="47">
        <v>33803120</v>
      </c>
      <c r="G59" s="47">
        <v>3482005</v>
      </c>
      <c r="H59" s="47">
        <v>0</v>
      </c>
      <c r="I59" s="47">
        <v>15000000</v>
      </c>
      <c r="J59" s="47">
        <v>0</v>
      </c>
      <c r="K59" s="47">
        <v>0</v>
      </c>
      <c r="L59" s="47">
        <v>0</v>
      </c>
      <c r="M59" s="47">
        <v>86652391</v>
      </c>
      <c r="N59" s="47">
        <f>SUM(D59:M59)</f>
        <v>272110474</v>
      </c>
      <c r="O59" s="48">
        <f t="shared" si="7"/>
        <v>294.20529138285218</v>
      </c>
      <c r="P59" s="9"/>
    </row>
    <row r="60" spans="1:16" ht="15.75">
      <c r="A60" s="29" t="s">
        <v>60</v>
      </c>
      <c r="B60" s="30"/>
      <c r="C60" s="31"/>
      <c r="D60" s="32">
        <f t="shared" ref="D60:M60" si="9">SUM(D61:D99)</f>
        <v>71902808</v>
      </c>
      <c r="E60" s="32">
        <f t="shared" si="9"/>
        <v>43383017</v>
      </c>
      <c r="F60" s="32">
        <f t="shared" si="9"/>
        <v>0</v>
      </c>
      <c r="G60" s="32">
        <f t="shared" si="9"/>
        <v>208061</v>
      </c>
      <c r="H60" s="32">
        <f t="shared" si="9"/>
        <v>0</v>
      </c>
      <c r="I60" s="32">
        <f t="shared" si="9"/>
        <v>122356486</v>
      </c>
      <c r="J60" s="32">
        <f t="shared" si="9"/>
        <v>334083077</v>
      </c>
      <c r="K60" s="32">
        <f t="shared" si="9"/>
        <v>153346</v>
      </c>
      <c r="L60" s="32">
        <f t="shared" si="9"/>
        <v>0</v>
      </c>
      <c r="M60" s="32">
        <f t="shared" si="9"/>
        <v>1845556639</v>
      </c>
      <c r="N60" s="32">
        <f>SUM(D60:M60)</f>
        <v>2417643434</v>
      </c>
      <c r="O60" s="45">
        <f t="shared" si="7"/>
        <v>2613.9511666126068</v>
      </c>
      <c r="P60" s="10"/>
    </row>
    <row r="61" spans="1:16">
      <c r="A61" s="12"/>
      <c r="B61" s="25">
        <v>341.1</v>
      </c>
      <c r="C61" s="20" t="s">
        <v>181</v>
      </c>
      <c r="D61" s="47">
        <v>60611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60611</v>
      </c>
      <c r="O61" s="48">
        <f t="shared" si="7"/>
        <v>6.5532489998918808E-2</v>
      </c>
      <c r="P61" s="9"/>
    </row>
    <row r="62" spans="1:16">
      <c r="A62" s="12"/>
      <c r="B62" s="25">
        <v>341.16</v>
      </c>
      <c r="C62" s="20" t="s">
        <v>182</v>
      </c>
      <c r="D62" s="47">
        <v>0</v>
      </c>
      <c r="E62" s="47">
        <v>1477386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99" si="10">SUM(D62:M62)</f>
        <v>1477386</v>
      </c>
      <c r="O62" s="48">
        <f t="shared" si="7"/>
        <v>1.5973467401881285</v>
      </c>
      <c r="P62" s="9"/>
    </row>
    <row r="63" spans="1:16">
      <c r="A63" s="12"/>
      <c r="B63" s="25">
        <v>341.2</v>
      </c>
      <c r="C63" s="20" t="s">
        <v>183</v>
      </c>
      <c r="D63" s="47">
        <v>914147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334073717</v>
      </c>
      <c r="K63" s="47">
        <v>0</v>
      </c>
      <c r="L63" s="47">
        <v>0</v>
      </c>
      <c r="M63" s="47">
        <v>0</v>
      </c>
      <c r="N63" s="47">
        <f t="shared" si="10"/>
        <v>334987864</v>
      </c>
      <c r="O63" s="48">
        <f t="shared" si="7"/>
        <v>362.18819764298843</v>
      </c>
      <c r="P63" s="9"/>
    </row>
    <row r="64" spans="1:16">
      <c r="A64" s="12"/>
      <c r="B64" s="25">
        <v>341.3</v>
      </c>
      <c r="C64" s="20" t="s">
        <v>184</v>
      </c>
      <c r="D64" s="47">
        <v>64276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64276</v>
      </c>
      <c r="O64" s="48">
        <f t="shared" si="7"/>
        <v>6.9495080549248564E-2</v>
      </c>
      <c r="P64" s="9"/>
    </row>
    <row r="65" spans="1:16">
      <c r="A65" s="12"/>
      <c r="B65" s="25">
        <v>341.51</v>
      </c>
      <c r="C65" s="20" t="s">
        <v>185</v>
      </c>
      <c r="D65" s="47">
        <v>7032371</v>
      </c>
      <c r="E65" s="47">
        <v>1180</v>
      </c>
      <c r="F65" s="47">
        <v>0</v>
      </c>
      <c r="G65" s="47">
        <v>0</v>
      </c>
      <c r="H65" s="47">
        <v>0</v>
      </c>
      <c r="I65" s="47">
        <v>357889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7391440</v>
      </c>
      <c r="O65" s="48">
        <f t="shared" si="7"/>
        <v>7.991609903773381</v>
      </c>
      <c r="P65" s="9"/>
    </row>
    <row r="66" spans="1:16">
      <c r="A66" s="12"/>
      <c r="B66" s="25">
        <v>341.52</v>
      </c>
      <c r="C66" s="20" t="s">
        <v>186</v>
      </c>
      <c r="D66" s="47">
        <v>6064066</v>
      </c>
      <c r="E66" s="47">
        <v>358642</v>
      </c>
      <c r="F66" s="47">
        <v>0</v>
      </c>
      <c r="G66" s="47">
        <v>0</v>
      </c>
      <c r="H66" s="47">
        <v>0</v>
      </c>
      <c r="I66" s="47">
        <v>5526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6428234</v>
      </c>
      <c r="O66" s="48">
        <f t="shared" si="7"/>
        <v>6.9501935344361554</v>
      </c>
      <c r="P66" s="9"/>
    </row>
    <row r="67" spans="1:16">
      <c r="A67" s="12"/>
      <c r="B67" s="25">
        <v>341.53</v>
      </c>
      <c r="C67" s="20" t="s">
        <v>187</v>
      </c>
      <c r="D67" s="47">
        <v>3717770</v>
      </c>
      <c r="E67" s="47">
        <v>20794768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24512538</v>
      </c>
      <c r="O67" s="48">
        <f t="shared" si="7"/>
        <v>26.502906260136232</v>
      </c>
      <c r="P67" s="9"/>
    </row>
    <row r="68" spans="1:16">
      <c r="A68" s="12"/>
      <c r="B68" s="25">
        <v>341.56</v>
      </c>
      <c r="C68" s="20" t="s">
        <v>189</v>
      </c>
      <c r="D68" s="47">
        <v>384753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384753</v>
      </c>
      <c r="O68" s="48">
        <f t="shared" si="7"/>
        <v>0.41599416153097635</v>
      </c>
      <c r="P68" s="9"/>
    </row>
    <row r="69" spans="1:16">
      <c r="A69" s="12"/>
      <c r="B69" s="25">
        <v>341.9</v>
      </c>
      <c r="C69" s="20" t="s">
        <v>190</v>
      </c>
      <c r="D69" s="47">
        <v>1448981</v>
      </c>
      <c r="E69" s="47">
        <v>2327307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3776288</v>
      </c>
      <c r="O69" s="48">
        <f t="shared" ref="O69:O100" si="11">(N69/O$128)</f>
        <v>4.0829149097199693</v>
      </c>
      <c r="P69" s="9"/>
    </row>
    <row r="70" spans="1:16">
      <c r="A70" s="12"/>
      <c r="B70" s="25">
        <v>342.1</v>
      </c>
      <c r="C70" s="20" t="s">
        <v>69</v>
      </c>
      <c r="D70" s="47">
        <v>262489</v>
      </c>
      <c r="E70" s="47">
        <v>21359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283848</v>
      </c>
      <c r="O70" s="48">
        <f t="shared" si="11"/>
        <v>0.30689588063574441</v>
      </c>
      <c r="P70" s="9"/>
    </row>
    <row r="71" spans="1:16">
      <c r="A71" s="12"/>
      <c r="B71" s="25">
        <v>342.2</v>
      </c>
      <c r="C71" s="20" t="s">
        <v>70</v>
      </c>
      <c r="D71" s="47">
        <v>2444223</v>
      </c>
      <c r="E71" s="47">
        <v>965830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3410053</v>
      </c>
      <c r="O71" s="48">
        <f t="shared" si="11"/>
        <v>3.6869423721483403</v>
      </c>
      <c r="P71" s="9"/>
    </row>
    <row r="72" spans="1:16">
      <c r="A72" s="12"/>
      <c r="B72" s="25">
        <v>342.3</v>
      </c>
      <c r="C72" s="20" t="s">
        <v>71</v>
      </c>
      <c r="D72" s="47">
        <v>289836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289836</v>
      </c>
      <c r="O72" s="48">
        <f t="shared" si="11"/>
        <v>0.31337009406422317</v>
      </c>
      <c r="P72" s="9"/>
    </row>
    <row r="73" spans="1:16">
      <c r="A73" s="12"/>
      <c r="B73" s="25">
        <v>342.4</v>
      </c>
      <c r="C73" s="20" t="s">
        <v>72</v>
      </c>
      <c r="D73" s="47">
        <v>2664</v>
      </c>
      <c r="E73" s="47">
        <v>4616225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4618889</v>
      </c>
      <c r="O73" s="48">
        <f t="shared" si="11"/>
        <v>4.9939333982052112</v>
      </c>
      <c r="P73" s="9"/>
    </row>
    <row r="74" spans="1:16">
      <c r="A74" s="12"/>
      <c r="B74" s="25">
        <v>342.5</v>
      </c>
      <c r="C74" s="20" t="s">
        <v>73</v>
      </c>
      <c r="D74" s="47">
        <v>1651438</v>
      </c>
      <c r="E74" s="47">
        <v>1131967</v>
      </c>
      <c r="F74" s="47">
        <v>0</v>
      </c>
      <c r="G74" s="47">
        <v>0</v>
      </c>
      <c r="H74" s="47">
        <v>0</v>
      </c>
      <c r="I74" s="47">
        <v>354878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3138283</v>
      </c>
      <c r="O74" s="48">
        <f t="shared" si="11"/>
        <v>3.3931052005622231</v>
      </c>
      <c r="P74" s="9"/>
    </row>
    <row r="75" spans="1:16">
      <c r="A75" s="12"/>
      <c r="B75" s="25">
        <v>342.6</v>
      </c>
      <c r="C75" s="20" t="s">
        <v>74</v>
      </c>
      <c r="D75" s="47">
        <v>25562837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25562837</v>
      </c>
      <c r="O75" s="48">
        <f t="shared" si="11"/>
        <v>27.63848740404368</v>
      </c>
      <c r="P75" s="9"/>
    </row>
    <row r="76" spans="1:16">
      <c r="A76" s="12"/>
      <c r="B76" s="25">
        <v>342.9</v>
      </c>
      <c r="C76" s="20" t="s">
        <v>75</v>
      </c>
      <c r="D76" s="47">
        <v>401534</v>
      </c>
      <c r="E76" s="47">
        <v>0</v>
      </c>
      <c r="F76" s="47">
        <v>0</v>
      </c>
      <c r="G76" s="47">
        <v>0</v>
      </c>
      <c r="H76" s="47">
        <v>0</v>
      </c>
      <c r="I76" s="47">
        <v>17383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418917</v>
      </c>
      <c r="O76" s="48">
        <f t="shared" si="11"/>
        <v>0.45293220888744729</v>
      </c>
      <c r="P76" s="9"/>
    </row>
    <row r="77" spans="1:16">
      <c r="A77" s="12"/>
      <c r="B77" s="25">
        <v>343.1</v>
      </c>
      <c r="C77" s="20" t="s">
        <v>76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1283516000</v>
      </c>
      <c r="N77" s="47">
        <f t="shared" si="10"/>
        <v>1283516000</v>
      </c>
      <c r="O77" s="48">
        <f t="shared" si="11"/>
        <v>1387.7348902584063</v>
      </c>
      <c r="P77" s="9"/>
    </row>
    <row r="78" spans="1:16">
      <c r="A78" s="12"/>
      <c r="B78" s="25">
        <v>343.4</v>
      </c>
      <c r="C78" s="20" t="s">
        <v>77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68214029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68214029</v>
      </c>
      <c r="O78" s="48">
        <f t="shared" si="11"/>
        <v>73.752869499405335</v>
      </c>
      <c r="P78" s="9"/>
    </row>
    <row r="79" spans="1:16">
      <c r="A79" s="12"/>
      <c r="B79" s="25">
        <v>343.6</v>
      </c>
      <c r="C79" s="20" t="s">
        <v>78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459937000</v>
      </c>
      <c r="N79" s="47">
        <f t="shared" si="10"/>
        <v>459937000</v>
      </c>
      <c r="O79" s="48">
        <f t="shared" si="11"/>
        <v>497.28294950805491</v>
      </c>
      <c r="P79" s="9"/>
    </row>
    <row r="80" spans="1:16">
      <c r="A80" s="12"/>
      <c r="B80" s="25">
        <v>343.7</v>
      </c>
      <c r="C80" s="20" t="s">
        <v>79</v>
      </c>
      <c r="D80" s="47">
        <v>271124</v>
      </c>
      <c r="E80" s="47">
        <v>1346371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1617495</v>
      </c>
      <c r="O80" s="48">
        <f t="shared" si="11"/>
        <v>1.7488323061952644</v>
      </c>
      <c r="P80" s="9"/>
    </row>
    <row r="81" spans="1:16">
      <c r="A81" s="12"/>
      <c r="B81" s="25">
        <v>343.9</v>
      </c>
      <c r="C81" s="20" t="s">
        <v>80</v>
      </c>
      <c r="D81" s="47">
        <v>291411</v>
      </c>
      <c r="E81" s="47">
        <v>1434933</v>
      </c>
      <c r="F81" s="47">
        <v>0</v>
      </c>
      <c r="G81" s="47">
        <v>163757</v>
      </c>
      <c r="H81" s="47">
        <v>0</v>
      </c>
      <c r="I81" s="47">
        <v>29064663</v>
      </c>
      <c r="J81" s="47">
        <v>0</v>
      </c>
      <c r="K81" s="47">
        <v>0</v>
      </c>
      <c r="L81" s="47">
        <v>0</v>
      </c>
      <c r="M81" s="47">
        <v>8508000</v>
      </c>
      <c r="N81" s="47">
        <f t="shared" si="10"/>
        <v>39462764</v>
      </c>
      <c r="O81" s="48">
        <f t="shared" si="11"/>
        <v>42.667060222726782</v>
      </c>
      <c r="P81" s="9"/>
    </row>
    <row r="82" spans="1:16">
      <c r="A82" s="12"/>
      <c r="B82" s="25">
        <v>344.2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67533000</v>
      </c>
      <c r="N82" s="47">
        <f t="shared" si="10"/>
        <v>67533000</v>
      </c>
      <c r="O82" s="48">
        <f t="shared" si="11"/>
        <v>73.016542328900428</v>
      </c>
      <c r="P82" s="9"/>
    </row>
    <row r="83" spans="1:16">
      <c r="A83" s="12"/>
      <c r="B83" s="25">
        <v>344.3</v>
      </c>
      <c r="C83" s="20" t="s">
        <v>192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26062639</v>
      </c>
      <c r="N83" s="47">
        <f t="shared" si="10"/>
        <v>26062639</v>
      </c>
      <c r="O83" s="48">
        <f t="shared" si="11"/>
        <v>28.178872310520056</v>
      </c>
      <c r="P83" s="9"/>
    </row>
    <row r="84" spans="1:16">
      <c r="A84" s="12"/>
      <c r="B84" s="25">
        <v>344.5</v>
      </c>
      <c r="C84" s="20" t="s">
        <v>193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5094472</v>
      </c>
      <c r="J84" s="47">
        <v>9360</v>
      </c>
      <c r="K84" s="47">
        <v>153346</v>
      </c>
      <c r="L84" s="47">
        <v>0</v>
      </c>
      <c r="M84" s="47">
        <v>0</v>
      </c>
      <c r="N84" s="47">
        <f t="shared" si="10"/>
        <v>5257178</v>
      </c>
      <c r="O84" s="48">
        <f t="shared" si="11"/>
        <v>5.6840501675856849</v>
      </c>
      <c r="P84" s="9"/>
    </row>
    <row r="85" spans="1:16">
      <c r="A85" s="12"/>
      <c r="B85" s="25">
        <v>346.1</v>
      </c>
      <c r="C85" s="20" t="s">
        <v>85</v>
      </c>
      <c r="D85" s="47">
        <v>1852611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1852611</v>
      </c>
      <c r="O85" s="48">
        <f t="shared" si="11"/>
        <v>2.0030392474862149</v>
      </c>
      <c r="P85" s="9"/>
    </row>
    <row r="86" spans="1:16">
      <c r="A86" s="12"/>
      <c r="B86" s="25">
        <v>346.4</v>
      </c>
      <c r="C86" s="20" t="s">
        <v>86</v>
      </c>
      <c r="D86" s="47">
        <v>24885</v>
      </c>
      <c r="E86" s="47">
        <v>84687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109572</v>
      </c>
      <c r="O86" s="48">
        <f t="shared" si="11"/>
        <v>0.11846902367823549</v>
      </c>
      <c r="P86" s="9"/>
    </row>
    <row r="87" spans="1:16">
      <c r="A87" s="12"/>
      <c r="B87" s="25">
        <v>347.1</v>
      </c>
      <c r="C87" s="20" t="s">
        <v>87</v>
      </c>
      <c r="D87" s="47">
        <v>313660</v>
      </c>
      <c r="E87" s="47">
        <v>0</v>
      </c>
      <c r="F87" s="47">
        <v>0</v>
      </c>
      <c r="G87" s="47">
        <v>164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313824</v>
      </c>
      <c r="O87" s="48">
        <f t="shared" si="11"/>
        <v>0.33930587090496273</v>
      </c>
      <c r="P87" s="9"/>
    </row>
    <row r="88" spans="1:16">
      <c r="A88" s="12"/>
      <c r="B88" s="25">
        <v>347.2</v>
      </c>
      <c r="C88" s="20" t="s">
        <v>88</v>
      </c>
      <c r="D88" s="47">
        <v>0</v>
      </c>
      <c r="E88" s="47">
        <v>119514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119514</v>
      </c>
      <c r="O88" s="48">
        <f t="shared" si="11"/>
        <v>0.12921829386960754</v>
      </c>
      <c r="P88" s="9"/>
    </row>
    <row r="89" spans="1:16">
      <c r="A89" s="12"/>
      <c r="B89" s="25">
        <v>347.4</v>
      </c>
      <c r="C89" s="20" t="s">
        <v>89</v>
      </c>
      <c r="D89" s="47">
        <v>135385</v>
      </c>
      <c r="E89" s="47">
        <v>1544666</v>
      </c>
      <c r="F89" s="47">
        <v>0</v>
      </c>
      <c r="G89" s="47">
        <v>44140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1724191</v>
      </c>
      <c r="O89" s="48">
        <f t="shared" si="11"/>
        <v>1.8641918045194075</v>
      </c>
      <c r="P89" s="9"/>
    </row>
    <row r="90" spans="1:16">
      <c r="A90" s="12"/>
      <c r="B90" s="25">
        <v>347.5</v>
      </c>
      <c r="C90" s="20" t="s">
        <v>90</v>
      </c>
      <c r="D90" s="47">
        <v>205300</v>
      </c>
      <c r="E90" s="47">
        <v>1720320</v>
      </c>
      <c r="F90" s="47">
        <v>0</v>
      </c>
      <c r="G90" s="47">
        <v>0</v>
      </c>
      <c r="H90" s="47">
        <v>0</v>
      </c>
      <c r="I90" s="47">
        <v>9325815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11251435</v>
      </c>
      <c r="O90" s="48">
        <f t="shared" si="11"/>
        <v>12.165028651746134</v>
      </c>
      <c r="P90" s="9"/>
    </row>
    <row r="91" spans="1:16">
      <c r="A91" s="12"/>
      <c r="B91" s="25">
        <v>347.9</v>
      </c>
      <c r="C91" s="20" t="s">
        <v>91</v>
      </c>
      <c r="D91" s="47">
        <v>76395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76395</v>
      </c>
      <c r="O91" s="48">
        <f t="shared" si="11"/>
        <v>8.2598118715536809E-2</v>
      </c>
      <c r="P91" s="9"/>
    </row>
    <row r="92" spans="1:16">
      <c r="A92" s="12"/>
      <c r="B92" s="25">
        <v>348.92099999999999</v>
      </c>
      <c r="C92" s="20" t="s">
        <v>195</v>
      </c>
      <c r="D92" s="47">
        <v>0</v>
      </c>
      <c r="E92" s="47">
        <v>227057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227057</v>
      </c>
      <c r="O92" s="48">
        <f t="shared" si="11"/>
        <v>0.24549356687209428</v>
      </c>
      <c r="P92" s="9"/>
    </row>
    <row r="93" spans="1:16">
      <c r="A93" s="12"/>
      <c r="B93" s="25">
        <v>348.92200000000003</v>
      </c>
      <c r="C93" s="20" t="s">
        <v>196</v>
      </c>
      <c r="D93" s="47">
        <v>0</v>
      </c>
      <c r="E93" s="47">
        <v>227215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227215</v>
      </c>
      <c r="O93" s="48">
        <f t="shared" si="11"/>
        <v>0.24566439615093524</v>
      </c>
      <c r="P93" s="9"/>
    </row>
    <row r="94" spans="1:16">
      <c r="A94" s="12"/>
      <c r="B94" s="25">
        <v>348.923</v>
      </c>
      <c r="C94" s="20" t="s">
        <v>197</v>
      </c>
      <c r="D94" s="47">
        <v>0</v>
      </c>
      <c r="E94" s="47">
        <v>227057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227057</v>
      </c>
      <c r="O94" s="48">
        <f t="shared" si="11"/>
        <v>0.24549356687209428</v>
      </c>
      <c r="P94" s="9"/>
    </row>
    <row r="95" spans="1:16">
      <c r="A95" s="12"/>
      <c r="B95" s="25">
        <v>348.92399999999998</v>
      </c>
      <c r="C95" s="20" t="s">
        <v>198</v>
      </c>
      <c r="D95" s="47">
        <v>0</v>
      </c>
      <c r="E95" s="47">
        <v>227057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227057</v>
      </c>
      <c r="O95" s="48">
        <f t="shared" si="11"/>
        <v>0.24549356687209428</v>
      </c>
      <c r="P95" s="9"/>
    </row>
    <row r="96" spans="1:16">
      <c r="A96" s="12"/>
      <c r="B96" s="25">
        <v>348.93</v>
      </c>
      <c r="C96" s="20" t="s">
        <v>199</v>
      </c>
      <c r="D96" s="47">
        <v>0</v>
      </c>
      <c r="E96" s="47">
        <v>2685119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2685119</v>
      </c>
      <c r="O96" s="48">
        <f t="shared" si="11"/>
        <v>2.9031452048870148</v>
      </c>
      <c r="P96" s="9"/>
    </row>
    <row r="97" spans="1:16">
      <c r="A97" s="12"/>
      <c r="B97" s="25">
        <v>348.93200000000002</v>
      </c>
      <c r="C97" s="20" t="s">
        <v>200</v>
      </c>
      <c r="D97" s="47">
        <v>0</v>
      </c>
      <c r="E97" s="47">
        <v>82668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82668</v>
      </c>
      <c r="O97" s="48">
        <f t="shared" si="11"/>
        <v>8.9380473564709698E-2</v>
      </c>
      <c r="P97" s="9"/>
    </row>
    <row r="98" spans="1:16">
      <c r="A98" s="12"/>
      <c r="B98" s="25">
        <v>348.99</v>
      </c>
      <c r="C98" s="20" t="s">
        <v>201</v>
      </c>
      <c r="D98" s="47">
        <v>391324</v>
      </c>
      <c r="E98" s="47">
        <v>1336643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1727967</v>
      </c>
      <c r="O98" s="48">
        <f t="shared" si="11"/>
        <v>1.8682744080441129</v>
      </c>
      <c r="P98" s="9"/>
    </row>
    <row r="99" spans="1:16">
      <c r="A99" s="12"/>
      <c r="B99" s="25">
        <v>349</v>
      </c>
      <c r="C99" s="20" t="s">
        <v>1</v>
      </c>
      <c r="D99" s="47">
        <v>18038717</v>
      </c>
      <c r="E99" s="47">
        <v>425046</v>
      </c>
      <c r="F99" s="47">
        <v>0</v>
      </c>
      <c r="G99" s="47">
        <v>0</v>
      </c>
      <c r="H99" s="47">
        <v>0</v>
      </c>
      <c r="I99" s="47">
        <v>9921831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28385594</v>
      </c>
      <c r="O99" s="48">
        <f t="shared" si="11"/>
        <v>30.690446534760515</v>
      </c>
      <c r="P99" s="9"/>
    </row>
    <row r="100" spans="1:16" ht="15.75">
      <c r="A100" s="29" t="s">
        <v>61</v>
      </c>
      <c r="B100" s="30"/>
      <c r="C100" s="31"/>
      <c r="D100" s="32">
        <f t="shared" ref="D100:M100" si="12">SUM(D101:D106)</f>
        <v>2304270</v>
      </c>
      <c r="E100" s="32">
        <f t="shared" si="12"/>
        <v>2350978</v>
      </c>
      <c r="F100" s="32">
        <f t="shared" si="12"/>
        <v>0</v>
      </c>
      <c r="G100" s="32">
        <f t="shared" si="12"/>
        <v>1920456</v>
      </c>
      <c r="H100" s="32">
        <f t="shared" si="12"/>
        <v>0</v>
      </c>
      <c r="I100" s="32">
        <f t="shared" si="12"/>
        <v>553555</v>
      </c>
      <c r="J100" s="32">
        <f t="shared" si="12"/>
        <v>0</v>
      </c>
      <c r="K100" s="32">
        <f t="shared" si="12"/>
        <v>728510</v>
      </c>
      <c r="L100" s="32">
        <f t="shared" si="12"/>
        <v>0</v>
      </c>
      <c r="M100" s="32">
        <f t="shared" si="12"/>
        <v>0</v>
      </c>
      <c r="N100" s="32">
        <f>SUM(D100:M100)</f>
        <v>7857769</v>
      </c>
      <c r="O100" s="45">
        <f t="shared" si="11"/>
        <v>8.4958038706887233</v>
      </c>
      <c r="P100" s="10"/>
    </row>
    <row r="101" spans="1:16">
      <c r="A101" s="13"/>
      <c r="B101" s="39">
        <v>351.5</v>
      </c>
      <c r="C101" s="21" t="s">
        <v>144</v>
      </c>
      <c r="D101" s="47">
        <v>858802</v>
      </c>
      <c r="E101" s="47">
        <v>430426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380442</v>
      </c>
      <c r="L101" s="47">
        <v>0</v>
      </c>
      <c r="M101" s="47">
        <v>0</v>
      </c>
      <c r="N101" s="47">
        <f t="shared" ref="N101:N106" si="13">SUM(D101:M101)</f>
        <v>1669670</v>
      </c>
      <c r="O101" s="48">
        <f t="shared" ref="O101:O126" si="14">(N101/O$128)</f>
        <v>1.805243810141637</v>
      </c>
      <c r="P101" s="9"/>
    </row>
    <row r="102" spans="1:16">
      <c r="A102" s="13"/>
      <c r="B102" s="39">
        <v>351.7</v>
      </c>
      <c r="C102" s="21" t="s">
        <v>202</v>
      </c>
      <c r="D102" s="47">
        <v>743948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743948</v>
      </c>
      <c r="O102" s="48">
        <f t="shared" si="14"/>
        <v>0.80435506541247703</v>
      </c>
      <c r="P102" s="9"/>
    </row>
    <row r="103" spans="1:16">
      <c r="A103" s="13"/>
      <c r="B103" s="39">
        <v>352</v>
      </c>
      <c r="C103" s="21" t="s">
        <v>221</v>
      </c>
      <c r="D103" s="47">
        <v>0</v>
      </c>
      <c r="E103" s="47">
        <v>0</v>
      </c>
      <c r="F103" s="47">
        <v>0</v>
      </c>
      <c r="G103" s="47">
        <v>1920456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1920456</v>
      </c>
      <c r="O103" s="48">
        <f t="shared" si="14"/>
        <v>2.0763931235809276</v>
      </c>
      <c r="P103" s="9"/>
    </row>
    <row r="104" spans="1:16">
      <c r="A104" s="13"/>
      <c r="B104" s="39">
        <v>354</v>
      </c>
      <c r="C104" s="21" t="s">
        <v>94</v>
      </c>
      <c r="D104" s="47">
        <v>150652</v>
      </c>
      <c r="E104" s="47">
        <v>128973</v>
      </c>
      <c r="F104" s="47">
        <v>0</v>
      </c>
      <c r="G104" s="47">
        <v>0</v>
      </c>
      <c r="H104" s="47">
        <v>0</v>
      </c>
      <c r="I104" s="47">
        <v>553555</v>
      </c>
      <c r="J104" s="47">
        <v>0</v>
      </c>
      <c r="K104" s="47">
        <v>348068</v>
      </c>
      <c r="L104" s="47">
        <v>0</v>
      </c>
      <c r="M104" s="47">
        <v>0</v>
      </c>
      <c r="N104" s="47">
        <f t="shared" si="13"/>
        <v>1181248</v>
      </c>
      <c r="O104" s="48">
        <f t="shared" si="14"/>
        <v>1.2771629365336794</v>
      </c>
      <c r="P104" s="9"/>
    </row>
    <row r="105" spans="1:16">
      <c r="A105" s="13"/>
      <c r="B105" s="39">
        <v>355</v>
      </c>
      <c r="C105" s="21" t="s">
        <v>216</v>
      </c>
      <c r="D105" s="47">
        <v>0</v>
      </c>
      <c r="E105" s="47">
        <v>1775579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1775579</v>
      </c>
      <c r="O105" s="48">
        <f t="shared" si="14"/>
        <v>1.9197524056654773</v>
      </c>
      <c r="P105" s="9"/>
    </row>
    <row r="106" spans="1:16">
      <c r="A106" s="13"/>
      <c r="B106" s="39">
        <v>359</v>
      </c>
      <c r="C106" s="21" t="s">
        <v>95</v>
      </c>
      <c r="D106" s="47">
        <v>550868</v>
      </c>
      <c r="E106" s="47">
        <v>16000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566868</v>
      </c>
      <c r="O106" s="48">
        <f t="shared" si="14"/>
        <v>0.61289652935452477</v>
      </c>
      <c r="P106" s="9"/>
    </row>
    <row r="107" spans="1:16" ht="15.75">
      <c r="A107" s="29" t="s">
        <v>5</v>
      </c>
      <c r="B107" s="30"/>
      <c r="C107" s="31"/>
      <c r="D107" s="32">
        <f t="shared" ref="D107:M107" si="15">SUM(D108:D118)</f>
        <v>43392429</v>
      </c>
      <c r="E107" s="32">
        <f t="shared" si="15"/>
        <v>28271504</v>
      </c>
      <c r="F107" s="32">
        <f t="shared" si="15"/>
        <v>5283100</v>
      </c>
      <c r="G107" s="32">
        <f t="shared" si="15"/>
        <v>6730073</v>
      </c>
      <c r="H107" s="32">
        <f t="shared" si="15"/>
        <v>122072</v>
      </c>
      <c r="I107" s="32">
        <f t="shared" si="15"/>
        <v>24695630</v>
      </c>
      <c r="J107" s="32">
        <f t="shared" si="15"/>
        <v>17625421</v>
      </c>
      <c r="K107" s="32">
        <f t="shared" si="15"/>
        <v>370308766</v>
      </c>
      <c r="L107" s="32">
        <f t="shared" si="15"/>
        <v>19729</v>
      </c>
      <c r="M107" s="32">
        <f t="shared" si="15"/>
        <v>183245202</v>
      </c>
      <c r="N107" s="32">
        <f>SUM(D107:M107)</f>
        <v>679693926</v>
      </c>
      <c r="O107" s="45">
        <f t="shared" si="14"/>
        <v>734.88369120986056</v>
      </c>
      <c r="P107" s="10"/>
    </row>
    <row r="108" spans="1:16">
      <c r="A108" s="12"/>
      <c r="B108" s="25">
        <v>361.1</v>
      </c>
      <c r="C108" s="20" t="s">
        <v>97</v>
      </c>
      <c r="D108" s="47">
        <v>10083920</v>
      </c>
      <c r="E108" s="47">
        <v>8422423</v>
      </c>
      <c r="F108" s="47">
        <v>4124360</v>
      </c>
      <c r="G108" s="47">
        <v>2214959</v>
      </c>
      <c r="H108" s="47">
        <v>122072</v>
      </c>
      <c r="I108" s="47">
        <v>4105001</v>
      </c>
      <c r="J108" s="47">
        <v>8099017</v>
      </c>
      <c r="K108" s="47">
        <v>29045885</v>
      </c>
      <c r="L108" s="47">
        <v>19729</v>
      </c>
      <c r="M108" s="47">
        <v>1020853</v>
      </c>
      <c r="N108" s="47">
        <f>SUM(D108:M108)</f>
        <v>67258219</v>
      </c>
      <c r="O108" s="48">
        <f t="shared" si="14"/>
        <v>72.719449670234624</v>
      </c>
      <c r="P108" s="9"/>
    </row>
    <row r="109" spans="1:16">
      <c r="A109" s="12"/>
      <c r="B109" s="25">
        <v>361.2</v>
      </c>
      <c r="C109" s="20" t="s">
        <v>98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34469747</v>
      </c>
      <c r="L109" s="47">
        <v>0</v>
      </c>
      <c r="M109" s="47">
        <v>4332719</v>
      </c>
      <c r="N109" s="47">
        <f t="shared" ref="N109:N118" si="16">SUM(D109:M109)</f>
        <v>38802466</v>
      </c>
      <c r="O109" s="48">
        <f t="shared" si="14"/>
        <v>41.953147367282952</v>
      </c>
      <c r="P109" s="9"/>
    </row>
    <row r="110" spans="1:16">
      <c r="A110" s="12"/>
      <c r="B110" s="25">
        <v>361.3</v>
      </c>
      <c r="C110" s="20" t="s">
        <v>99</v>
      </c>
      <c r="D110" s="47">
        <v>13118347</v>
      </c>
      <c r="E110" s="47">
        <v>10226</v>
      </c>
      <c r="F110" s="47">
        <v>1158740</v>
      </c>
      <c r="G110" s="47">
        <v>7670</v>
      </c>
      <c r="H110" s="47">
        <v>0</v>
      </c>
      <c r="I110" s="47">
        <v>3216299</v>
      </c>
      <c r="J110" s="47">
        <v>7335610</v>
      </c>
      <c r="K110" s="47">
        <v>0</v>
      </c>
      <c r="L110" s="47">
        <v>0</v>
      </c>
      <c r="M110" s="47">
        <v>42157000</v>
      </c>
      <c r="N110" s="47">
        <f t="shared" si="16"/>
        <v>67003892</v>
      </c>
      <c r="O110" s="48">
        <f t="shared" si="14"/>
        <v>72.444471834792949</v>
      </c>
      <c r="P110" s="9"/>
    </row>
    <row r="111" spans="1:16">
      <c r="A111" s="12"/>
      <c r="B111" s="25">
        <v>361.4</v>
      </c>
      <c r="C111" s="20" t="s">
        <v>204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29968237</v>
      </c>
      <c r="L111" s="47">
        <v>0</v>
      </c>
      <c r="M111" s="47">
        <v>160534</v>
      </c>
      <c r="N111" s="47">
        <f t="shared" si="16"/>
        <v>30128771</v>
      </c>
      <c r="O111" s="48">
        <f t="shared" si="14"/>
        <v>32.57516596388799</v>
      </c>
      <c r="P111" s="9"/>
    </row>
    <row r="112" spans="1:16">
      <c r="A112" s="12"/>
      <c r="B112" s="25">
        <v>362</v>
      </c>
      <c r="C112" s="20" t="s">
        <v>101</v>
      </c>
      <c r="D112" s="47">
        <v>60182</v>
      </c>
      <c r="E112" s="47">
        <v>1746443</v>
      </c>
      <c r="F112" s="47">
        <v>0</v>
      </c>
      <c r="G112" s="47">
        <v>15600</v>
      </c>
      <c r="H112" s="47">
        <v>0</v>
      </c>
      <c r="I112" s="47">
        <v>9512534</v>
      </c>
      <c r="J112" s="47">
        <v>415971</v>
      </c>
      <c r="K112" s="47">
        <v>583390</v>
      </c>
      <c r="L112" s="47">
        <v>0</v>
      </c>
      <c r="M112" s="47">
        <v>0</v>
      </c>
      <c r="N112" s="47">
        <f t="shared" si="16"/>
        <v>12334120</v>
      </c>
      <c r="O112" s="48">
        <f t="shared" si="14"/>
        <v>13.335625473024111</v>
      </c>
      <c r="P112" s="9"/>
    </row>
    <row r="113" spans="1:119">
      <c r="A113" s="12"/>
      <c r="B113" s="25">
        <v>364</v>
      </c>
      <c r="C113" s="20" t="s">
        <v>205</v>
      </c>
      <c r="D113" s="47">
        <v>239474</v>
      </c>
      <c r="E113" s="47">
        <v>1935856</v>
      </c>
      <c r="F113" s="47">
        <v>0</v>
      </c>
      <c r="G113" s="47">
        <v>2458912</v>
      </c>
      <c r="H113" s="47">
        <v>0</v>
      </c>
      <c r="I113" s="47">
        <v>40580</v>
      </c>
      <c r="J113" s="47">
        <v>764587</v>
      </c>
      <c r="K113" s="47">
        <v>0</v>
      </c>
      <c r="L113" s="47">
        <v>0</v>
      </c>
      <c r="M113" s="47">
        <v>151921</v>
      </c>
      <c r="N113" s="47">
        <f t="shared" si="16"/>
        <v>5591330</v>
      </c>
      <c r="O113" s="48">
        <f t="shared" si="14"/>
        <v>6.0453346307708937</v>
      </c>
      <c r="P113" s="9"/>
    </row>
    <row r="114" spans="1:119">
      <c r="A114" s="12"/>
      <c r="B114" s="25">
        <v>365</v>
      </c>
      <c r="C114" s="20" t="s">
        <v>206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1572443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1572443</v>
      </c>
      <c r="O114" s="48">
        <f t="shared" si="14"/>
        <v>1.7001221753703104</v>
      </c>
      <c r="P114" s="9"/>
    </row>
    <row r="115" spans="1:119">
      <c r="A115" s="12"/>
      <c r="B115" s="25">
        <v>366</v>
      </c>
      <c r="C115" s="20" t="s">
        <v>104</v>
      </c>
      <c r="D115" s="47">
        <v>3921577</v>
      </c>
      <c r="E115" s="47">
        <v>8961580</v>
      </c>
      <c r="F115" s="47">
        <v>0</v>
      </c>
      <c r="G115" s="47">
        <v>1219932</v>
      </c>
      <c r="H115" s="47">
        <v>0</v>
      </c>
      <c r="I115" s="47">
        <v>363450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14466539</v>
      </c>
      <c r="O115" s="48">
        <f t="shared" si="14"/>
        <v>15.641192561357984</v>
      </c>
      <c r="P115" s="9"/>
    </row>
    <row r="116" spans="1:119">
      <c r="A116" s="12"/>
      <c r="B116" s="25">
        <v>368</v>
      </c>
      <c r="C116" s="20" t="s">
        <v>106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275639784</v>
      </c>
      <c r="L116" s="47">
        <v>0</v>
      </c>
      <c r="M116" s="47">
        <v>0</v>
      </c>
      <c r="N116" s="47">
        <f t="shared" si="16"/>
        <v>275639784</v>
      </c>
      <c r="O116" s="48">
        <f t="shared" si="14"/>
        <v>298.02117418099255</v>
      </c>
      <c r="P116" s="9"/>
    </row>
    <row r="117" spans="1:119">
      <c r="A117" s="12"/>
      <c r="B117" s="25">
        <v>369.3</v>
      </c>
      <c r="C117" s="20" t="s">
        <v>107</v>
      </c>
      <c r="D117" s="47">
        <v>33715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33715</v>
      </c>
      <c r="O117" s="48">
        <f t="shared" si="14"/>
        <v>3.6452589469131796E-2</v>
      </c>
      <c r="P117" s="9"/>
    </row>
    <row r="118" spans="1:119">
      <c r="A118" s="12"/>
      <c r="B118" s="25">
        <v>369.9</v>
      </c>
      <c r="C118" s="20" t="s">
        <v>109</v>
      </c>
      <c r="D118" s="47">
        <v>15935214</v>
      </c>
      <c r="E118" s="47">
        <v>7194976</v>
      </c>
      <c r="F118" s="47">
        <v>0</v>
      </c>
      <c r="G118" s="47">
        <v>813000</v>
      </c>
      <c r="H118" s="47">
        <v>0</v>
      </c>
      <c r="I118" s="47">
        <v>5885323</v>
      </c>
      <c r="J118" s="47">
        <v>1010236</v>
      </c>
      <c r="K118" s="47">
        <v>601723</v>
      </c>
      <c r="L118" s="47">
        <v>0</v>
      </c>
      <c r="M118" s="47">
        <v>135422175</v>
      </c>
      <c r="N118" s="47">
        <f t="shared" si="16"/>
        <v>166862647</v>
      </c>
      <c r="O118" s="48">
        <f t="shared" si="14"/>
        <v>180.41155476267704</v>
      </c>
      <c r="P118" s="9"/>
    </row>
    <row r="119" spans="1:119" ht="15.75">
      <c r="A119" s="29" t="s">
        <v>62</v>
      </c>
      <c r="B119" s="30"/>
      <c r="C119" s="31"/>
      <c r="D119" s="32">
        <f t="shared" ref="D119:M119" si="17">SUM(D120:D125)</f>
        <v>10284350</v>
      </c>
      <c r="E119" s="32">
        <f t="shared" si="17"/>
        <v>63714875</v>
      </c>
      <c r="F119" s="32">
        <f t="shared" si="17"/>
        <v>363660075</v>
      </c>
      <c r="G119" s="32">
        <f t="shared" si="17"/>
        <v>116753115</v>
      </c>
      <c r="H119" s="32">
        <f t="shared" si="17"/>
        <v>0</v>
      </c>
      <c r="I119" s="32">
        <f t="shared" si="17"/>
        <v>47317038</v>
      </c>
      <c r="J119" s="32">
        <f t="shared" si="17"/>
        <v>19813352</v>
      </c>
      <c r="K119" s="32">
        <f t="shared" si="17"/>
        <v>0</v>
      </c>
      <c r="L119" s="32">
        <f t="shared" si="17"/>
        <v>0</v>
      </c>
      <c r="M119" s="32">
        <f t="shared" si="17"/>
        <v>86179582</v>
      </c>
      <c r="N119" s="32">
        <f t="shared" ref="N119:N126" si="18">SUM(D119:M119)</f>
        <v>707722387</v>
      </c>
      <c r="O119" s="45">
        <f t="shared" si="14"/>
        <v>765.18800627094822</v>
      </c>
      <c r="P119" s="9"/>
    </row>
    <row r="120" spans="1:119">
      <c r="A120" s="12"/>
      <c r="B120" s="25">
        <v>381</v>
      </c>
      <c r="C120" s="20" t="s">
        <v>110</v>
      </c>
      <c r="D120" s="47">
        <v>9544350</v>
      </c>
      <c r="E120" s="47">
        <v>63714875</v>
      </c>
      <c r="F120" s="47">
        <v>125057814</v>
      </c>
      <c r="G120" s="47">
        <v>39714915</v>
      </c>
      <c r="H120" s="47">
        <v>0</v>
      </c>
      <c r="I120" s="47">
        <v>35027814</v>
      </c>
      <c r="J120" s="47">
        <v>16613176</v>
      </c>
      <c r="K120" s="47">
        <v>0</v>
      </c>
      <c r="L120" s="47">
        <v>0</v>
      </c>
      <c r="M120" s="47">
        <v>0</v>
      </c>
      <c r="N120" s="47">
        <f t="shared" si="18"/>
        <v>289672944</v>
      </c>
      <c r="O120" s="48">
        <f t="shared" si="14"/>
        <v>313.1937982484593</v>
      </c>
      <c r="P120" s="9"/>
    </row>
    <row r="121" spans="1:119">
      <c r="A121" s="12"/>
      <c r="B121" s="25">
        <v>384</v>
      </c>
      <c r="C121" s="20" t="s">
        <v>111</v>
      </c>
      <c r="D121" s="47">
        <v>740000</v>
      </c>
      <c r="E121" s="47">
        <v>0</v>
      </c>
      <c r="F121" s="47">
        <v>39553092</v>
      </c>
      <c r="G121" s="47">
        <v>77038200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117331292</v>
      </c>
      <c r="O121" s="48">
        <f t="shared" si="14"/>
        <v>126.8583544166937</v>
      </c>
      <c r="P121" s="9"/>
    </row>
    <row r="122" spans="1:119">
      <c r="A122" s="12"/>
      <c r="B122" s="25">
        <v>385</v>
      </c>
      <c r="C122" s="20" t="s">
        <v>112</v>
      </c>
      <c r="D122" s="47">
        <v>0</v>
      </c>
      <c r="E122" s="47">
        <v>0</v>
      </c>
      <c r="F122" s="47">
        <v>199049169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199049169</v>
      </c>
      <c r="O122" s="48">
        <f t="shared" si="14"/>
        <v>215.21155692507298</v>
      </c>
      <c r="P122" s="9"/>
    </row>
    <row r="123" spans="1:119">
      <c r="A123" s="12"/>
      <c r="B123" s="25">
        <v>389.5</v>
      </c>
      <c r="C123" s="20" t="s">
        <v>207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36558582</v>
      </c>
      <c r="N123" s="47">
        <f t="shared" si="18"/>
        <v>36558582</v>
      </c>
      <c r="O123" s="48">
        <f t="shared" si="14"/>
        <v>39.527064547518648</v>
      </c>
      <c r="P123" s="9"/>
    </row>
    <row r="124" spans="1:119">
      <c r="A124" s="12"/>
      <c r="B124" s="25">
        <v>389.6</v>
      </c>
      <c r="C124" s="20" t="s">
        <v>208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49621000</v>
      </c>
      <c r="N124" s="47">
        <f t="shared" si="18"/>
        <v>49621000</v>
      </c>
      <c r="O124" s="48">
        <f t="shared" si="14"/>
        <v>53.650124337766243</v>
      </c>
      <c r="P124" s="9"/>
    </row>
    <row r="125" spans="1:119" ht="15.75" thickBot="1">
      <c r="A125" s="12"/>
      <c r="B125" s="25">
        <v>389.9</v>
      </c>
      <c r="C125" s="20" t="s">
        <v>209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12289224</v>
      </c>
      <c r="J125" s="47">
        <v>3200176</v>
      </c>
      <c r="K125" s="47">
        <v>0</v>
      </c>
      <c r="L125" s="47">
        <v>0</v>
      </c>
      <c r="M125" s="47">
        <v>0</v>
      </c>
      <c r="N125" s="47">
        <f t="shared" si="18"/>
        <v>15489400</v>
      </c>
      <c r="O125" s="48">
        <f t="shared" si="14"/>
        <v>16.747107795437344</v>
      </c>
      <c r="P125" s="9"/>
    </row>
    <row r="126" spans="1:119" ht="16.5" thickBot="1">
      <c r="A126" s="14" t="s">
        <v>92</v>
      </c>
      <c r="B126" s="23"/>
      <c r="C126" s="22"/>
      <c r="D126" s="15">
        <f t="shared" ref="D126:M126" si="19">SUM(D5,D19,D31,D60,D100,D107,D119)</f>
        <v>1256937582</v>
      </c>
      <c r="E126" s="15">
        <f t="shared" si="19"/>
        <v>479868970</v>
      </c>
      <c r="F126" s="15">
        <f t="shared" si="19"/>
        <v>402746295</v>
      </c>
      <c r="G126" s="15">
        <f t="shared" si="19"/>
        <v>131903637</v>
      </c>
      <c r="H126" s="15">
        <f t="shared" si="19"/>
        <v>122072</v>
      </c>
      <c r="I126" s="15">
        <f t="shared" si="19"/>
        <v>237819021</v>
      </c>
      <c r="J126" s="15">
        <f t="shared" si="19"/>
        <v>371521850</v>
      </c>
      <c r="K126" s="15">
        <f t="shared" si="19"/>
        <v>383946713</v>
      </c>
      <c r="L126" s="15">
        <f t="shared" si="19"/>
        <v>19729</v>
      </c>
      <c r="M126" s="15">
        <f t="shared" si="19"/>
        <v>2216851635</v>
      </c>
      <c r="N126" s="15">
        <f t="shared" si="18"/>
        <v>5481737504</v>
      </c>
      <c r="O126" s="38">
        <f t="shared" si="14"/>
        <v>5926.8434468591195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0"/>
      <c r="B128" s="41"/>
      <c r="C128" s="41"/>
      <c r="D128" s="42"/>
      <c r="E128" s="42"/>
      <c r="F128" s="42"/>
      <c r="G128" s="42"/>
      <c r="H128" s="42"/>
      <c r="I128" s="42"/>
      <c r="J128" s="42"/>
      <c r="K128" s="42"/>
      <c r="L128" s="52" t="s">
        <v>243</v>
      </c>
      <c r="M128" s="52"/>
      <c r="N128" s="52"/>
      <c r="O128" s="43">
        <v>924900</v>
      </c>
    </row>
    <row r="129" spans="1:15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  <row r="130" spans="1:15" ht="15.75" customHeight="1" thickBot="1">
      <c r="A130" s="56" t="s">
        <v>147</v>
      </c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8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735378739</v>
      </c>
      <c r="E5" s="27">
        <f t="shared" si="0"/>
        <v>245057035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18549281</v>
      </c>
      <c r="J5" s="27">
        <f t="shared" si="0"/>
        <v>0</v>
      </c>
      <c r="K5" s="27">
        <f t="shared" si="0"/>
        <v>11791197</v>
      </c>
      <c r="L5" s="27">
        <f t="shared" si="0"/>
        <v>0</v>
      </c>
      <c r="M5" s="27">
        <f t="shared" si="0"/>
        <v>2032848</v>
      </c>
      <c r="N5" s="28">
        <f>SUM(D5:M5)</f>
        <v>1012809100</v>
      </c>
      <c r="O5" s="33">
        <f t="shared" ref="O5:O36" si="1">(N5/O$127)</f>
        <v>1116.5438383936378</v>
      </c>
      <c r="P5" s="6"/>
    </row>
    <row r="6" spans="1:133">
      <c r="A6" s="12"/>
      <c r="B6" s="25">
        <v>311</v>
      </c>
      <c r="C6" s="20" t="s">
        <v>3</v>
      </c>
      <c r="D6" s="47">
        <v>603909824</v>
      </c>
      <c r="E6" s="47">
        <v>22471651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626381475</v>
      </c>
      <c r="O6" s="48">
        <f t="shared" si="1"/>
        <v>690.5372161399107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8568533</v>
      </c>
      <c r="F7" s="47">
        <v>0</v>
      </c>
      <c r="G7" s="47">
        <v>0</v>
      </c>
      <c r="H7" s="47">
        <v>0</v>
      </c>
      <c r="I7" s="47">
        <v>16549277</v>
      </c>
      <c r="J7" s="47">
        <v>0</v>
      </c>
      <c r="K7" s="47">
        <v>0</v>
      </c>
      <c r="L7" s="47">
        <v>0</v>
      </c>
      <c r="M7" s="47">
        <v>2032848</v>
      </c>
      <c r="N7" s="47">
        <f t="shared" ref="N7:N18" si="2">SUM(D7:M7)</f>
        <v>27150658</v>
      </c>
      <c r="O7" s="48">
        <f t="shared" si="1"/>
        <v>29.931504266927426</v>
      </c>
      <c r="P7" s="9"/>
    </row>
    <row r="8" spans="1:133">
      <c r="A8" s="12"/>
      <c r="B8" s="25">
        <v>312.3</v>
      </c>
      <c r="C8" s="20" t="s">
        <v>13</v>
      </c>
      <c r="D8" s="47">
        <v>1237820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1237820</v>
      </c>
      <c r="O8" s="48">
        <f t="shared" si="1"/>
        <v>1.3646009835816173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31601443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31601443</v>
      </c>
      <c r="O9" s="48">
        <f t="shared" si="1"/>
        <v>34.838151104682758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11791197</v>
      </c>
      <c r="L10" s="47">
        <v>0</v>
      </c>
      <c r="M10" s="47">
        <v>0</v>
      </c>
      <c r="N10" s="47">
        <f>SUM(D10:M10)</f>
        <v>11791197</v>
      </c>
      <c r="O10" s="48">
        <f t="shared" si="1"/>
        <v>12.99888434813189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182415408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184415412</v>
      </c>
      <c r="O11" s="48">
        <f t="shared" si="1"/>
        <v>203.30375385985781</v>
      </c>
      <c r="P11" s="9"/>
    </row>
    <row r="12" spans="1:133">
      <c r="A12" s="12"/>
      <c r="B12" s="25">
        <v>314.10000000000002</v>
      </c>
      <c r="C12" s="20" t="s">
        <v>17</v>
      </c>
      <c r="D12" s="47">
        <v>73833212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73833212</v>
      </c>
      <c r="O12" s="48">
        <f t="shared" si="1"/>
        <v>81.3954159055356</v>
      </c>
      <c r="P12" s="9"/>
    </row>
    <row r="13" spans="1:133">
      <c r="A13" s="12"/>
      <c r="B13" s="25">
        <v>314.3</v>
      </c>
      <c r="C13" s="20" t="s">
        <v>18</v>
      </c>
      <c r="D13" s="47">
        <v>14315915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14315915</v>
      </c>
      <c r="O13" s="48">
        <f t="shared" si="1"/>
        <v>15.782191021207307</v>
      </c>
      <c r="P13" s="9"/>
    </row>
    <row r="14" spans="1:133">
      <c r="A14" s="12"/>
      <c r="B14" s="25">
        <v>314.39999999999998</v>
      </c>
      <c r="C14" s="20" t="s">
        <v>19</v>
      </c>
      <c r="D14" s="47">
        <v>613398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613398</v>
      </c>
      <c r="O14" s="48">
        <f t="shared" si="1"/>
        <v>0.67622393734710773</v>
      </c>
      <c r="P14" s="9"/>
    </row>
    <row r="15" spans="1:133">
      <c r="A15" s="12"/>
      <c r="B15" s="25">
        <v>314.7</v>
      </c>
      <c r="C15" s="20" t="s">
        <v>20</v>
      </c>
      <c r="D15" s="47">
        <v>24998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24998</v>
      </c>
      <c r="O15" s="48">
        <f t="shared" si="1"/>
        <v>2.7558365018801819E-2</v>
      </c>
      <c r="P15" s="9"/>
    </row>
    <row r="16" spans="1:133">
      <c r="A16" s="12"/>
      <c r="B16" s="25">
        <v>314.89999999999998</v>
      </c>
      <c r="C16" s="20" t="s">
        <v>21</v>
      </c>
      <c r="D16" s="47">
        <v>2520870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2520870</v>
      </c>
      <c r="O16" s="48">
        <f t="shared" si="1"/>
        <v>2.7790645501618907</v>
      </c>
      <c r="P16" s="9"/>
    </row>
    <row r="17" spans="1:16">
      <c r="A17" s="12"/>
      <c r="B17" s="25">
        <v>315</v>
      </c>
      <c r="C17" s="20" t="s">
        <v>173</v>
      </c>
      <c r="D17" s="47">
        <v>31831530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31831530</v>
      </c>
      <c r="O17" s="48">
        <f t="shared" si="1"/>
        <v>35.091804258218289</v>
      </c>
      <c r="P17" s="9"/>
    </row>
    <row r="18" spans="1:16">
      <c r="A18" s="12"/>
      <c r="B18" s="25">
        <v>316</v>
      </c>
      <c r="C18" s="20" t="s">
        <v>174</v>
      </c>
      <c r="D18" s="47">
        <v>7091172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7091172</v>
      </c>
      <c r="O18" s="48">
        <f t="shared" si="1"/>
        <v>7.8174696530565226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SUM(D20:D31)</f>
        <v>43683887</v>
      </c>
      <c r="E19" s="32">
        <f t="shared" si="3"/>
        <v>27631465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8933866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80249218</v>
      </c>
      <c r="O19" s="45">
        <f t="shared" si="1"/>
        <v>88.468567170069662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17244185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17244185</v>
      </c>
      <c r="O20" s="48">
        <f t="shared" si="1"/>
        <v>19.010382617879312</v>
      </c>
      <c r="P20" s="9"/>
    </row>
    <row r="21" spans="1:16">
      <c r="A21" s="12"/>
      <c r="B21" s="25">
        <v>323.10000000000002</v>
      </c>
      <c r="C21" s="20" t="s">
        <v>25</v>
      </c>
      <c r="D21" s="47">
        <v>28239241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9" si="4">SUM(D21:M21)</f>
        <v>28239241</v>
      </c>
      <c r="O21" s="48">
        <f t="shared" si="1"/>
        <v>31.13158297991496</v>
      </c>
      <c r="P21" s="9"/>
    </row>
    <row r="22" spans="1:16">
      <c r="A22" s="12"/>
      <c r="B22" s="25">
        <v>323.3</v>
      </c>
      <c r="C22" s="20" t="s">
        <v>158</v>
      </c>
      <c r="D22" s="47">
        <v>4229671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4229671</v>
      </c>
      <c r="O22" s="48">
        <f t="shared" si="1"/>
        <v>4.6628857239555375</v>
      </c>
      <c r="P22" s="9"/>
    </row>
    <row r="23" spans="1:16">
      <c r="A23" s="12"/>
      <c r="B23" s="25">
        <v>323.39999999999998</v>
      </c>
      <c r="C23" s="20" t="s">
        <v>26</v>
      </c>
      <c r="D23" s="47">
        <v>1458756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1458756</v>
      </c>
      <c r="O23" s="48">
        <f t="shared" si="1"/>
        <v>1.6081658661239806</v>
      </c>
      <c r="P23" s="9"/>
    </row>
    <row r="24" spans="1:16">
      <c r="A24" s="12"/>
      <c r="B24" s="25">
        <v>323.60000000000002</v>
      </c>
      <c r="C24" s="20" t="s">
        <v>27</v>
      </c>
      <c r="D24" s="47">
        <v>6285092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6285092</v>
      </c>
      <c r="O24" s="48">
        <f t="shared" si="1"/>
        <v>6.9288286868049918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8927747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8927747</v>
      </c>
      <c r="O25" s="48">
        <f t="shared" si="1"/>
        <v>9.8421517970042771</v>
      </c>
      <c r="P25" s="9"/>
    </row>
    <row r="26" spans="1:16">
      <c r="A26" s="12"/>
      <c r="B26" s="25">
        <v>323.89999999999998</v>
      </c>
      <c r="C26" s="20" t="s">
        <v>240</v>
      </c>
      <c r="D26" s="47">
        <v>73772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73772</v>
      </c>
      <c r="O26" s="48">
        <f t="shared" si="1"/>
        <v>8.1327934401434029E-2</v>
      </c>
      <c r="P26" s="9"/>
    </row>
    <row r="27" spans="1:16">
      <c r="A27" s="12"/>
      <c r="B27" s="25">
        <v>324.32</v>
      </c>
      <c r="C27" s="20" t="s">
        <v>219</v>
      </c>
      <c r="D27" s="47">
        <v>0</v>
      </c>
      <c r="E27" s="47">
        <v>6172841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6172841</v>
      </c>
      <c r="O27" s="48">
        <f t="shared" si="1"/>
        <v>6.8050806256910814</v>
      </c>
      <c r="P27" s="9"/>
    </row>
    <row r="28" spans="1:16">
      <c r="A28" s="12"/>
      <c r="B28" s="25">
        <v>325.10000000000002</v>
      </c>
      <c r="C28" s="20" t="s">
        <v>136</v>
      </c>
      <c r="D28" s="47">
        <v>0</v>
      </c>
      <c r="E28" s="47">
        <v>209249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209249</v>
      </c>
      <c r="O28" s="48">
        <f t="shared" si="1"/>
        <v>0.23068086734215787</v>
      </c>
      <c r="P28" s="9"/>
    </row>
    <row r="29" spans="1:16">
      <c r="A29" s="12"/>
      <c r="B29" s="25">
        <v>325.2</v>
      </c>
      <c r="C29" s="20" t="s">
        <v>29</v>
      </c>
      <c r="D29" s="47">
        <v>0</v>
      </c>
      <c r="E29" s="47">
        <v>2858320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2858320</v>
      </c>
      <c r="O29" s="48">
        <f t="shared" si="1"/>
        <v>3.15107712219144</v>
      </c>
      <c r="P29" s="9"/>
    </row>
    <row r="30" spans="1:16">
      <c r="A30" s="12"/>
      <c r="B30" s="25">
        <v>329</v>
      </c>
      <c r="C30" s="20" t="s">
        <v>159</v>
      </c>
      <c r="D30" s="47">
        <v>9193</v>
      </c>
      <c r="E30" s="47">
        <v>333255</v>
      </c>
      <c r="F30" s="47">
        <v>0</v>
      </c>
      <c r="G30" s="47">
        <v>0</v>
      </c>
      <c r="H30" s="47">
        <v>0</v>
      </c>
      <c r="I30" s="47">
        <v>6119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348567</v>
      </c>
      <c r="O30" s="48">
        <f t="shared" si="1"/>
        <v>0.38426820623684671</v>
      </c>
      <c r="P30" s="9"/>
    </row>
    <row r="31" spans="1:16">
      <c r="A31" s="12"/>
      <c r="B31" s="25">
        <v>367</v>
      </c>
      <c r="C31" s="20" t="s">
        <v>105</v>
      </c>
      <c r="D31" s="47">
        <v>3388162</v>
      </c>
      <c r="E31" s="47">
        <v>813615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4201777</v>
      </c>
      <c r="O31" s="48">
        <f t="shared" si="1"/>
        <v>4.6321347425236441</v>
      </c>
      <c r="P31" s="9"/>
    </row>
    <row r="32" spans="1:16" ht="15.75">
      <c r="A32" s="29" t="s">
        <v>32</v>
      </c>
      <c r="B32" s="30"/>
      <c r="C32" s="31"/>
      <c r="D32" s="32">
        <f t="shared" ref="D32:M32" si="5">SUM(D33:D59)</f>
        <v>286002289</v>
      </c>
      <c r="E32" s="32">
        <f t="shared" si="5"/>
        <v>56159622</v>
      </c>
      <c r="F32" s="32">
        <f t="shared" si="5"/>
        <v>34633769</v>
      </c>
      <c r="G32" s="32">
        <f t="shared" si="5"/>
        <v>3294910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97239310</v>
      </c>
      <c r="N32" s="44">
        <f>SUM(D32:M32)</f>
        <v>477329900</v>
      </c>
      <c r="O32" s="45">
        <f t="shared" si="1"/>
        <v>526.21936229251025</v>
      </c>
      <c r="P32" s="10"/>
    </row>
    <row r="33" spans="1:16">
      <c r="A33" s="12"/>
      <c r="B33" s="25">
        <v>331.1</v>
      </c>
      <c r="C33" s="20" t="s">
        <v>30</v>
      </c>
      <c r="D33" s="47">
        <v>0</v>
      </c>
      <c r="E33" s="47">
        <v>142074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142074</v>
      </c>
      <c r="O33" s="48">
        <f t="shared" si="1"/>
        <v>0.15662561611653933</v>
      </c>
      <c r="P33" s="9"/>
    </row>
    <row r="34" spans="1:16">
      <c r="A34" s="12"/>
      <c r="B34" s="25">
        <v>331.2</v>
      </c>
      <c r="C34" s="20" t="s">
        <v>31</v>
      </c>
      <c r="D34" s="47">
        <v>0</v>
      </c>
      <c r="E34" s="47">
        <v>2897458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2897458</v>
      </c>
      <c r="O34" s="48">
        <f t="shared" si="1"/>
        <v>3.1942237455255413</v>
      </c>
      <c r="P34" s="9"/>
    </row>
    <row r="35" spans="1:16">
      <c r="A35" s="12"/>
      <c r="B35" s="25">
        <v>331.39</v>
      </c>
      <c r="C35" s="20" t="s">
        <v>37</v>
      </c>
      <c r="D35" s="47">
        <v>0</v>
      </c>
      <c r="E35" s="47">
        <v>832311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3" si="6">SUM(D35:M35)</f>
        <v>832311</v>
      </c>
      <c r="O35" s="48">
        <f t="shared" si="1"/>
        <v>0.91755861857604459</v>
      </c>
      <c r="P35" s="9"/>
    </row>
    <row r="36" spans="1:16">
      <c r="A36" s="12"/>
      <c r="B36" s="25">
        <v>331.42</v>
      </c>
      <c r="C36" s="20" t="s">
        <v>38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8619014</v>
      </c>
      <c r="N36" s="47">
        <f t="shared" si="6"/>
        <v>8619014</v>
      </c>
      <c r="O36" s="48">
        <f t="shared" si="1"/>
        <v>9.5017975003665551</v>
      </c>
      <c r="P36" s="9"/>
    </row>
    <row r="37" spans="1:16">
      <c r="A37" s="12"/>
      <c r="B37" s="25">
        <v>331.49</v>
      </c>
      <c r="C37" s="20" t="s">
        <v>39</v>
      </c>
      <c r="D37" s="47">
        <v>0</v>
      </c>
      <c r="E37" s="47">
        <v>69642</v>
      </c>
      <c r="F37" s="47">
        <v>0</v>
      </c>
      <c r="G37" s="47">
        <v>222117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291759</v>
      </c>
      <c r="O37" s="48">
        <f t="shared" ref="O37:O68" si="7">(N37/O$127)</f>
        <v>0.32164177212259382</v>
      </c>
      <c r="P37" s="9"/>
    </row>
    <row r="38" spans="1:16">
      <c r="A38" s="12"/>
      <c r="B38" s="25">
        <v>331.5</v>
      </c>
      <c r="C38" s="20" t="s">
        <v>33</v>
      </c>
      <c r="D38" s="47">
        <v>436289</v>
      </c>
      <c r="E38" s="47">
        <v>17947873</v>
      </c>
      <c r="F38" s="47">
        <v>0</v>
      </c>
      <c r="G38" s="47">
        <v>25955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18410117</v>
      </c>
      <c r="O38" s="48">
        <f t="shared" si="7"/>
        <v>20.295732631604476</v>
      </c>
      <c r="P38" s="9"/>
    </row>
    <row r="39" spans="1:16">
      <c r="A39" s="12"/>
      <c r="B39" s="25">
        <v>331.61</v>
      </c>
      <c r="C39" s="20" t="s">
        <v>40</v>
      </c>
      <c r="D39" s="47">
        <v>0</v>
      </c>
      <c r="E39" s="47">
        <v>7470578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7470578</v>
      </c>
      <c r="O39" s="48">
        <f t="shared" si="7"/>
        <v>8.2357354758552876</v>
      </c>
      <c r="P39" s="9"/>
    </row>
    <row r="40" spans="1:16">
      <c r="A40" s="12"/>
      <c r="B40" s="25">
        <v>331.69</v>
      </c>
      <c r="C40" s="20" t="s">
        <v>41</v>
      </c>
      <c r="D40" s="47">
        <v>0</v>
      </c>
      <c r="E40" s="47">
        <v>4743062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4743062</v>
      </c>
      <c r="O40" s="48">
        <f t="shared" si="7"/>
        <v>5.228859664885519</v>
      </c>
      <c r="P40" s="9"/>
    </row>
    <row r="41" spans="1:16">
      <c r="A41" s="12"/>
      <c r="B41" s="25">
        <v>331.7</v>
      </c>
      <c r="C41" s="20" t="s">
        <v>34</v>
      </c>
      <c r="D41" s="47">
        <v>0</v>
      </c>
      <c r="E41" s="47">
        <v>424816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424816</v>
      </c>
      <c r="O41" s="48">
        <f t="shared" si="7"/>
        <v>0.4683268419004446</v>
      </c>
      <c r="P41" s="9"/>
    </row>
    <row r="42" spans="1:16">
      <c r="A42" s="12"/>
      <c r="B42" s="25">
        <v>331.9</v>
      </c>
      <c r="C42" s="20" t="s">
        <v>35</v>
      </c>
      <c r="D42" s="47">
        <v>0</v>
      </c>
      <c r="E42" s="47">
        <v>1262405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1262405</v>
      </c>
      <c r="O42" s="48">
        <f t="shared" si="7"/>
        <v>1.3917040479862595</v>
      </c>
      <c r="P42" s="9"/>
    </row>
    <row r="43" spans="1:16">
      <c r="A43" s="12"/>
      <c r="B43" s="25">
        <v>333</v>
      </c>
      <c r="C43" s="20" t="s">
        <v>4</v>
      </c>
      <c r="D43" s="47">
        <v>22297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22297</v>
      </c>
      <c r="O43" s="48">
        <f t="shared" si="7"/>
        <v>2.458072105065302E-2</v>
      </c>
      <c r="P43" s="9"/>
    </row>
    <row r="44" spans="1:16">
      <c r="A44" s="12"/>
      <c r="B44" s="25">
        <v>334.39</v>
      </c>
      <c r="C44" s="20" t="s">
        <v>42</v>
      </c>
      <c r="D44" s="47">
        <v>52567</v>
      </c>
      <c r="E44" s="47">
        <v>1781235</v>
      </c>
      <c r="F44" s="47">
        <v>0</v>
      </c>
      <c r="G44" s="47">
        <v>312568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8" si="8">SUM(D44:M44)</f>
        <v>2146370</v>
      </c>
      <c r="O44" s="48">
        <f t="shared" si="7"/>
        <v>2.3662072135933139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4225465</v>
      </c>
      <c r="N45" s="47">
        <f t="shared" si="8"/>
        <v>4225465</v>
      </c>
      <c r="O45" s="48">
        <f t="shared" si="7"/>
        <v>4.658248933681552</v>
      </c>
      <c r="P45" s="9"/>
    </row>
    <row r="46" spans="1:16">
      <c r="A46" s="12"/>
      <c r="B46" s="25">
        <v>334.49</v>
      </c>
      <c r="C46" s="20" t="s">
        <v>44</v>
      </c>
      <c r="D46" s="47">
        <v>393571</v>
      </c>
      <c r="E46" s="47">
        <v>14629</v>
      </c>
      <c r="F46" s="47">
        <v>0</v>
      </c>
      <c r="G46" s="47">
        <v>1812898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2221098</v>
      </c>
      <c r="O46" s="48">
        <f t="shared" si="7"/>
        <v>2.4485890641863626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2509241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2509241</v>
      </c>
      <c r="O47" s="48">
        <f t="shared" si="7"/>
        <v>2.7662444754837705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558374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558374</v>
      </c>
      <c r="O48" s="48">
        <f t="shared" si="7"/>
        <v>0.61556422549837775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46070</v>
      </c>
      <c r="F49" s="47">
        <v>0</v>
      </c>
      <c r="G49" s="47">
        <v>786940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833010</v>
      </c>
      <c r="O49" s="48">
        <f t="shared" si="7"/>
        <v>0.91832921210945295</v>
      </c>
      <c r="P49" s="9"/>
    </row>
    <row r="50" spans="1:16">
      <c r="A50" s="12"/>
      <c r="B50" s="25">
        <v>334.9</v>
      </c>
      <c r="C50" s="20" t="s">
        <v>149</v>
      </c>
      <c r="D50" s="47">
        <v>0</v>
      </c>
      <c r="E50" s="47">
        <v>17000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17000</v>
      </c>
      <c r="O50" s="48">
        <f t="shared" si="7"/>
        <v>1.8741187507785861E-2</v>
      </c>
      <c r="P50" s="9"/>
    </row>
    <row r="51" spans="1:16">
      <c r="A51" s="12"/>
      <c r="B51" s="25">
        <v>335.12</v>
      </c>
      <c r="C51" s="20" t="s">
        <v>175</v>
      </c>
      <c r="D51" s="47">
        <v>59574941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59574941</v>
      </c>
      <c r="O51" s="48">
        <f t="shared" si="7"/>
        <v>65.676772943898811</v>
      </c>
      <c r="P51" s="9"/>
    </row>
    <row r="52" spans="1:16">
      <c r="A52" s="12"/>
      <c r="B52" s="25">
        <v>335.13</v>
      </c>
      <c r="C52" s="20" t="s">
        <v>176</v>
      </c>
      <c r="D52" s="47">
        <v>148362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148362</v>
      </c>
      <c r="O52" s="48">
        <f t="shared" si="7"/>
        <v>0.16355765064883093</v>
      </c>
      <c r="P52" s="9"/>
    </row>
    <row r="53" spans="1:16">
      <c r="A53" s="12"/>
      <c r="B53" s="25">
        <v>335.14</v>
      </c>
      <c r="C53" s="20" t="s">
        <v>177</v>
      </c>
      <c r="D53" s="47">
        <v>224179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224179</v>
      </c>
      <c r="O53" s="48">
        <f t="shared" si="7"/>
        <v>0.24714003966517215</v>
      </c>
      <c r="P53" s="9"/>
    </row>
    <row r="54" spans="1:16">
      <c r="A54" s="12"/>
      <c r="B54" s="25">
        <v>335.15</v>
      </c>
      <c r="C54" s="20" t="s">
        <v>178</v>
      </c>
      <c r="D54" s="47">
        <v>749120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749120</v>
      </c>
      <c r="O54" s="48">
        <f t="shared" si="7"/>
        <v>0.82584696387250256</v>
      </c>
      <c r="P54" s="9"/>
    </row>
    <row r="55" spans="1:16">
      <c r="A55" s="12"/>
      <c r="B55" s="25">
        <v>335.17</v>
      </c>
      <c r="C55" s="20" t="s">
        <v>179</v>
      </c>
      <c r="D55" s="47">
        <v>0</v>
      </c>
      <c r="E55" s="47">
        <v>278553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278553</v>
      </c>
      <c r="O55" s="48">
        <f t="shared" si="7"/>
        <v>0.30708317669742796</v>
      </c>
      <c r="P55" s="9"/>
    </row>
    <row r="56" spans="1:16">
      <c r="A56" s="12"/>
      <c r="B56" s="25">
        <v>335.18</v>
      </c>
      <c r="C56" s="20" t="s">
        <v>180</v>
      </c>
      <c r="D56" s="47">
        <v>99223021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99223021</v>
      </c>
      <c r="O56" s="48">
        <f t="shared" si="7"/>
        <v>109.3857200970573</v>
      </c>
      <c r="P56" s="9"/>
    </row>
    <row r="57" spans="1:16">
      <c r="A57" s="12"/>
      <c r="B57" s="25">
        <v>335.39</v>
      </c>
      <c r="C57" s="20" t="s">
        <v>52</v>
      </c>
      <c r="D57" s="47">
        <v>0</v>
      </c>
      <c r="E57" s="47">
        <v>643468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643468</v>
      </c>
      <c r="O57" s="48">
        <f t="shared" si="7"/>
        <v>0.70937379077999718</v>
      </c>
      <c r="P57" s="9"/>
    </row>
    <row r="58" spans="1:16">
      <c r="A58" s="12"/>
      <c r="B58" s="25">
        <v>335.49</v>
      </c>
      <c r="C58" s="20" t="s">
        <v>53</v>
      </c>
      <c r="D58" s="47">
        <v>8423127</v>
      </c>
      <c r="E58" s="47">
        <v>4612585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13035712</v>
      </c>
      <c r="O58" s="48">
        <f t="shared" si="7"/>
        <v>14.370866052323191</v>
      </c>
      <c r="P58" s="9"/>
    </row>
    <row r="59" spans="1:16">
      <c r="A59" s="12"/>
      <c r="B59" s="25">
        <v>338</v>
      </c>
      <c r="C59" s="20" t="s">
        <v>55</v>
      </c>
      <c r="D59" s="47">
        <v>116754815</v>
      </c>
      <c r="E59" s="47">
        <v>9908248</v>
      </c>
      <c r="F59" s="47">
        <v>34633769</v>
      </c>
      <c r="G59" s="47">
        <v>134432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84394831</v>
      </c>
      <c r="N59" s="47">
        <f>SUM(D59:M59)</f>
        <v>245826095</v>
      </c>
      <c r="O59" s="48">
        <f t="shared" si="7"/>
        <v>271.0042906295165</v>
      </c>
      <c r="P59" s="9"/>
    </row>
    <row r="60" spans="1:16" ht="15.75">
      <c r="A60" s="29" t="s">
        <v>60</v>
      </c>
      <c r="B60" s="30"/>
      <c r="C60" s="31"/>
      <c r="D60" s="32">
        <f t="shared" ref="D60:M60" si="9">SUM(D61:D99)</f>
        <v>68575844</v>
      </c>
      <c r="E60" s="32">
        <f t="shared" si="9"/>
        <v>42322017</v>
      </c>
      <c r="F60" s="32">
        <f t="shared" si="9"/>
        <v>0</v>
      </c>
      <c r="G60" s="32">
        <f t="shared" si="9"/>
        <v>73230</v>
      </c>
      <c r="H60" s="32">
        <f t="shared" si="9"/>
        <v>0</v>
      </c>
      <c r="I60" s="32">
        <f t="shared" si="9"/>
        <v>126024040</v>
      </c>
      <c r="J60" s="32">
        <f t="shared" si="9"/>
        <v>286545618</v>
      </c>
      <c r="K60" s="32">
        <f t="shared" si="9"/>
        <v>165362</v>
      </c>
      <c r="L60" s="32">
        <f t="shared" si="9"/>
        <v>0</v>
      </c>
      <c r="M60" s="32">
        <f t="shared" si="9"/>
        <v>1765275068</v>
      </c>
      <c r="N60" s="32">
        <f>SUM(D60:M60)</f>
        <v>2288981179</v>
      </c>
      <c r="O60" s="45">
        <f t="shared" si="7"/>
        <v>2523.4250280842207</v>
      </c>
      <c r="P60" s="10"/>
    </row>
    <row r="61" spans="1:16">
      <c r="A61" s="12"/>
      <c r="B61" s="25">
        <v>341.1</v>
      </c>
      <c r="C61" s="20" t="s">
        <v>181</v>
      </c>
      <c r="D61" s="47">
        <v>3224143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3224143</v>
      </c>
      <c r="O61" s="48">
        <f t="shared" si="7"/>
        <v>3.554368736171484</v>
      </c>
      <c r="P61" s="9"/>
    </row>
    <row r="62" spans="1:16">
      <c r="A62" s="12"/>
      <c r="B62" s="25">
        <v>341.16</v>
      </c>
      <c r="C62" s="20" t="s">
        <v>182</v>
      </c>
      <c r="D62" s="47">
        <v>0</v>
      </c>
      <c r="E62" s="47">
        <v>1477962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99" si="10">SUM(D62:M62)</f>
        <v>1477962</v>
      </c>
      <c r="O62" s="48">
        <f t="shared" si="7"/>
        <v>1.6293389983166005</v>
      </c>
      <c r="P62" s="9"/>
    </row>
    <row r="63" spans="1:16">
      <c r="A63" s="12"/>
      <c r="B63" s="25">
        <v>341.2</v>
      </c>
      <c r="C63" s="20" t="s">
        <v>183</v>
      </c>
      <c r="D63" s="47">
        <v>825259</v>
      </c>
      <c r="E63" s="47">
        <v>3000000</v>
      </c>
      <c r="F63" s="47">
        <v>0</v>
      </c>
      <c r="G63" s="47">
        <v>0</v>
      </c>
      <c r="H63" s="47">
        <v>0</v>
      </c>
      <c r="I63" s="47">
        <v>0</v>
      </c>
      <c r="J63" s="47">
        <v>286535658</v>
      </c>
      <c r="K63" s="47">
        <v>0</v>
      </c>
      <c r="L63" s="47">
        <v>0</v>
      </c>
      <c r="M63" s="47">
        <v>0</v>
      </c>
      <c r="N63" s="47">
        <f t="shared" si="10"/>
        <v>290360917</v>
      </c>
      <c r="O63" s="48">
        <f t="shared" si="7"/>
        <v>320.10049355468516</v>
      </c>
      <c r="P63" s="9"/>
    </row>
    <row r="64" spans="1:16">
      <c r="A64" s="12"/>
      <c r="B64" s="25">
        <v>341.3</v>
      </c>
      <c r="C64" s="20" t="s">
        <v>184</v>
      </c>
      <c r="D64" s="47">
        <v>64276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64276</v>
      </c>
      <c r="O64" s="48">
        <f t="shared" si="7"/>
        <v>7.0859327544143771E-2</v>
      </c>
      <c r="P64" s="9"/>
    </row>
    <row r="65" spans="1:16">
      <c r="A65" s="12"/>
      <c r="B65" s="25">
        <v>341.51</v>
      </c>
      <c r="C65" s="20" t="s">
        <v>185</v>
      </c>
      <c r="D65" s="47">
        <v>7304405</v>
      </c>
      <c r="E65" s="47">
        <v>1230</v>
      </c>
      <c r="F65" s="47">
        <v>0</v>
      </c>
      <c r="G65" s="47">
        <v>0</v>
      </c>
      <c r="H65" s="47">
        <v>0</v>
      </c>
      <c r="I65" s="47">
        <v>363379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7669014</v>
      </c>
      <c r="O65" s="48">
        <f t="shared" si="7"/>
        <v>8.4544958455196983</v>
      </c>
      <c r="P65" s="9"/>
    </row>
    <row r="66" spans="1:16">
      <c r="A66" s="12"/>
      <c r="B66" s="25">
        <v>341.52</v>
      </c>
      <c r="C66" s="20" t="s">
        <v>186</v>
      </c>
      <c r="D66" s="47">
        <v>6060590</v>
      </c>
      <c r="E66" s="47">
        <v>483010</v>
      </c>
      <c r="F66" s="47">
        <v>0</v>
      </c>
      <c r="G66" s="47">
        <v>0</v>
      </c>
      <c r="H66" s="47">
        <v>0</v>
      </c>
      <c r="I66" s="47">
        <v>5635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6549235</v>
      </c>
      <c r="O66" s="48">
        <f t="shared" si="7"/>
        <v>7.2200259510325839</v>
      </c>
      <c r="P66" s="9"/>
    </row>
    <row r="67" spans="1:16">
      <c r="A67" s="12"/>
      <c r="B67" s="25">
        <v>341.53</v>
      </c>
      <c r="C67" s="20" t="s">
        <v>187</v>
      </c>
      <c r="D67" s="47">
        <v>540489</v>
      </c>
      <c r="E67" s="47">
        <v>19339539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19880028</v>
      </c>
      <c r="O67" s="48">
        <f t="shared" si="7"/>
        <v>21.916196024001948</v>
      </c>
      <c r="P67" s="9"/>
    </row>
    <row r="68" spans="1:16">
      <c r="A68" s="12"/>
      <c r="B68" s="25">
        <v>341.56</v>
      </c>
      <c r="C68" s="20" t="s">
        <v>189</v>
      </c>
      <c r="D68" s="47">
        <v>367965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367965</v>
      </c>
      <c r="O68" s="48">
        <f t="shared" si="7"/>
        <v>0.40565300360602496</v>
      </c>
      <c r="P68" s="9"/>
    </row>
    <row r="69" spans="1:16">
      <c r="A69" s="12"/>
      <c r="B69" s="25">
        <v>341.9</v>
      </c>
      <c r="C69" s="20" t="s">
        <v>190</v>
      </c>
      <c r="D69" s="47">
        <v>1174601</v>
      </c>
      <c r="E69" s="47">
        <v>228281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1402882</v>
      </c>
      <c r="O69" s="48">
        <f t="shared" ref="O69:O100" si="11">(N69/O$127)</f>
        <v>1.5465690948998614</v>
      </c>
      <c r="P69" s="9"/>
    </row>
    <row r="70" spans="1:16">
      <c r="A70" s="12"/>
      <c r="B70" s="25">
        <v>342.1</v>
      </c>
      <c r="C70" s="20" t="s">
        <v>69</v>
      </c>
      <c r="D70" s="47">
        <v>293531</v>
      </c>
      <c r="E70" s="47">
        <v>22765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316296</v>
      </c>
      <c r="O70" s="48">
        <f t="shared" si="11"/>
        <v>0.34869192023309625</v>
      </c>
      <c r="P70" s="9"/>
    </row>
    <row r="71" spans="1:16">
      <c r="A71" s="12"/>
      <c r="B71" s="25">
        <v>342.2</v>
      </c>
      <c r="C71" s="20" t="s">
        <v>70</v>
      </c>
      <c r="D71" s="47">
        <v>2264296</v>
      </c>
      <c r="E71" s="47">
        <v>876890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3141186</v>
      </c>
      <c r="O71" s="48">
        <f t="shared" si="11"/>
        <v>3.4629150484018729</v>
      </c>
      <c r="P71" s="9"/>
    </row>
    <row r="72" spans="1:16">
      <c r="A72" s="12"/>
      <c r="B72" s="25">
        <v>342.3</v>
      </c>
      <c r="C72" s="20" t="s">
        <v>71</v>
      </c>
      <c r="D72" s="47">
        <v>250952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250952</v>
      </c>
      <c r="O72" s="48">
        <f t="shared" si="11"/>
        <v>0.27665520514434572</v>
      </c>
      <c r="P72" s="9"/>
    </row>
    <row r="73" spans="1:16">
      <c r="A73" s="12"/>
      <c r="B73" s="25">
        <v>342.4</v>
      </c>
      <c r="C73" s="20" t="s">
        <v>72</v>
      </c>
      <c r="D73" s="47">
        <v>4502</v>
      </c>
      <c r="E73" s="47">
        <v>4331961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4336463</v>
      </c>
      <c r="O73" s="48">
        <f t="shared" si="11"/>
        <v>4.7806156590338587</v>
      </c>
      <c r="P73" s="9"/>
    </row>
    <row r="74" spans="1:16">
      <c r="A74" s="12"/>
      <c r="B74" s="25">
        <v>342.5</v>
      </c>
      <c r="C74" s="20" t="s">
        <v>73</v>
      </c>
      <c r="D74" s="47">
        <v>1346189</v>
      </c>
      <c r="E74" s="47">
        <v>549064</v>
      </c>
      <c r="F74" s="47">
        <v>0</v>
      </c>
      <c r="G74" s="47">
        <v>0</v>
      </c>
      <c r="H74" s="47">
        <v>0</v>
      </c>
      <c r="I74" s="47">
        <v>387697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2282950</v>
      </c>
      <c r="O74" s="48">
        <f t="shared" si="11"/>
        <v>2.5167761188764546</v>
      </c>
      <c r="P74" s="9"/>
    </row>
    <row r="75" spans="1:16">
      <c r="A75" s="12"/>
      <c r="B75" s="25">
        <v>342.6</v>
      </c>
      <c r="C75" s="20" t="s">
        <v>74</v>
      </c>
      <c r="D75" s="47">
        <v>23804132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23804132</v>
      </c>
      <c r="O75" s="48">
        <f t="shared" si="11"/>
        <v>26.242217721887393</v>
      </c>
      <c r="P75" s="9"/>
    </row>
    <row r="76" spans="1:16">
      <c r="A76" s="12"/>
      <c r="B76" s="25">
        <v>342.9</v>
      </c>
      <c r="C76" s="20" t="s">
        <v>75</v>
      </c>
      <c r="D76" s="47">
        <v>330254</v>
      </c>
      <c r="E76" s="47">
        <v>0</v>
      </c>
      <c r="F76" s="47">
        <v>0</v>
      </c>
      <c r="G76" s="47">
        <v>0</v>
      </c>
      <c r="H76" s="47">
        <v>0</v>
      </c>
      <c r="I76" s="47">
        <v>39440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369694</v>
      </c>
      <c r="O76" s="48">
        <f t="shared" si="11"/>
        <v>0.40755909261784623</v>
      </c>
      <c r="P76" s="9"/>
    </row>
    <row r="77" spans="1:16">
      <c r="A77" s="12"/>
      <c r="B77" s="25">
        <v>343.1</v>
      </c>
      <c r="C77" s="20" t="s">
        <v>76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1257935000</v>
      </c>
      <c r="N77" s="47">
        <f t="shared" si="10"/>
        <v>1257935000</v>
      </c>
      <c r="O77" s="48">
        <f t="shared" si="11"/>
        <v>1386.7762180945062</v>
      </c>
      <c r="P77" s="9"/>
    </row>
    <row r="78" spans="1:16">
      <c r="A78" s="12"/>
      <c r="B78" s="25">
        <v>343.4</v>
      </c>
      <c r="C78" s="20" t="s">
        <v>77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68950403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68950403</v>
      </c>
      <c r="O78" s="48">
        <f t="shared" si="11"/>
        <v>76.012495962376519</v>
      </c>
      <c r="P78" s="9"/>
    </row>
    <row r="79" spans="1:16">
      <c r="A79" s="12"/>
      <c r="B79" s="25">
        <v>343.6</v>
      </c>
      <c r="C79" s="20" t="s">
        <v>78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407079000</v>
      </c>
      <c r="N79" s="47">
        <f t="shared" si="10"/>
        <v>407079000</v>
      </c>
      <c r="O79" s="48">
        <f t="shared" si="11"/>
        <v>448.77316879305653</v>
      </c>
      <c r="P79" s="9"/>
    </row>
    <row r="80" spans="1:16">
      <c r="A80" s="12"/>
      <c r="B80" s="25">
        <v>343.7</v>
      </c>
      <c r="C80" s="20" t="s">
        <v>79</v>
      </c>
      <c r="D80" s="47">
        <v>263658</v>
      </c>
      <c r="E80" s="47">
        <v>1750617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2014275</v>
      </c>
      <c r="O80" s="48">
        <f t="shared" si="11"/>
        <v>2.2205826745438451</v>
      </c>
      <c r="P80" s="9"/>
    </row>
    <row r="81" spans="1:16">
      <c r="A81" s="12"/>
      <c r="B81" s="25">
        <v>343.9</v>
      </c>
      <c r="C81" s="20" t="s">
        <v>80</v>
      </c>
      <c r="D81" s="47">
        <v>271393</v>
      </c>
      <c r="E81" s="47">
        <v>1526647</v>
      </c>
      <c r="F81" s="47">
        <v>0</v>
      </c>
      <c r="G81" s="47">
        <v>35907</v>
      </c>
      <c r="H81" s="47">
        <v>0</v>
      </c>
      <c r="I81" s="47">
        <v>29222180</v>
      </c>
      <c r="J81" s="47">
        <v>0</v>
      </c>
      <c r="K81" s="47">
        <v>0</v>
      </c>
      <c r="L81" s="47">
        <v>0</v>
      </c>
      <c r="M81" s="47">
        <v>8348000</v>
      </c>
      <c r="N81" s="47">
        <f t="shared" si="10"/>
        <v>39404127</v>
      </c>
      <c r="O81" s="48">
        <f t="shared" si="11"/>
        <v>43.440007805153385</v>
      </c>
      <c r="P81" s="9"/>
    </row>
    <row r="82" spans="1:16">
      <c r="A82" s="12"/>
      <c r="B82" s="25">
        <v>344.2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66947000</v>
      </c>
      <c r="N82" s="47">
        <f t="shared" si="10"/>
        <v>66947000</v>
      </c>
      <c r="O82" s="48">
        <f t="shared" si="11"/>
        <v>73.803898828455303</v>
      </c>
      <c r="P82" s="9"/>
    </row>
    <row r="83" spans="1:16">
      <c r="A83" s="12"/>
      <c r="B83" s="25">
        <v>344.3</v>
      </c>
      <c r="C83" s="20" t="s">
        <v>192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24966068</v>
      </c>
      <c r="N83" s="47">
        <f t="shared" si="10"/>
        <v>24966068</v>
      </c>
      <c r="O83" s="48">
        <f t="shared" si="11"/>
        <v>27.52316245412543</v>
      </c>
      <c r="P83" s="9"/>
    </row>
    <row r="84" spans="1:16">
      <c r="A84" s="12"/>
      <c r="B84" s="25">
        <v>344.5</v>
      </c>
      <c r="C84" s="20" t="s">
        <v>193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5814995</v>
      </c>
      <c r="J84" s="47">
        <v>9960</v>
      </c>
      <c r="K84" s="47">
        <v>165362</v>
      </c>
      <c r="L84" s="47">
        <v>0</v>
      </c>
      <c r="M84" s="47">
        <v>0</v>
      </c>
      <c r="N84" s="47">
        <f t="shared" si="10"/>
        <v>5990317</v>
      </c>
      <c r="O84" s="48">
        <f t="shared" si="11"/>
        <v>6.6038620075339578</v>
      </c>
      <c r="P84" s="9"/>
    </row>
    <row r="85" spans="1:16">
      <c r="A85" s="12"/>
      <c r="B85" s="25">
        <v>346.1</v>
      </c>
      <c r="C85" s="20" t="s">
        <v>85</v>
      </c>
      <c r="D85" s="47">
        <v>1846226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1846226</v>
      </c>
      <c r="O85" s="48">
        <f t="shared" si="11"/>
        <v>2.0353216263382037</v>
      </c>
      <c r="P85" s="9"/>
    </row>
    <row r="86" spans="1:16">
      <c r="A86" s="12"/>
      <c r="B86" s="25">
        <v>346.4</v>
      </c>
      <c r="C86" s="20" t="s">
        <v>86</v>
      </c>
      <c r="D86" s="47">
        <v>11276</v>
      </c>
      <c r="E86" s="47">
        <v>70580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81856</v>
      </c>
      <c r="O86" s="48">
        <f t="shared" si="11"/>
        <v>9.0239920272783491E-2</v>
      </c>
      <c r="P86" s="9"/>
    </row>
    <row r="87" spans="1:16">
      <c r="A87" s="12"/>
      <c r="B87" s="25">
        <v>347.1</v>
      </c>
      <c r="C87" s="20" t="s">
        <v>87</v>
      </c>
      <c r="D87" s="47">
        <v>293052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293052</v>
      </c>
      <c r="O87" s="48">
        <f t="shared" si="11"/>
        <v>0.32306720479598011</v>
      </c>
      <c r="P87" s="9"/>
    </row>
    <row r="88" spans="1:16">
      <c r="A88" s="12"/>
      <c r="B88" s="25">
        <v>347.2</v>
      </c>
      <c r="C88" s="20" t="s">
        <v>88</v>
      </c>
      <c r="D88" s="47">
        <v>0</v>
      </c>
      <c r="E88" s="47">
        <v>124193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124193</v>
      </c>
      <c r="O88" s="48">
        <f t="shared" si="11"/>
        <v>0.13691319412673231</v>
      </c>
      <c r="P88" s="9"/>
    </row>
    <row r="89" spans="1:16">
      <c r="A89" s="12"/>
      <c r="B89" s="25">
        <v>347.4</v>
      </c>
      <c r="C89" s="20" t="s">
        <v>89</v>
      </c>
      <c r="D89" s="47">
        <v>125800</v>
      </c>
      <c r="E89" s="47">
        <v>1493732</v>
      </c>
      <c r="F89" s="47">
        <v>0</v>
      </c>
      <c r="G89" s="47">
        <v>37323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1656855</v>
      </c>
      <c r="O89" s="48">
        <f t="shared" si="11"/>
        <v>1.8265547193066201</v>
      </c>
      <c r="P89" s="9"/>
    </row>
    <row r="90" spans="1:16">
      <c r="A90" s="12"/>
      <c r="B90" s="25">
        <v>347.5</v>
      </c>
      <c r="C90" s="20" t="s">
        <v>90</v>
      </c>
      <c r="D90" s="47">
        <v>226092</v>
      </c>
      <c r="E90" s="47">
        <v>1472868</v>
      </c>
      <c r="F90" s="47">
        <v>0</v>
      </c>
      <c r="G90" s="47">
        <v>0</v>
      </c>
      <c r="H90" s="47">
        <v>0</v>
      </c>
      <c r="I90" s="47">
        <v>8578717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10277677</v>
      </c>
      <c r="O90" s="48">
        <f t="shared" si="11"/>
        <v>11.330345400085768</v>
      </c>
      <c r="P90" s="9"/>
    </row>
    <row r="91" spans="1:16">
      <c r="A91" s="12"/>
      <c r="B91" s="25">
        <v>347.9</v>
      </c>
      <c r="C91" s="20" t="s">
        <v>91</v>
      </c>
      <c r="D91" s="47">
        <v>73560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73560</v>
      </c>
      <c r="O91" s="48">
        <f t="shared" si="11"/>
        <v>8.1094220768983996E-2</v>
      </c>
      <c r="P91" s="9"/>
    </row>
    <row r="92" spans="1:16">
      <c r="A92" s="12"/>
      <c r="B92" s="25">
        <v>348.92099999999999</v>
      </c>
      <c r="C92" s="20" t="s">
        <v>195</v>
      </c>
      <c r="D92" s="47">
        <v>0</v>
      </c>
      <c r="E92" s="47">
        <v>234243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234243</v>
      </c>
      <c r="O92" s="48">
        <f t="shared" si="11"/>
        <v>0.25823482266978137</v>
      </c>
      <c r="P92" s="9"/>
    </row>
    <row r="93" spans="1:16">
      <c r="A93" s="12"/>
      <c r="B93" s="25">
        <v>348.92200000000003</v>
      </c>
      <c r="C93" s="20" t="s">
        <v>196</v>
      </c>
      <c r="D93" s="47">
        <v>0</v>
      </c>
      <c r="E93" s="47">
        <v>234468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234468</v>
      </c>
      <c r="O93" s="48">
        <f t="shared" si="11"/>
        <v>0.25848286779856089</v>
      </c>
      <c r="P93" s="9"/>
    </row>
    <row r="94" spans="1:16">
      <c r="A94" s="12"/>
      <c r="B94" s="25">
        <v>348.923</v>
      </c>
      <c r="C94" s="20" t="s">
        <v>197</v>
      </c>
      <c r="D94" s="47">
        <v>0</v>
      </c>
      <c r="E94" s="47">
        <v>234243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234243</v>
      </c>
      <c r="O94" s="48">
        <f t="shared" si="11"/>
        <v>0.25823482266978137</v>
      </c>
      <c r="P94" s="9"/>
    </row>
    <row r="95" spans="1:16">
      <c r="A95" s="12"/>
      <c r="B95" s="25">
        <v>348.92399999999998</v>
      </c>
      <c r="C95" s="20" t="s">
        <v>198</v>
      </c>
      <c r="D95" s="47">
        <v>0</v>
      </c>
      <c r="E95" s="47">
        <v>234243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234243</v>
      </c>
      <c r="O95" s="48">
        <f t="shared" si="11"/>
        <v>0.25823482266978137</v>
      </c>
      <c r="P95" s="9"/>
    </row>
    <row r="96" spans="1:16">
      <c r="A96" s="12"/>
      <c r="B96" s="25">
        <v>348.93</v>
      </c>
      <c r="C96" s="20" t="s">
        <v>199</v>
      </c>
      <c r="D96" s="47">
        <v>0</v>
      </c>
      <c r="E96" s="47">
        <v>3042899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3042899</v>
      </c>
      <c r="O96" s="48">
        <f t="shared" si="11"/>
        <v>3.3545612191914169</v>
      </c>
      <c r="P96" s="9"/>
    </row>
    <row r="97" spans="1:16">
      <c r="A97" s="12"/>
      <c r="B97" s="25">
        <v>348.93200000000002</v>
      </c>
      <c r="C97" s="20" t="s">
        <v>200</v>
      </c>
      <c r="D97" s="47">
        <v>0</v>
      </c>
      <c r="E97" s="47">
        <v>85800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85800</v>
      </c>
      <c r="O97" s="48">
        <f t="shared" si="11"/>
        <v>9.4587875774589811E-2</v>
      </c>
      <c r="P97" s="9"/>
    </row>
    <row r="98" spans="1:16">
      <c r="A98" s="12"/>
      <c r="B98" s="25">
        <v>348.99</v>
      </c>
      <c r="C98" s="20" t="s">
        <v>201</v>
      </c>
      <c r="D98" s="47">
        <v>460729</v>
      </c>
      <c r="E98" s="47">
        <v>1062153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1522882</v>
      </c>
      <c r="O98" s="48">
        <f t="shared" si="11"/>
        <v>1.6788598302489381</v>
      </c>
      <c r="P98" s="9"/>
    </row>
    <row r="99" spans="1:16">
      <c r="A99" s="12"/>
      <c r="B99" s="25">
        <v>349</v>
      </c>
      <c r="C99" s="20" t="s">
        <v>1</v>
      </c>
      <c r="D99" s="47">
        <v>17148474</v>
      </c>
      <c r="E99" s="47">
        <v>444629</v>
      </c>
      <c r="F99" s="47">
        <v>0</v>
      </c>
      <c r="G99" s="47">
        <v>0</v>
      </c>
      <c r="H99" s="47">
        <v>0</v>
      </c>
      <c r="I99" s="47">
        <v>12661594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30254697</v>
      </c>
      <c r="O99" s="48">
        <f t="shared" si="11"/>
        <v>33.353467615779195</v>
      </c>
      <c r="P99" s="9"/>
    </row>
    <row r="100" spans="1:16" ht="15.75">
      <c r="A100" s="29" t="s">
        <v>61</v>
      </c>
      <c r="B100" s="30"/>
      <c r="C100" s="31"/>
      <c r="D100" s="32">
        <f t="shared" ref="D100:M100" si="12">SUM(D101:D106)</f>
        <v>2059675</v>
      </c>
      <c r="E100" s="32">
        <f t="shared" si="12"/>
        <v>4430265</v>
      </c>
      <c r="F100" s="32">
        <f t="shared" si="12"/>
        <v>0</v>
      </c>
      <c r="G100" s="32">
        <f t="shared" si="12"/>
        <v>0</v>
      </c>
      <c r="H100" s="32">
        <f t="shared" si="12"/>
        <v>0</v>
      </c>
      <c r="I100" s="32">
        <f t="shared" si="12"/>
        <v>557668</v>
      </c>
      <c r="J100" s="32">
        <f t="shared" si="12"/>
        <v>0</v>
      </c>
      <c r="K100" s="32">
        <f t="shared" si="12"/>
        <v>1100313</v>
      </c>
      <c r="L100" s="32">
        <f t="shared" si="12"/>
        <v>0</v>
      </c>
      <c r="M100" s="32">
        <f t="shared" si="12"/>
        <v>0</v>
      </c>
      <c r="N100" s="32">
        <f>SUM(D100:M100)</f>
        <v>8147921</v>
      </c>
      <c r="O100" s="45">
        <f t="shared" si="11"/>
        <v>8.9824538388015345</v>
      </c>
      <c r="P100" s="10"/>
    </row>
    <row r="101" spans="1:16">
      <c r="A101" s="13"/>
      <c r="B101" s="39">
        <v>351.5</v>
      </c>
      <c r="C101" s="21" t="s">
        <v>144</v>
      </c>
      <c r="D101" s="47">
        <v>903899</v>
      </c>
      <c r="E101" s="47">
        <v>3245129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711884</v>
      </c>
      <c r="L101" s="47">
        <v>0</v>
      </c>
      <c r="M101" s="47">
        <v>0</v>
      </c>
      <c r="N101" s="47">
        <f t="shared" ref="N101:N106" si="13">SUM(D101:M101)</f>
        <v>4860912</v>
      </c>
      <c r="O101" s="48">
        <f t="shared" ref="O101:O125" si="14">(N101/O$127)</f>
        <v>5.3587801912262583</v>
      </c>
      <c r="P101" s="9"/>
    </row>
    <row r="102" spans="1:16">
      <c r="A102" s="13"/>
      <c r="B102" s="39">
        <v>351.7</v>
      </c>
      <c r="C102" s="21" t="s">
        <v>202</v>
      </c>
      <c r="D102" s="47">
        <v>761527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761527</v>
      </c>
      <c r="O102" s="48">
        <f t="shared" si="14"/>
        <v>0.83952472348480256</v>
      </c>
      <c r="P102" s="9"/>
    </row>
    <row r="103" spans="1:16">
      <c r="A103" s="13"/>
      <c r="B103" s="39">
        <v>352</v>
      </c>
      <c r="C103" s="21" t="s">
        <v>221</v>
      </c>
      <c r="D103" s="47">
        <v>0</v>
      </c>
      <c r="E103" s="47">
        <v>495435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495435</v>
      </c>
      <c r="O103" s="48">
        <f t="shared" si="14"/>
        <v>0.54617883723058169</v>
      </c>
      <c r="P103" s="9"/>
    </row>
    <row r="104" spans="1:16">
      <c r="A104" s="13"/>
      <c r="B104" s="39">
        <v>354</v>
      </c>
      <c r="C104" s="21" t="s">
        <v>94</v>
      </c>
      <c r="D104" s="47">
        <v>157570</v>
      </c>
      <c r="E104" s="47">
        <v>311710</v>
      </c>
      <c r="F104" s="47">
        <v>0</v>
      </c>
      <c r="G104" s="47">
        <v>0</v>
      </c>
      <c r="H104" s="47">
        <v>0</v>
      </c>
      <c r="I104" s="47">
        <v>557668</v>
      </c>
      <c r="J104" s="47">
        <v>0</v>
      </c>
      <c r="K104" s="47">
        <v>388429</v>
      </c>
      <c r="L104" s="47">
        <v>0</v>
      </c>
      <c r="M104" s="47">
        <v>0</v>
      </c>
      <c r="N104" s="47">
        <f t="shared" si="13"/>
        <v>1415377</v>
      </c>
      <c r="O104" s="48">
        <f t="shared" si="14"/>
        <v>1.5603438677180841</v>
      </c>
      <c r="P104" s="9"/>
    </row>
    <row r="105" spans="1:16">
      <c r="A105" s="13"/>
      <c r="B105" s="39">
        <v>355</v>
      </c>
      <c r="C105" s="21" t="s">
        <v>216</v>
      </c>
      <c r="D105" s="47">
        <v>0</v>
      </c>
      <c r="E105" s="47">
        <v>377991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377991</v>
      </c>
      <c r="O105" s="48">
        <f t="shared" si="14"/>
        <v>0.41670589454444029</v>
      </c>
      <c r="P105" s="9"/>
    </row>
    <row r="106" spans="1:16">
      <c r="A106" s="13"/>
      <c r="B106" s="39">
        <v>359</v>
      </c>
      <c r="C106" s="21" t="s">
        <v>95</v>
      </c>
      <c r="D106" s="47">
        <v>236679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236679</v>
      </c>
      <c r="O106" s="48">
        <f t="shared" si="14"/>
        <v>0.26092032459736764</v>
      </c>
      <c r="P106" s="9"/>
    </row>
    <row r="107" spans="1:16" ht="15.75">
      <c r="A107" s="29" t="s">
        <v>5</v>
      </c>
      <c r="B107" s="30"/>
      <c r="C107" s="31"/>
      <c r="D107" s="32">
        <f t="shared" ref="D107:M107" si="15">SUM(D108:D118)</f>
        <v>20257853</v>
      </c>
      <c r="E107" s="32">
        <f t="shared" si="15"/>
        <v>24899039</v>
      </c>
      <c r="F107" s="32">
        <f t="shared" si="15"/>
        <v>1767825</v>
      </c>
      <c r="G107" s="32">
        <f t="shared" si="15"/>
        <v>1761930</v>
      </c>
      <c r="H107" s="32">
        <f t="shared" si="15"/>
        <v>1404000</v>
      </c>
      <c r="I107" s="32">
        <f t="shared" si="15"/>
        <v>17482116</v>
      </c>
      <c r="J107" s="32">
        <f t="shared" si="15"/>
        <v>2424161</v>
      </c>
      <c r="K107" s="32">
        <f t="shared" si="15"/>
        <v>611901003</v>
      </c>
      <c r="L107" s="32">
        <f t="shared" si="15"/>
        <v>1406190</v>
      </c>
      <c r="M107" s="32">
        <f t="shared" si="15"/>
        <v>123282187</v>
      </c>
      <c r="N107" s="32">
        <f>SUM(D107:M107)</f>
        <v>806586304</v>
      </c>
      <c r="O107" s="45">
        <f t="shared" si="14"/>
        <v>889.19912732211583</v>
      </c>
      <c r="P107" s="10"/>
    </row>
    <row r="108" spans="1:16">
      <c r="A108" s="12"/>
      <c r="B108" s="25">
        <v>361.1</v>
      </c>
      <c r="C108" s="20" t="s">
        <v>97</v>
      </c>
      <c r="D108" s="47">
        <v>4403403</v>
      </c>
      <c r="E108" s="47">
        <v>2896797</v>
      </c>
      <c r="F108" s="47">
        <v>3823448</v>
      </c>
      <c r="G108" s="47">
        <v>1431956</v>
      </c>
      <c r="H108" s="47">
        <v>0</v>
      </c>
      <c r="I108" s="47">
        <v>1403250</v>
      </c>
      <c r="J108" s="47">
        <v>1150612</v>
      </c>
      <c r="K108" s="47">
        <v>27054212</v>
      </c>
      <c r="L108" s="47">
        <v>3650</v>
      </c>
      <c r="M108" s="47">
        <v>442774</v>
      </c>
      <c r="N108" s="47">
        <f>SUM(D108:M108)</f>
        <v>42610102</v>
      </c>
      <c r="O108" s="48">
        <f t="shared" si="14"/>
        <v>46.97434772399302</v>
      </c>
      <c r="P108" s="9"/>
    </row>
    <row r="109" spans="1:16">
      <c r="A109" s="12"/>
      <c r="B109" s="25">
        <v>361.2</v>
      </c>
      <c r="C109" s="20" t="s">
        <v>98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29071202</v>
      </c>
      <c r="L109" s="47">
        <v>0</v>
      </c>
      <c r="M109" s="47">
        <v>2047168</v>
      </c>
      <c r="N109" s="47">
        <f t="shared" ref="N109:N118" si="16">SUM(D109:M109)</f>
        <v>31118370</v>
      </c>
      <c r="O109" s="48">
        <f t="shared" si="14"/>
        <v>34.305600418038722</v>
      </c>
      <c r="P109" s="9"/>
    </row>
    <row r="110" spans="1:16">
      <c r="A110" s="12"/>
      <c r="B110" s="25">
        <v>361.3</v>
      </c>
      <c r="C110" s="20" t="s">
        <v>99</v>
      </c>
      <c r="D110" s="47">
        <v>-2864101</v>
      </c>
      <c r="E110" s="47">
        <v>-1122960</v>
      </c>
      <c r="F110" s="47">
        <v>-2055623</v>
      </c>
      <c r="G110" s="47">
        <v>-857029</v>
      </c>
      <c r="H110" s="47">
        <v>0</v>
      </c>
      <c r="I110" s="47">
        <v>-248201</v>
      </c>
      <c r="J110" s="47">
        <v>-168264</v>
      </c>
      <c r="K110" s="47">
        <v>132869370</v>
      </c>
      <c r="L110" s="47">
        <v>-4460</v>
      </c>
      <c r="M110" s="47">
        <v>15838783</v>
      </c>
      <c r="N110" s="47">
        <f t="shared" si="16"/>
        <v>141387515</v>
      </c>
      <c r="O110" s="48">
        <f t="shared" si="14"/>
        <v>155.86881940440506</v>
      </c>
      <c r="P110" s="9"/>
    </row>
    <row r="111" spans="1:16">
      <c r="A111" s="12"/>
      <c r="B111" s="25">
        <v>361.4</v>
      </c>
      <c r="C111" s="20" t="s">
        <v>204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151997309</v>
      </c>
      <c r="L111" s="47">
        <v>0</v>
      </c>
      <c r="M111" s="47">
        <v>947703</v>
      </c>
      <c r="N111" s="47">
        <f t="shared" si="16"/>
        <v>152945012</v>
      </c>
      <c r="O111" s="48">
        <f t="shared" si="14"/>
        <v>168.61006754544462</v>
      </c>
      <c r="P111" s="9"/>
    </row>
    <row r="112" spans="1:16">
      <c r="A112" s="12"/>
      <c r="B112" s="25">
        <v>362</v>
      </c>
      <c r="C112" s="20" t="s">
        <v>101</v>
      </c>
      <c r="D112" s="47">
        <v>156068</v>
      </c>
      <c r="E112" s="47">
        <v>1505220</v>
      </c>
      <c r="F112" s="47">
        <v>0</v>
      </c>
      <c r="G112" s="47">
        <v>-26470</v>
      </c>
      <c r="H112" s="47">
        <v>0</v>
      </c>
      <c r="I112" s="47">
        <v>8257331</v>
      </c>
      <c r="J112" s="47">
        <v>305568</v>
      </c>
      <c r="K112" s="47">
        <v>620975</v>
      </c>
      <c r="L112" s="47">
        <v>0</v>
      </c>
      <c r="M112" s="47">
        <v>0</v>
      </c>
      <c r="N112" s="47">
        <f t="shared" si="16"/>
        <v>10818692</v>
      </c>
      <c r="O112" s="48">
        <f t="shared" si="14"/>
        <v>11.926772668293108</v>
      </c>
      <c r="P112" s="9"/>
    </row>
    <row r="113" spans="1:119">
      <c r="A113" s="12"/>
      <c r="B113" s="25">
        <v>364</v>
      </c>
      <c r="C113" s="20" t="s">
        <v>205</v>
      </c>
      <c r="D113" s="47">
        <v>133956</v>
      </c>
      <c r="E113" s="47">
        <v>3374297</v>
      </c>
      <c r="F113" s="47">
        <v>0</v>
      </c>
      <c r="G113" s="47">
        <v>159855</v>
      </c>
      <c r="H113" s="47">
        <v>1404000</v>
      </c>
      <c r="I113" s="47">
        <v>36518</v>
      </c>
      <c r="J113" s="47">
        <v>0</v>
      </c>
      <c r="K113" s="47">
        <v>0</v>
      </c>
      <c r="L113" s="47">
        <v>1407000</v>
      </c>
      <c r="M113" s="47">
        <v>3000</v>
      </c>
      <c r="N113" s="47">
        <f t="shared" si="16"/>
        <v>6518626</v>
      </c>
      <c r="O113" s="48">
        <f t="shared" si="14"/>
        <v>7.1862818917134188</v>
      </c>
      <c r="P113" s="9"/>
    </row>
    <row r="114" spans="1:119">
      <c r="A114" s="12"/>
      <c r="B114" s="25">
        <v>365</v>
      </c>
      <c r="C114" s="20" t="s">
        <v>206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1381568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1381568</v>
      </c>
      <c r="O114" s="48">
        <f t="shared" si="14"/>
        <v>1.5230720554562762</v>
      </c>
      <c r="P114" s="9"/>
    </row>
    <row r="115" spans="1:119">
      <c r="A115" s="12"/>
      <c r="B115" s="25">
        <v>366</v>
      </c>
      <c r="C115" s="20" t="s">
        <v>104</v>
      </c>
      <c r="D115" s="47">
        <v>401179</v>
      </c>
      <c r="E115" s="47">
        <v>6497607</v>
      </c>
      <c r="F115" s="47">
        <v>0</v>
      </c>
      <c r="G115" s="47">
        <v>1013618</v>
      </c>
      <c r="H115" s="47">
        <v>0</v>
      </c>
      <c r="I115" s="47">
        <v>760994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8673398</v>
      </c>
      <c r="O115" s="48">
        <f t="shared" si="14"/>
        <v>9.5617516616267579</v>
      </c>
      <c r="P115" s="9"/>
    </row>
    <row r="116" spans="1:119">
      <c r="A116" s="12"/>
      <c r="B116" s="25">
        <v>368</v>
      </c>
      <c r="C116" s="20" t="s">
        <v>106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270045404</v>
      </c>
      <c r="L116" s="47">
        <v>0</v>
      </c>
      <c r="M116" s="47">
        <v>0</v>
      </c>
      <c r="N116" s="47">
        <f t="shared" si="16"/>
        <v>270045404</v>
      </c>
      <c r="O116" s="48">
        <f t="shared" si="14"/>
        <v>297.70420893998744</v>
      </c>
      <c r="P116" s="9"/>
    </row>
    <row r="117" spans="1:119">
      <c r="A117" s="12"/>
      <c r="B117" s="25">
        <v>369.3</v>
      </c>
      <c r="C117" s="20" t="s">
        <v>107</v>
      </c>
      <c r="D117" s="47">
        <v>32003</v>
      </c>
      <c r="E117" s="47">
        <v>46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32049</v>
      </c>
      <c r="O117" s="48">
        <f t="shared" si="14"/>
        <v>3.5331548143354652E-2</v>
      </c>
      <c r="P117" s="9"/>
    </row>
    <row r="118" spans="1:119">
      <c r="A118" s="12"/>
      <c r="B118" s="25">
        <v>369.9</v>
      </c>
      <c r="C118" s="20" t="s">
        <v>109</v>
      </c>
      <c r="D118" s="47">
        <v>17995345</v>
      </c>
      <c r="E118" s="47">
        <v>11748032</v>
      </c>
      <c r="F118" s="47">
        <v>0</v>
      </c>
      <c r="G118" s="47">
        <v>40000</v>
      </c>
      <c r="H118" s="47">
        <v>0</v>
      </c>
      <c r="I118" s="47">
        <v>5890656</v>
      </c>
      <c r="J118" s="47">
        <v>1136245</v>
      </c>
      <c r="K118" s="47">
        <v>242531</v>
      </c>
      <c r="L118" s="47">
        <v>0</v>
      </c>
      <c r="M118" s="47">
        <v>104002759</v>
      </c>
      <c r="N118" s="47">
        <f t="shared" si="16"/>
        <v>141055568</v>
      </c>
      <c r="O118" s="48">
        <f t="shared" si="14"/>
        <v>155.50287346501406</v>
      </c>
      <c r="P118" s="9"/>
    </row>
    <row r="119" spans="1:119" ht="15.75">
      <c r="A119" s="29" t="s">
        <v>62</v>
      </c>
      <c r="B119" s="30"/>
      <c r="C119" s="31"/>
      <c r="D119" s="32">
        <f t="shared" ref="D119:M119" si="17">SUM(D120:D124)</f>
        <v>24777363</v>
      </c>
      <c r="E119" s="32">
        <f t="shared" si="17"/>
        <v>44788977</v>
      </c>
      <c r="F119" s="32">
        <f t="shared" si="17"/>
        <v>138422054</v>
      </c>
      <c r="G119" s="32">
        <f t="shared" si="17"/>
        <v>83952952</v>
      </c>
      <c r="H119" s="32">
        <f t="shared" si="17"/>
        <v>0</v>
      </c>
      <c r="I119" s="32">
        <f t="shared" si="17"/>
        <v>93932428</v>
      </c>
      <c r="J119" s="32">
        <f t="shared" si="17"/>
        <v>1813578</v>
      </c>
      <c r="K119" s="32">
        <f t="shared" si="17"/>
        <v>43289780</v>
      </c>
      <c r="L119" s="32">
        <f t="shared" si="17"/>
        <v>0</v>
      </c>
      <c r="M119" s="32">
        <f t="shared" si="17"/>
        <v>70965557</v>
      </c>
      <c r="N119" s="32">
        <f t="shared" ref="N119:N125" si="18">SUM(D119:M119)</f>
        <v>501942689</v>
      </c>
      <c r="O119" s="45">
        <f t="shared" si="14"/>
        <v>553.3530619241908</v>
      </c>
      <c r="P119" s="9"/>
    </row>
    <row r="120" spans="1:119">
      <c r="A120" s="12"/>
      <c r="B120" s="25">
        <v>381</v>
      </c>
      <c r="C120" s="20" t="s">
        <v>110</v>
      </c>
      <c r="D120" s="47">
        <v>19827363</v>
      </c>
      <c r="E120" s="47">
        <v>44788977</v>
      </c>
      <c r="F120" s="47">
        <v>138422054</v>
      </c>
      <c r="G120" s="47">
        <v>44930164</v>
      </c>
      <c r="H120" s="47">
        <v>0</v>
      </c>
      <c r="I120" s="47">
        <v>40603057</v>
      </c>
      <c r="J120" s="47">
        <v>1371609</v>
      </c>
      <c r="K120" s="47">
        <v>43289780</v>
      </c>
      <c r="L120" s="47">
        <v>0</v>
      </c>
      <c r="M120" s="47">
        <v>0</v>
      </c>
      <c r="N120" s="47">
        <f t="shared" si="18"/>
        <v>333233004</v>
      </c>
      <c r="O120" s="48">
        <f t="shared" si="14"/>
        <v>367.36365951451506</v>
      </c>
      <c r="P120" s="9"/>
    </row>
    <row r="121" spans="1:119">
      <c r="A121" s="12"/>
      <c r="B121" s="25">
        <v>384</v>
      </c>
      <c r="C121" s="20" t="s">
        <v>111</v>
      </c>
      <c r="D121" s="47">
        <v>4950000</v>
      </c>
      <c r="E121" s="47">
        <v>0</v>
      </c>
      <c r="F121" s="47">
        <v>0</v>
      </c>
      <c r="G121" s="47">
        <v>39022788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43972788</v>
      </c>
      <c r="O121" s="48">
        <f t="shared" si="14"/>
        <v>48.47660383224212</v>
      </c>
      <c r="P121" s="9"/>
    </row>
    <row r="122" spans="1:119">
      <c r="A122" s="12"/>
      <c r="B122" s="25">
        <v>389.5</v>
      </c>
      <c r="C122" s="20" t="s">
        <v>207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47350095</v>
      </c>
      <c r="N122" s="47">
        <f t="shared" si="18"/>
        <v>47350095</v>
      </c>
      <c r="O122" s="48">
        <f t="shared" si="14"/>
        <v>52.199824053321983</v>
      </c>
      <c r="P122" s="9"/>
    </row>
    <row r="123" spans="1:119">
      <c r="A123" s="12"/>
      <c r="B123" s="25">
        <v>389.6</v>
      </c>
      <c r="C123" s="20" t="s">
        <v>208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19912000</v>
      </c>
      <c r="N123" s="47">
        <f t="shared" si="18"/>
        <v>19912000</v>
      </c>
      <c r="O123" s="48">
        <f t="shared" si="14"/>
        <v>21.95144268559012</v>
      </c>
      <c r="P123" s="9"/>
    </row>
    <row r="124" spans="1:119" ht="15.75" thickBot="1">
      <c r="A124" s="12"/>
      <c r="B124" s="25">
        <v>389.9</v>
      </c>
      <c r="C124" s="20" t="s">
        <v>209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53329371</v>
      </c>
      <c r="J124" s="47">
        <v>441969</v>
      </c>
      <c r="K124" s="47">
        <v>0</v>
      </c>
      <c r="L124" s="47">
        <v>0</v>
      </c>
      <c r="M124" s="47">
        <v>3703462</v>
      </c>
      <c r="N124" s="47">
        <f t="shared" si="18"/>
        <v>57474802</v>
      </c>
      <c r="O124" s="48">
        <f t="shared" si="14"/>
        <v>63.361531838521522</v>
      </c>
      <c r="P124" s="9"/>
    </row>
    <row r="125" spans="1:119" ht="16.5" thickBot="1">
      <c r="A125" s="14" t="s">
        <v>92</v>
      </c>
      <c r="B125" s="23"/>
      <c r="C125" s="22"/>
      <c r="D125" s="15">
        <f t="shared" ref="D125:M125" si="19">SUM(D5,D19,D32,D60,D100,D107,D119)</f>
        <v>1180735650</v>
      </c>
      <c r="E125" s="15">
        <f t="shared" si="19"/>
        <v>445288420</v>
      </c>
      <c r="F125" s="15">
        <f t="shared" si="19"/>
        <v>174823648</v>
      </c>
      <c r="G125" s="15">
        <f t="shared" si="19"/>
        <v>89083022</v>
      </c>
      <c r="H125" s="15">
        <f t="shared" si="19"/>
        <v>1404000</v>
      </c>
      <c r="I125" s="15">
        <f t="shared" si="19"/>
        <v>265479399</v>
      </c>
      <c r="J125" s="15">
        <f t="shared" si="19"/>
        <v>290783357</v>
      </c>
      <c r="K125" s="15">
        <f t="shared" si="19"/>
        <v>668247655</v>
      </c>
      <c r="L125" s="15">
        <f t="shared" si="19"/>
        <v>1406190</v>
      </c>
      <c r="M125" s="15">
        <f t="shared" si="19"/>
        <v>2058794970</v>
      </c>
      <c r="N125" s="15">
        <f t="shared" si="18"/>
        <v>5176046311</v>
      </c>
      <c r="O125" s="38">
        <f t="shared" si="14"/>
        <v>5706.1914390255461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0"/>
      <c r="B127" s="41"/>
      <c r="C127" s="41"/>
      <c r="D127" s="42"/>
      <c r="E127" s="42"/>
      <c r="F127" s="42"/>
      <c r="G127" s="42"/>
      <c r="H127" s="42"/>
      <c r="I127" s="42"/>
      <c r="J127" s="42"/>
      <c r="K127" s="42"/>
      <c r="L127" s="52" t="s">
        <v>241</v>
      </c>
      <c r="M127" s="52"/>
      <c r="N127" s="52"/>
      <c r="O127" s="43">
        <v>907093</v>
      </c>
    </row>
    <row r="128" spans="1:119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  <row r="129" spans="1:15" ht="15.75" customHeight="1" thickBot="1">
      <c r="A129" s="56" t="s">
        <v>147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8"/>
    </row>
  </sheetData>
  <mergeCells count="10">
    <mergeCell ref="L127:N127"/>
    <mergeCell ref="A128:O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694650957</v>
      </c>
      <c r="E5" s="27">
        <f t="shared" si="0"/>
        <v>229171548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17043613</v>
      </c>
      <c r="J5" s="27">
        <f t="shared" si="0"/>
        <v>0</v>
      </c>
      <c r="K5" s="27">
        <f t="shared" si="0"/>
        <v>10874768</v>
      </c>
      <c r="L5" s="27">
        <f t="shared" si="0"/>
        <v>0</v>
      </c>
      <c r="M5" s="27">
        <f t="shared" si="0"/>
        <v>2206833</v>
      </c>
      <c r="N5" s="28">
        <f>SUM(D5:M5)</f>
        <v>953947719</v>
      </c>
      <c r="O5" s="33">
        <f t="shared" ref="O5:O36" si="1">(N5/O$126)</f>
        <v>1070.3997152176767</v>
      </c>
      <c r="P5" s="6"/>
    </row>
    <row r="6" spans="1:133">
      <c r="A6" s="12"/>
      <c r="B6" s="25">
        <v>311</v>
      </c>
      <c r="C6" s="20" t="s">
        <v>3</v>
      </c>
      <c r="D6" s="47">
        <v>565739530</v>
      </c>
      <c r="E6" s="47">
        <v>20381961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586121491</v>
      </c>
      <c r="O6" s="48">
        <f t="shared" si="1"/>
        <v>657.67155217586935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7789636</v>
      </c>
      <c r="F7" s="47">
        <v>0</v>
      </c>
      <c r="G7" s="47">
        <v>0</v>
      </c>
      <c r="H7" s="47">
        <v>0</v>
      </c>
      <c r="I7" s="47">
        <v>15043609</v>
      </c>
      <c r="J7" s="47">
        <v>0</v>
      </c>
      <c r="K7" s="47">
        <v>0</v>
      </c>
      <c r="L7" s="47">
        <v>0</v>
      </c>
      <c r="M7" s="47">
        <v>2206833</v>
      </c>
      <c r="N7" s="47">
        <f t="shared" ref="N7:N18" si="2">SUM(D7:M7)</f>
        <v>25040078</v>
      </c>
      <c r="O7" s="48">
        <f t="shared" si="1"/>
        <v>28.096814769183815</v>
      </c>
      <c r="P7" s="9"/>
    </row>
    <row r="8" spans="1:133">
      <c r="A8" s="12"/>
      <c r="B8" s="25">
        <v>312.3</v>
      </c>
      <c r="C8" s="20" t="s">
        <v>13</v>
      </c>
      <c r="D8" s="47">
        <v>1138491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1138491</v>
      </c>
      <c r="O8" s="48">
        <f t="shared" si="1"/>
        <v>1.2774708906011734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30412800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30412800</v>
      </c>
      <c r="O9" s="48">
        <f t="shared" si="1"/>
        <v>34.125405208890861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10874768</v>
      </c>
      <c r="L10" s="47">
        <v>0</v>
      </c>
      <c r="M10" s="47">
        <v>0</v>
      </c>
      <c r="N10" s="47">
        <f>SUM(D10:M10)</f>
        <v>10874768</v>
      </c>
      <c r="O10" s="48">
        <f t="shared" si="1"/>
        <v>12.202291947886406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170587151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172587155</v>
      </c>
      <c r="O11" s="48">
        <f t="shared" si="1"/>
        <v>193.65551998581699</v>
      </c>
      <c r="P11" s="9"/>
    </row>
    <row r="12" spans="1:133">
      <c r="A12" s="12"/>
      <c r="B12" s="25">
        <v>314.10000000000002</v>
      </c>
      <c r="C12" s="20" t="s">
        <v>17</v>
      </c>
      <c r="D12" s="47">
        <v>71979227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71979227</v>
      </c>
      <c r="O12" s="48">
        <f t="shared" si="1"/>
        <v>80.766002735615857</v>
      </c>
      <c r="P12" s="9"/>
    </row>
    <row r="13" spans="1:133">
      <c r="A13" s="12"/>
      <c r="B13" s="25">
        <v>314.3</v>
      </c>
      <c r="C13" s="20" t="s">
        <v>18</v>
      </c>
      <c r="D13" s="47">
        <v>14688243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14688243</v>
      </c>
      <c r="O13" s="48">
        <f t="shared" si="1"/>
        <v>16.481292225038626</v>
      </c>
      <c r="P13" s="9"/>
    </row>
    <row r="14" spans="1:133">
      <c r="A14" s="12"/>
      <c r="B14" s="25">
        <v>314.39999999999998</v>
      </c>
      <c r="C14" s="20" t="s">
        <v>19</v>
      </c>
      <c r="D14" s="47">
        <v>532708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532708</v>
      </c>
      <c r="O14" s="48">
        <f t="shared" si="1"/>
        <v>0.59773767486117146</v>
      </c>
      <c r="P14" s="9"/>
    </row>
    <row r="15" spans="1:133">
      <c r="A15" s="12"/>
      <c r="B15" s="25">
        <v>314.7</v>
      </c>
      <c r="C15" s="20" t="s">
        <v>20</v>
      </c>
      <c r="D15" s="47">
        <v>20323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20323</v>
      </c>
      <c r="O15" s="48">
        <f t="shared" si="1"/>
        <v>2.2803905265555591E-2</v>
      </c>
      <c r="P15" s="9"/>
    </row>
    <row r="16" spans="1:133">
      <c r="A16" s="12"/>
      <c r="B16" s="25">
        <v>314.89999999999998</v>
      </c>
      <c r="C16" s="20" t="s">
        <v>21</v>
      </c>
      <c r="D16" s="47">
        <v>2441237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2441237</v>
      </c>
      <c r="O16" s="48">
        <f t="shared" si="1"/>
        <v>2.7392480085995734</v>
      </c>
      <c r="P16" s="9"/>
    </row>
    <row r="17" spans="1:16">
      <c r="A17" s="12"/>
      <c r="B17" s="25">
        <v>315</v>
      </c>
      <c r="C17" s="20" t="s">
        <v>173</v>
      </c>
      <c r="D17" s="47">
        <v>31030564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31030564</v>
      </c>
      <c r="O17" s="48">
        <f t="shared" si="1"/>
        <v>34.818581990491545</v>
      </c>
      <c r="P17" s="9"/>
    </row>
    <row r="18" spans="1:16">
      <c r="A18" s="12"/>
      <c r="B18" s="25">
        <v>316</v>
      </c>
      <c r="C18" s="20" t="s">
        <v>174</v>
      </c>
      <c r="D18" s="47">
        <v>7080634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7080634</v>
      </c>
      <c r="O18" s="48">
        <f t="shared" si="1"/>
        <v>7.9449936995557708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SUM(D20:D30)</f>
        <v>42770100</v>
      </c>
      <c r="E19" s="32">
        <f t="shared" si="3"/>
        <v>25067552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7454598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75292250</v>
      </c>
      <c r="O19" s="45">
        <f t="shared" si="1"/>
        <v>84.483458949492089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16129669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16129669</v>
      </c>
      <c r="O20" s="48">
        <f t="shared" si="1"/>
        <v>18.098678533718878</v>
      </c>
      <c r="P20" s="9"/>
    </row>
    <row r="21" spans="1:16">
      <c r="A21" s="12"/>
      <c r="B21" s="25">
        <v>323.10000000000002</v>
      </c>
      <c r="C21" s="20" t="s">
        <v>25</v>
      </c>
      <c r="D21" s="47">
        <v>27709859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27709859</v>
      </c>
      <c r="O21" s="48">
        <f t="shared" si="1"/>
        <v>31.092506005899864</v>
      </c>
      <c r="P21" s="9"/>
    </row>
    <row r="22" spans="1:16">
      <c r="A22" s="12"/>
      <c r="B22" s="25">
        <v>323.3</v>
      </c>
      <c r="C22" s="20" t="s">
        <v>158</v>
      </c>
      <c r="D22" s="47">
        <v>4335262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4335262</v>
      </c>
      <c r="O22" s="48">
        <f t="shared" si="1"/>
        <v>4.8644837843508864</v>
      </c>
      <c r="P22" s="9"/>
    </row>
    <row r="23" spans="1:16">
      <c r="A23" s="12"/>
      <c r="B23" s="25">
        <v>323.39999999999998</v>
      </c>
      <c r="C23" s="20" t="s">
        <v>26</v>
      </c>
      <c r="D23" s="47">
        <v>1356212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1356212</v>
      </c>
      <c r="O23" s="48">
        <f t="shared" si="1"/>
        <v>1.5217699142847845</v>
      </c>
      <c r="P23" s="9"/>
    </row>
    <row r="24" spans="1:16">
      <c r="A24" s="12"/>
      <c r="B24" s="25">
        <v>323.60000000000002</v>
      </c>
      <c r="C24" s="20" t="s">
        <v>27</v>
      </c>
      <c r="D24" s="47">
        <v>6198934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6198934</v>
      </c>
      <c r="O24" s="48">
        <f t="shared" si="1"/>
        <v>6.9556612549048653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7449108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7449108</v>
      </c>
      <c r="O25" s="48">
        <f t="shared" si="1"/>
        <v>8.3584487105689256</v>
      </c>
      <c r="P25" s="9"/>
    </row>
    <row r="26" spans="1:16">
      <c r="A26" s="12"/>
      <c r="B26" s="25">
        <v>324.32</v>
      </c>
      <c r="C26" s="20" t="s">
        <v>219</v>
      </c>
      <c r="D26" s="47">
        <v>0</v>
      </c>
      <c r="E26" s="47">
        <v>5469249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5469249</v>
      </c>
      <c r="O26" s="48">
        <f t="shared" si="1"/>
        <v>6.1369008546835921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224706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224706</v>
      </c>
      <c r="O27" s="48">
        <f t="shared" si="1"/>
        <v>0.25213670898006862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2272558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2272558</v>
      </c>
      <c r="O28" s="48">
        <f t="shared" si="1"/>
        <v>2.5499777268356287</v>
      </c>
      <c r="P28" s="9"/>
    </row>
    <row r="29" spans="1:16">
      <c r="A29" s="12"/>
      <c r="B29" s="25">
        <v>329</v>
      </c>
      <c r="C29" s="20" t="s">
        <v>159</v>
      </c>
      <c r="D29" s="47">
        <v>7223</v>
      </c>
      <c r="E29" s="47">
        <v>166123</v>
      </c>
      <c r="F29" s="47">
        <v>0</v>
      </c>
      <c r="G29" s="47">
        <v>0</v>
      </c>
      <c r="H29" s="47">
        <v>0</v>
      </c>
      <c r="I29" s="47">
        <v>5490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178836</v>
      </c>
      <c r="O29" s="48">
        <f t="shared" si="1"/>
        <v>0.20066718506474926</v>
      </c>
      <c r="P29" s="9"/>
    </row>
    <row r="30" spans="1:16">
      <c r="A30" s="12"/>
      <c r="B30" s="25">
        <v>367</v>
      </c>
      <c r="C30" s="20" t="s">
        <v>105</v>
      </c>
      <c r="D30" s="47">
        <v>3162610</v>
      </c>
      <c r="E30" s="47">
        <v>805247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3967857</v>
      </c>
      <c r="O30" s="48">
        <f t="shared" si="1"/>
        <v>4.4522282701998526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SUM(D32:D58)</f>
        <v>282184826</v>
      </c>
      <c r="E31" s="32">
        <f t="shared" si="5"/>
        <v>91675511</v>
      </c>
      <c r="F31" s="32">
        <f t="shared" si="5"/>
        <v>31056429</v>
      </c>
      <c r="G31" s="32">
        <f t="shared" si="5"/>
        <v>5254258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92313984</v>
      </c>
      <c r="N31" s="44">
        <f>SUM(D31:M31)</f>
        <v>502485008</v>
      </c>
      <c r="O31" s="45">
        <f t="shared" si="1"/>
        <v>563.82524823077017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140735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140735</v>
      </c>
      <c r="O32" s="48">
        <f t="shared" si="1"/>
        <v>0.15791505228302741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1268658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1268658</v>
      </c>
      <c r="O33" s="48">
        <f t="shared" si="1"/>
        <v>1.4235278672631611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730141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730141</v>
      </c>
      <c r="O34" s="48">
        <f t="shared" si="1"/>
        <v>0.81927206586124213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8331952</v>
      </c>
      <c r="N35" s="47">
        <f t="shared" si="6"/>
        <v>8331952</v>
      </c>
      <c r="O35" s="48">
        <f t="shared" si="1"/>
        <v>9.349064807614841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364047</v>
      </c>
      <c r="F36" s="47">
        <v>0</v>
      </c>
      <c r="G36" s="47">
        <v>415519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779566</v>
      </c>
      <c r="O36" s="48">
        <f t="shared" si="1"/>
        <v>0.87473056203553157</v>
      </c>
      <c r="P36" s="9"/>
    </row>
    <row r="37" spans="1:16">
      <c r="A37" s="12"/>
      <c r="B37" s="25">
        <v>331.5</v>
      </c>
      <c r="C37" s="20" t="s">
        <v>33</v>
      </c>
      <c r="D37" s="47">
        <v>544175</v>
      </c>
      <c r="E37" s="47">
        <v>44516003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45060178</v>
      </c>
      <c r="O37" s="48">
        <f t="shared" ref="O37:O68" si="7">(N37/O$126)</f>
        <v>50.560843889242342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9320420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9320420</v>
      </c>
      <c r="O38" s="48">
        <f t="shared" si="7"/>
        <v>10.458198824739931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4765684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4765684</v>
      </c>
      <c r="O39" s="48">
        <f t="shared" si="7"/>
        <v>5.3474490213833601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735392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735392</v>
      </c>
      <c r="O40" s="48">
        <f t="shared" si="7"/>
        <v>0.82516407523729052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376569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376569</v>
      </c>
      <c r="O41" s="48">
        <f t="shared" si="7"/>
        <v>0.42253819819637861</v>
      </c>
      <c r="P41" s="9"/>
    </row>
    <row r="42" spans="1:16">
      <c r="A42" s="12"/>
      <c r="B42" s="25">
        <v>333</v>
      </c>
      <c r="C42" s="20" t="s">
        <v>4</v>
      </c>
      <c r="D42" s="47">
        <v>21818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21818</v>
      </c>
      <c r="O42" s="48">
        <f t="shared" si="7"/>
        <v>2.4481405554489584E-2</v>
      </c>
      <c r="P42" s="9"/>
    </row>
    <row r="43" spans="1:16">
      <c r="A43" s="12"/>
      <c r="B43" s="25">
        <v>334.1</v>
      </c>
      <c r="C43" s="20" t="s">
        <v>36</v>
      </c>
      <c r="D43" s="47">
        <v>0</v>
      </c>
      <c r="E43" s="47">
        <v>5121628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5121628</v>
      </c>
      <c r="O43" s="48">
        <f t="shared" si="7"/>
        <v>5.7468444480350804</v>
      </c>
      <c r="P43" s="9"/>
    </row>
    <row r="44" spans="1:16">
      <c r="A44" s="12"/>
      <c r="B44" s="25">
        <v>334.39</v>
      </c>
      <c r="C44" s="20" t="s">
        <v>42</v>
      </c>
      <c r="D44" s="47">
        <v>43009</v>
      </c>
      <c r="E44" s="47">
        <v>1682017</v>
      </c>
      <c r="F44" s="47">
        <v>0</v>
      </c>
      <c r="G44" s="47">
        <v>1054633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7" si="8">SUM(D44:M44)</f>
        <v>2779659</v>
      </c>
      <c r="O44" s="48">
        <f t="shared" si="7"/>
        <v>3.1189824586207244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4593397</v>
      </c>
      <c r="N45" s="47">
        <f t="shared" si="8"/>
        <v>4593397</v>
      </c>
      <c r="O45" s="48">
        <f t="shared" si="7"/>
        <v>5.1541302974505365</v>
      </c>
      <c r="P45" s="9"/>
    </row>
    <row r="46" spans="1:16">
      <c r="A46" s="12"/>
      <c r="B46" s="25">
        <v>334.49</v>
      </c>
      <c r="C46" s="20" t="s">
        <v>44</v>
      </c>
      <c r="D46" s="47">
        <v>393766</v>
      </c>
      <c r="E46" s="47">
        <v>11101</v>
      </c>
      <c r="F46" s="47">
        <v>0</v>
      </c>
      <c r="G46" s="47">
        <v>1410577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1815444</v>
      </c>
      <c r="O46" s="48">
        <f t="shared" si="7"/>
        <v>2.0370620966846085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6893570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6893570</v>
      </c>
      <c r="O47" s="48">
        <f t="shared" si="7"/>
        <v>7.7350940914961397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430722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430722</v>
      </c>
      <c r="O48" s="48">
        <f t="shared" si="7"/>
        <v>0.48330185916403262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0</v>
      </c>
      <c r="F49" s="47">
        <v>0</v>
      </c>
      <c r="G49" s="47">
        <v>374053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374053</v>
      </c>
      <c r="O49" s="48">
        <f t="shared" si="7"/>
        <v>0.41971506058637331</v>
      </c>
      <c r="P49" s="9"/>
    </row>
    <row r="50" spans="1:16">
      <c r="A50" s="12"/>
      <c r="B50" s="25">
        <v>335.12</v>
      </c>
      <c r="C50" s="20" t="s">
        <v>175</v>
      </c>
      <c r="D50" s="47">
        <v>61241847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61241847</v>
      </c>
      <c r="O50" s="48">
        <f t="shared" si="7"/>
        <v>68.717870259098049</v>
      </c>
      <c r="P50" s="9"/>
    </row>
    <row r="51" spans="1:16">
      <c r="A51" s="12"/>
      <c r="B51" s="25">
        <v>335.13</v>
      </c>
      <c r="C51" s="20" t="s">
        <v>176</v>
      </c>
      <c r="D51" s="47">
        <v>190105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190105</v>
      </c>
      <c r="O51" s="48">
        <f t="shared" si="7"/>
        <v>0.21331183439986445</v>
      </c>
      <c r="P51" s="9"/>
    </row>
    <row r="52" spans="1:16">
      <c r="A52" s="12"/>
      <c r="B52" s="25">
        <v>335.14</v>
      </c>
      <c r="C52" s="20" t="s">
        <v>177</v>
      </c>
      <c r="D52" s="47">
        <v>234587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234587</v>
      </c>
      <c r="O52" s="48">
        <f t="shared" si="7"/>
        <v>0.26322391991983907</v>
      </c>
      <c r="P52" s="9"/>
    </row>
    <row r="53" spans="1:16">
      <c r="A53" s="12"/>
      <c r="B53" s="25">
        <v>335.15</v>
      </c>
      <c r="C53" s="20" t="s">
        <v>178</v>
      </c>
      <c r="D53" s="47">
        <v>722481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722481</v>
      </c>
      <c r="O53" s="48">
        <f t="shared" si="7"/>
        <v>0.81067698076877759</v>
      </c>
      <c r="P53" s="9"/>
    </row>
    <row r="54" spans="1:16">
      <c r="A54" s="12"/>
      <c r="B54" s="25">
        <v>335.17</v>
      </c>
      <c r="C54" s="20" t="s">
        <v>179</v>
      </c>
      <c r="D54" s="47">
        <v>0</v>
      </c>
      <c r="E54" s="47">
        <v>539574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539574</v>
      </c>
      <c r="O54" s="48">
        <f t="shared" si="7"/>
        <v>0.60544183337877733</v>
      </c>
      <c r="P54" s="9"/>
    </row>
    <row r="55" spans="1:16">
      <c r="A55" s="12"/>
      <c r="B55" s="25">
        <v>335.18</v>
      </c>
      <c r="C55" s="20" t="s">
        <v>180</v>
      </c>
      <c r="D55" s="47">
        <v>93673586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93673586</v>
      </c>
      <c r="O55" s="48">
        <f t="shared" si="7"/>
        <v>105.10867396687863</v>
      </c>
      <c r="P55" s="9"/>
    </row>
    <row r="56" spans="1:16">
      <c r="A56" s="12"/>
      <c r="B56" s="25">
        <v>335.39</v>
      </c>
      <c r="C56" s="20" t="s">
        <v>52</v>
      </c>
      <c r="D56" s="47">
        <v>0</v>
      </c>
      <c r="E56" s="47">
        <v>636706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636706</v>
      </c>
      <c r="O56" s="48">
        <f t="shared" si="7"/>
        <v>0.71443110298729695</v>
      </c>
      <c r="P56" s="9"/>
    </row>
    <row r="57" spans="1:16">
      <c r="A57" s="12"/>
      <c r="B57" s="25">
        <v>335.49</v>
      </c>
      <c r="C57" s="20" t="s">
        <v>53</v>
      </c>
      <c r="D57" s="47">
        <v>9161502</v>
      </c>
      <c r="E57" s="47">
        <v>4417343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13578845</v>
      </c>
      <c r="O57" s="48">
        <f t="shared" si="7"/>
        <v>15.236465826682242</v>
      </c>
      <c r="P57" s="9"/>
    </row>
    <row r="58" spans="1:16">
      <c r="A58" s="12"/>
      <c r="B58" s="25">
        <v>338</v>
      </c>
      <c r="C58" s="20" t="s">
        <v>55</v>
      </c>
      <c r="D58" s="47">
        <v>115957950</v>
      </c>
      <c r="E58" s="47">
        <v>9725201</v>
      </c>
      <c r="F58" s="47">
        <v>31056429</v>
      </c>
      <c r="G58" s="47">
        <v>1999476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79388635</v>
      </c>
      <c r="N58" s="47">
        <f>SUM(D58:M58)</f>
        <v>238127691</v>
      </c>
      <c r="O58" s="48">
        <f t="shared" si="7"/>
        <v>267.19683642520761</v>
      </c>
      <c r="P58" s="9"/>
    </row>
    <row r="59" spans="1:16" ht="15.75">
      <c r="A59" s="29" t="s">
        <v>60</v>
      </c>
      <c r="B59" s="30"/>
      <c r="C59" s="31"/>
      <c r="D59" s="32">
        <f t="shared" ref="D59:M59" si="9">SUM(D60:D95)</f>
        <v>61260073</v>
      </c>
      <c r="E59" s="32">
        <f t="shared" si="9"/>
        <v>39781611</v>
      </c>
      <c r="F59" s="32">
        <f t="shared" si="9"/>
        <v>0</v>
      </c>
      <c r="G59" s="32">
        <f t="shared" si="9"/>
        <v>84279</v>
      </c>
      <c r="H59" s="32">
        <f t="shared" si="9"/>
        <v>0</v>
      </c>
      <c r="I59" s="32">
        <f t="shared" si="9"/>
        <v>113759207</v>
      </c>
      <c r="J59" s="32">
        <f t="shared" si="9"/>
        <v>282681505</v>
      </c>
      <c r="K59" s="32">
        <f t="shared" si="9"/>
        <v>151141</v>
      </c>
      <c r="L59" s="32">
        <f t="shared" si="9"/>
        <v>0</v>
      </c>
      <c r="M59" s="32">
        <f t="shared" si="9"/>
        <v>1957880617</v>
      </c>
      <c r="N59" s="32">
        <f>SUM(D59:M59)</f>
        <v>2455598433</v>
      </c>
      <c r="O59" s="45">
        <f t="shared" si="7"/>
        <v>2755.3625958952298</v>
      </c>
      <c r="P59" s="10"/>
    </row>
    <row r="60" spans="1:16">
      <c r="A60" s="12"/>
      <c r="B60" s="25">
        <v>341.1</v>
      </c>
      <c r="C60" s="20" t="s">
        <v>181</v>
      </c>
      <c r="D60" s="47">
        <v>3152538</v>
      </c>
      <c r="E60" s="47">
        <v>21176816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24329354</v>
      </c>
      <c r="O60" s="48">
        <f t="shared" si="7"/>
        <v>27.299330009750822</v>
      </c>
      <c r="P60" s="9"/>
    </row>
    <row r="61" spans="1:16">
      <c r="A61" s="12"/>
      <c r="B61" s="25">
        <v>341.16</v>
      </c>
      <c r="C61" s="20" t="s">
        <v>182</v>
      </c>
      <c r="D61" s="47">
        <v>0</v>
      </c>
      <c r="E61" s="47">
        <v>1460842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95" si="10">SUM(D61:M61)</f>
        <v>1460842</v>
      </c>
      <c r="O61" s="48">
        <f t="shared" si="7"/>
        <v>1.6391724930347271</v>
      </c>
      <c r="P61" s="9"/>
    </row>
    <row r="62" spans="1:16">
      <c r="A62" s="12"/>
      <c r="B62" s="25">
        <v>341.2</v>
      </c>
      <c r="C62" s="20" t="s">
        <v>183</v>
      </c>
      <c r="D62" s="47">
        <v>777439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282671425</v>
      </c>
      <c r="K62" s="47">
        <v>0</v>
      </c>
      <c r="L62" s="47">
        <v>0</v>
      </c>
      <c r="M62" s="47">
        <v>0</v>
      </c>
      <c r="N62" s="47">
        <f t="shared" si="10"/>
        <v>283448864</v>
      </c>
      <c r="O62" s="48">
        <f t="shared" si="7"/>
        <v>318.05053595853713</v>
      </c>
      <c r="P62" s="9"/>
    </row>
    <row r="63" spans="1:16">
      <c r="A63" s="12"/>
      <c r="B63" s="25">
        <v>341.3</v>
      </c>
      <c r="C63" s="20" t="s">
        <v>184</v>
      </c>
      <c r="D63" s="47">
        <v>64276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64276</v>
      </c>
      <c r="O63" s="48">
        <f t="shared" si="7"/>
        <v>7.2122413760215082E-2</v>
      </c>
      <c r="P63" s="9"/>
    </row>
    <row r="64" spans="1:16">
      <c r="A64" s="12"/>
      <c r="B64" s="25">
        <v>341.51</v>
      </c>
      <c r="C64" s="20" t="s">
        <v>185</v>
      </c>
      <c r="D64" s="47">
        <v>6990874</v>
      </c>
      <c r="E64" s="47">
        <v>1290</v>
      </c>
      <c r="F64" s="47">
        <v>0</v>
      </c>
      <c r="G64" s="47">
        <v>0</v>
      </c>
      <c r="H64" s="47">
        <v>0</v>
      </c>
      <c r="I64" s="47">
        <v>297310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7289474</v>
      </c>
      <c r="O64" s="48">
        <f t="shared" si="7"/>
        <v>8.1793275860714747</v>
      </c>
      <c r="P64" s="9"/>
    </row>
    <row r="65" spans="1:16">
      <c r="A65" s="12"/>
      <c r="B65" s="25">
        <v>341.52</v>
      </c>
      <c r="C65" s="20" t="s">
        <v>186</v>
      </c>
      <c r="D65" s="47">
        <v>4736631</v>
      </c>
      <c r="E65" s="47">
        <v>443640</v>
      </c>
      <c r="F65" s="47">
        <v>0</v>
      </c>
      <c r="G65" s="47">
        <v>0</v>
      </c>
      <c r="H65" s="47">
        <v>0</v>
      </c>
      <c r="I65" s="47">
        <v>5026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5185297</v>
      </c>
      <c r="O65" s="48">
        <f t="shared" si="7"/>
        <v>5.8182857630157754</v>
      </c>
      <c r="P65" s="9"/>
    </row>
    <row r="66" spans="1:16">
      <c r="A66" s="12"/>
      <c r="B66" s="25">
        <v>341.53</v>
      </c>
      <c r="C66" s="20" t="s">
        <v>187</v>
      </c>
      <c r="D66" s="47">
        <v>452129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452129</v>
      </c>
      <c r="O66" s="48">
        <f t="shared" si="7"/>
        <v>0.50732209239828685</v>
      </c>
      <c r="P66" s="9"/>
    </row>
    <row r="67" spans="1:16">
      <c r="A67" s="12"/>
      <c r="B67" s="25">
        <v>341.54</v>
      </c>
      <c r="C67" s="20" t="s">
        <v>188</v>
      </c>
      <c r="D67" s="47">
        <v>207625</v>
      </c>
      <c r="E67" s="47">
        <v>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207649</v>
      </c>
      <c r="O67" s="48">
        <f t="shared" si="7"/>
        <v>0.23299749665341499</v>
      </c>
      <c r="P67" s="9"/>
    </row>
    <row r="68" spans="1:16">
      <c r="A68" s="12"/>
      <c r="B68" s="25">
        <v>341.56</v>
      </c>
      <c r="C68" s="20" t="s">
        <v>189</v>
      </c>
      <c r="D68" s="47">
        <v>355713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355713</v>
      </c>
      <c r="O68" s="48">
        <f t="shared" si="7"/>
        <v>0.3991362276104205</v>
      </c>
      <c r="P68" s="9"/>
    </row>
    <row r="69" spans="1:16">
      <c r="A69" s="12"/>
      <c r="B69" s="25">
        <v>341.9</v>
      </c>
      <c r="C69" s="20" t="s">
        <v>190</v>
      </c>
      <c r="D69" s="47">
        <v>748534</v>
      </c>
      <c r="E69" s="47">
        <v>173595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922129</v>
      </c>
      <c r="O69" s="48">
        <f t="shared" ref="O69:O100" si="11">(N69/O$126)</f>
        <v>1.034696765173523</v>
      </c>
      <c r="P69" s="9"/>
    </row>
    <row r="70" spans="1:16">
      <c r="A70" s="12"/>
      <c r="B70" s="25">
        <v>342.1</v>
      </c>
      <c r="C70" s="20" t="s">
        <v>69</v>
      </c>
      <c r="D70" s="47">
        <v>277225</v>
      </c>
      <c r="E70" s="47">
        <v>744797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1022022</v>
      </c>
      <c r="O70" s="48">
        <f t="shared" si="11"/>
        <v>1.1467840804661544</v>
      </c>
      <c r="P70" s="9"/>
    </row>
    <row r="71" spans="1:16">
      <c r="A71" s="12"/>
      <c r="B71" s="25">
        <v>342.2</v>
      </c>
      <c r="C71" s="20" t="s">
        <v>70</v>
      </c>
      <c r="D71" s="47">
        <v>2069432</v>
      </c>
      <c r="E71" s="47">
        <v>851622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2921054</v>
      </c>
      <c r="O71" s="48">
        <f t="shared" si="11"/>
        <v>3.277638079593181</v>
      </c>
      <c r="P71" s="9"/>
    </row>
    <row r="72" spans="1:16">
      <c r="A72" s="12"/>
      <c r="B72" s="25">
        <v>342.3</v>
      </c>
      <c r="C72" s="20" t="s">
        <v>71</v>
      </c>
      <c r="D72" s="47">
        <v>242428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242428</v>
      </c>
      <c r="O72" s="48">
        <f t="shared" si="11"/>
        <v>0.27202210036501062</v>
      </c>
      <c r="P72" s="9"/>
    </row>
    <row r="73" spans="1:16">
      <c r="A73" s="12"/>
      <c r="B73" s="25">
        <v>342.4</v>
      </c>
      <c r="C73" s="20" t="s">
        <v>72</v>
      </c>
      <c r="D73" s="47">
        <v>9984</v>
      </c>
      <c r="E73" s="47">
        <v>4300507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4310491</v>
      </c>
      <c r="O73" s="48">
        <f t="shared" si="11"/>
        <v>4.8366888949480868</v>
      </c>
      <c r="P73" s="9"/>
    </row>
    <row r="74" spans="1:16">
      <c r="A74" s="12"/>
      <c r="B74" s="25">
        <v>342.5</v>
      </c>
      <c r="C74" s="20" t="s">
        <v>73</v>
      </c>
      <c r="D74" s="47">
        <v>1421521</v>
      </c>
      <c r="E74" s="47">
        <v>552892</v>
      </c>
      <c r="F74" s="47">
        <v>0</v>
      </c>
      <c r="G74" s="47">
        <v>0</v>
      </c>
      <c r="H74" s="47">
        <v>0</v>
      </c>
      <c r="I74" s="47">
        <v>349986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2324399</v>
      </c>
      <c r="O74" s="48">
        <f t="shared" si="11"/>
        <v>2.6081471532427369</v>
      </c>
      <c r="P74" s="9"/>
    </row>
    <row r="75" spans="1:16">
      <c r="A75" s="12"/>
      <c r="B75" s="25">
        <v>342.6</v>
      </c>
      <c r="C75" s="20" t="s">
        <v>74</v>
      </c>
      <c r="D75" s="47">
        <v>23735536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23735536</v>
      </c>
      <c r="O75" s="48">
        <f t="shared" si="11"/>
        <v>26.633022406691151</v>
      </c>
      <c r="P75" s="9"/>
    </row>
    <row r="76" spans="1:16">
      <c r="A76" s="12"/>
      <c r="B76" s="25">
        <v>342.9</v>
      </c>
      <c r="C76" s="20" t="s">
        <v>75</v>
      </c>
      <c r="D76" s="47">
        <v>312349</v>
      </c>
      <c r="E76" s="47">
        <v>0</v>
      </c>
      <c r="F76" s="47">
        <v>0</v>
      </c>
      <c r="G76" s="47">
        <v>0</v>
      </c>
      <c r="H76" s="47">
        <v>0</v>
      </c>
      <c r="I76" s="47">
        <v>35917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348266</v>
      </c>
      <c r="O76" s="48">
        <f t="shared" si="11"/>
        <v>0.39078014423136265</v>
      </c>
      <c r="P76" s="9"/>
    </row>
    <row r="77" spans="1:16">
      <c r="A77" s="12"/>
      <c r="B77" s="25">
        <v>343.1</v>
      </c>
      <c r="C77" s="20" t="s">
        <v>76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1411654000</v>
      </c>
      <c r="N77" s="47">
        <f t="shared" si="10"/>
        <v>1411654000</v>
      </c>
      <c r="O77" s="48">
        <f t="shared" si="11"/>
        <v>1583.979928344369</v>
      </c>
      <c r="P77" s="9"/>
    </row>
    <row r="78" spans="1:16">
      <c r="A78" s="12"/>
      <c r="B78" s="25">
        <v>343.4</v>
      </c>
      <c r="C78" s="20" t="s">
        <v>77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69646871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69646871</v>
      </c>
      <c r="O78" s="48">
        <f t="shared" si="11"/>
        <v>78.148927241370416</v>
      </c>
      <c r="P78" s="9"/>
    </row>
    <row r="79" spans="1:16">
      <c r="A79" s="12"/>
      <c r="B79" s="25">
        <v>343.6</v>
      </c>
      <c r="C79" s="20" t="s">
        <v>78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455338000</v>
      </c>
      <c r="N79" s="47">
        <f t="shared" si="10"/>
        <v>455338000</v>
      </c>
      <c r="O79" s="48">
        <f t="shared" si="11"/>
        <v>510.92282713219265</v>
      </c>
      <c r="P79" s="9"/>
    </row>
    <row r="80" spans="1:16">
      <c r="A80" s="12"/>
      <c r="B80" s="25">
        <v>343.7</v>
      </c>
      <c r="C80" s="20" t="s">
        <v>79</v>
      </c>
      <c r="D80" s="47">
        <v>246272</v>
      </c>
      <c r="E80" s="47">
        <v>919946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1166218</v>
      </c>
      <c r="O80" s="48">
        <f t="shared" si="11"/>
        <v>1.3085826300735968</v>
      </c>
      <c r="P80" s="9"/>
    </row>
    <row r="81" spans="1:16">
      <c r="A81" s="12"/>
      <c r="B81" s="25">
        <v>343.9</v>
      </c>
      <c r="C81" s="20" t="s">
        <v>80</v>
      </c>
      <c r="D81" s="47">
        <v>274141</v>
      </c>
      <c r="E81" s="47">
        <v>1392203</v>
      </c>
      <c r="F81" s="47">
        <v>0</v>
      </c>
      <c r="G81" s="47">
        <v>44655</v>
      </c>
      <c r="H81" s="47">
        <v>0</v>
      </c>
      <c r="I81" s="47">
        <v>24527181</v>
      </c>
      <c r="J81" s="47">
        <v>0</v>
      </c>
      <c r="K81" s="47">
        <v>0</v>
      </c>
      <c r="L81" s="47">
        <v>0</v>
      </c>
      <c r="M81" s="47">
        <v>8185000</v>
      </c>
      <c r="N81" s="47">
        <f t="shared" si="10"/>
        <v>34423180</v>
      </c>
      <c r="O81" s="48">
        <f t="shared" si="11"/>
        <v>38.625347422091615</v>
      </c>
      <c r="P81" s="9"/>
    </row>
    <row r="82" spans="1:16">
      <c r="A82" s="12"/>
      <c r="B82" s="25">
        <v>344.2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58052000</v>
      </c>
      <c r="N82" s="47">
        <f t="shared" si="10"/>
        <v>58052000</v>
      </c>
      <c r="O82" s="48">
        <f t="shared" si="11"/>
        <v>65.138626604144719</v>
      </c>
      <c r="P82" s="9"/>
    </row>
    <row r="83" spans="1:16">
      <c r="A83" s="12"/>
      <c r="B83" s="25">
        <v>344.3</v>
      </c>
      <c r="C83" s="20" t="s">
        <v>192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24651617</v>
      </c>
      <c r="N83" s="47">
        <f t="shared" si="10"/>
        <v>24651617</v>
      </c>
      <c r="O83" s="48">
        <f t="shared" si="11"/>
        <v>27.660932869692452</v>
      </c>
      <c r="P83" s="9"/>
    </row>
    <row r="84" spans="1:16">
      <c r="A84" s="12"/>
      <c r="B84" s="25">
        <v>344.5</v>
      </c>
      <c r="C84" s="20" t="s">
        <v>193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4958875</v>
      </c>
      <c r="J84" s="47">
        <v>10080</v>
      </c>
      <c r="K84" s="47">
        <v>151141</v>
      </c>
      <c r="L84" s="47">
        <v>0</v>
      </c>
      <c r="M84" s="47">
        <v>0</v>
      </c>
      <c r="N84" s="47">
        <f t="shared" si="10"/>
        <v>5120096</v>
      </c>
      <c r="O84" s="48">
        <f t="shared" si="11"/>
        <v>5.7451254310165876</v>
      </c>
      <c r="P84" s="9"/>
    </row>
    <row r="85" spans="1:16">
      <c r="A85" s="12"/>
      <c r="B85" s="25">
        <v>346.1</v>
      </c>
      <c r="C85" s="20" t="s">
        <v>85</v>
      </c>
      <c r="D85" s="47">
        <v>1532260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1532260</v>
      </c>
      <c r="O85" s="48">
        <f t="shared" si="11"/>
        <v>1.7193087576735819</v>
      </c>
      <c r="P85" s="9"/>
    </row>
    <row r="86" spans="1:16">
      <c r="A86" s="12"/>
      <c r="B86" s="25">
        <v>346.4</v>
      </c>
      <c r="C86" s="20" t="s">
        <v>86</v>
      </c>
      <c r="D86" s="47">
        <v>39534</v>
      </c>
      <c r="E86" s="47">
        <v>88706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128240</v>
      </c>
      <c r="O86" s="48">
        <f t="shared" si="11"/>
        <v>0.14389474050360915</v>
      </c>
      <c r="P86" s="9"/>
    </row>
    <row r="87" spans="1:16">
      <c r="A87" s="12"/>
      <c r="B87" s="25">
        <v>347.1</v>
      </c>
      <c r="C87" s="20" t="s">
        <v>87</v>
      </c>
      <c r="D87" s="47">
        <v>262896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262896</v>
      </c>
      <c r="O87" s="48">
        <f t="shared" si="11"/>
        <v>0.29498870632748619</v>
      </c>
      <c r="P87" s="9"/>
    </row>
    <row r="88" spans="1:16">
      <c r="A88" s="12"/>
      <c r="B88" s="25">
        <v>347.2</v>
      </c>
      <c r="C88" s="20" t="s">
        <v>88</v>
      </c>
      <c r="D88" s="47">
        <v>0</v>
      </c>
      <c r="E88" s="47">
        <v>130092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130092</v>
      </c>
      <c r="O88" s="48">
        <f t="shared" si="11"/>
        <v>0.14597282112909796</v>
      </c>
      <c r="P88" s="9"/>
    </row>
    <row r="89" spans="1:16">
      <c r="A89" s="12"/>
      <c r="B89" s="25">
        <v>347.4</v>
      </c>
      <c r="C89" s="20" t="s">
        <v>89</v>
      </c>
      <c r="D89" s="47">
        <v>73768</v>
      </c>
      <c r="E89" s="47">
        <v>1410228</v>
      </c>
      <c r="F89" s="47">
        <v>0</v>
      </c>
      <c r="G89" s="47">
        <v>39624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1523620</v>
      </c>
      <c r="O89" s="48">
        <f t="shared" si="11"/>
        <v>1.7096140402846927</v>
      </c>
      <c r="P89" s="9"/>
    </row>
    <row r="90" spans="1:16">
      <c r="A90" s="12"/>
      <c r="B90" s="25">
        <v>347.5</v>
      </c>
      <c r="C90" s="20" t="s">
        <v>90</v>
      </c>
      <c r="D90" s="47">
        <v>201431</v>
      </c>
      <c r="E90" s="47">
        <v>1180887</v>
      </c>
      <c r="F90" s="47">
        <v>0</v>
      </c>
      <c r="G90" s="47">
        <v>0</v>
      </c>
      <c r="H90" s="47">
        <v>0</v>
      </c>
      <c r="I90" s="47">
        <v>6419191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7801509</v>
      </c>
      <c r="O90" s="48">
        <f t="shared" si="11"/>
        <v>8.7538686298469379</v>
      </c>
      <c r="P90" s="9"/>
    </row>
    <row r="91" spans="1:16">
      <c r="A91" s="12"/>
      <c r="B91" s="25">
        <v>347.9</v>
      </c>
      <c r="C91" s="20" t="s">
        <v>91</v>
      </c>
      <c r="D91" s="47">
        <v>68450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68450</v>
      </c>
      <c r="O91" s="48">
        <f t="shared" si="11"/>
        <v>7.6805949683967922E-2</v>
      </c>
      <c r="P91" s="9"/>
    </row>
    <row r="92" spans="1:16">
      <c r="A92" s="12"/>
      <c r="B92" s="25">
        <v>348.52</v>
      </c>
      <c r="C92" s="20" t="s">
        <v>214</v>
      </c>
      <c r="D92" s="47">
        <v>0</v>
      </c>
      <c r="E92" s="47">
        <v>303643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303643</v>
      </c>
      <c r="O92" s="48">
        <f t="shared" si="11"/>
        <v>0.34070984630955548</v>
      </c>
      <c r="P92" s="9"/>
    </row>
    <row r="93" spans="1:16">
      <c r="A93" s="12"/>
      <c r="B93" s="25">
        <v>348.93</v>
      </c>
      <c r="C93" s="20" t="s">
        <v>199</v>
      </c>
      <c r="D93" s="47">
        <v>0</v>
      </c>
      <c r="E93" s="47">
        <v>3036798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3036798</v>
      </c>
      <c r="O93" s="48">
        <f t="shared" si="11"/>
        <v>3.4075113862436002</v>
      </c>
      <c r="P93" s="9"/>
    </row>
    <row r="94" spans="1:16">
      <c r="A94" s="12"/>
      <c r="B94" s="25">
        <v>348.99</v>
      </c>
      <c r="C94" s="20" t="s">
        <v>201</v>
      </c>
      <c r="D94" s="47">
        <v>450222</v>
      </c>
      <c r="E94" s="47">
        <v>1229750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1679972</v>
      </c>
      <c r="O94" s="48">
        <f t="shared" si="11"/>
        <v>1.8850525186628919</v>
      </c>
      <c r="P94" s="9"/>
    </row>
    <row r="95" spans="1:16">
      <c r="A95" s="12"/>
      <c r="B95" s="25">
        <v>349</v>
      </c>
      <c r="C95" s="20" t="s">
        <v>1</v>
      </c>
      <c r="D95" s="47">
        <v>12556865</v>
      </c>
      <c r="E95" s="47">
        <v>383333</v>
      </c>
      <c r="F95" s="47">
        <v>0</v>
      </c>
      <c r="G95" s="47">
        <v>0</v>
      </c>
      <c r="H95" s="47">
        <v>0</v>
      </c>
      <c r="I95" s="47">
        <v>7518850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20459048</v>
      </c>
      <c r="O95" s="48">
        <f t="shared" si="11"/>
        <v>22.956561158069899</v>
      </c>
      <c r="P95" s="9"/>
    </row>
    <row r="96" spans="1:16" ht="15.75">
      <c r="A96" s="29" t="s">
        <v>61</v>
      </c>
      <c r="B96" s="30"/>
      <c r="C96" s="31"/>
      <c r="D96" s="32">
        <f t="shared" ref="D96:M96" si="12">SUM(D97:D103)</f>
        <v>1968145</v>
      </c>
      <c r="E96" s="32">
        <f t="shared" si="12"/>
        <v>5488138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488256</v>
      </c>
      <c r="J96" s="32">
        <f t="shared" si="12"/>
        <v>0</v>
      </c>
      <c r="K96" s="32">
        <f t="shared" si="12"/>
        <v>1111869</v>
      </c>
      <c r="L96" s="32">
        <f t="shared" si="12"/>
        <v>0</v>
      </c>
      <c r="M96" s="32">
        <f t="shared" si="12"/>
        <v>0</v>
      </c>
      <c r="N96" s="32">
        <f>SUM(D96:M96)</f>
        <v>9056408</v>
      </c>
      <c r="O96" s="45">
        <f t="shared" si="11"/>
        <v>10.161957884083048</v>
      </c>
      <c r="P96" s="10"/>
    </row>
    <row r="97" spans="1:16">
      <c r="A97" s="13"/>
      <c r="B97" s="39">
        <v>351.5</v>
      </c>
      <c r="C97" s="21" t="s">
        <v>144</v>
      </c>
      <c r="D97" s="47">
        <v>1007446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3" si="13">SUM(D97:M97)</f>
        <v>1007446</v>
      </c>
      <c r="O97" s="48">
        <f t="shared" si="11"/>
        <v>1.1304287331674909</v>
      </c>
      <c r="P97" s="9"/>
    </row>
    <row r="98" spans="1:16">
      <c r="A98" s="13"/>
      <c r="B98" s="39">
        <v>351.7</v>
      </c>
      <c r="C98" s="21" t="s">
        <v>202</v>
      </c>
      <c r="D98" s="47">
        <v>810685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810685</v>
      </c>
      <c r="O98" s="48">
        <f t="shared" si="11"/>
        <v>0.90964837574211155</v>
      </c>
      <c r="P98" s="9"/>
    </row>
    <row r="99" spans="1:16">
      <c r="A99" s="13"/>
      <c r="B99" s="39">
        <v>351.9</v>
      </c>
      <c r="C99" s="21" t="s">
        <v>203</v>
      </c>
      <c r="D99" s="47">
        <v>0</v>
      </c>
      <c r="E99" s="47">
        <v>3679286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784248</v>
      </c>
      <c r="L99" s="47">
        <v>0</v>
      </c>
      <c r="M99" s="47">
        <v>0</v>
      </c>
      <c r="N99" s="47">
        <f t="shared" si="13"/>
        <v>4463534</v>
      </c>
      <c r="O99" s="48">
        <f t="shared" si="11"/>
        <v>5.0084144312151944</v>
      </c>
      <c r="P99" s="9"/>
    </row>
    <row r="100" spans="1:16">
      <c r="A100" s="13"/>
      <c r="B100" s="39">
        <v>352</v>
      </c>
      <c r="C100" s="21" t="s">
        <v>221</v>
      </c>
      <c r="D100" s="47">
        <v>0</v>
      </c>
      <c r="E100" s="47">
        <v>514154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514154</v>
      </c>
      <c r="O100" s="48">
        <f t="shared" si="11"/>
        <v>0.57691871809804007</v>
      </c>
      <c r="P100" s="9"/>
    </row>
    <row r="101" spans="1:16">
      <c r="A101" s="13"/>
      <c r="B101" s="39">
        <v>354</v>
      </c>
      <c r="C101" s="21" t="s">
        <v>94</v>
      </c>
      <c r="D101" s="47">
        <v>144164</v>
      </c>
      <c r="E101" s="47">
        <v>1084327</v>
      </c>
      <c r="F101" s="47">
        <v>0</v>
      </c>
      <c r="G101" s="47">
        <v>0</v>
      </c>
      <c r="H101" s="47">
        <v>0</v>
      </c>
      <c r="I101" s="47">
        <v>488256</v>
      </c>
      <c r="J101" s="47">
        <v>0</v>
      </c>
      <c r="K101" s="47">
        <v>327621</v>
      </c>
      <c r="L101" s="47">
        <v>0</v>
      </c>
      <c r="M101" s="47">
        <v>0</v>
      </c>
      <c r="N101" s="47">
        <f t="shared" si="13"/>
        <v>2044368</v>
      </c>
      <c r="O101" s="48">
        <f t="shared" ref="O101:O124" si="14">(N101/O$126)</f>
        <v>2.2939317128343921</v>
      </c>
      <c r="P101" s="9"/>
    </row>
    <row r="102" spans="1:16">
      <c r="A102" s="13"/>
      <c r="B102" s="39">
        <v>355</v>
      </c>
      <c r="C102" s="21" t="s">
        <v>216</v>
      </c>
      <c r="D102" s="47">
        <v>0</v>
      </c>
      <c r="E102" s="47">
        <v>210371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210371</v>
      </c>
      <c r="O102" s="48">
        <f t="shared" si="14"/>
        <v>0.23605178146042391</v>
      </c>
      <c r="P102" s="9"/>
    </row>
    <row r="103" spans="1:16">
      <c r="A103" s="13"/>
      <c r="B103" s="39">
        <v>359</v>
      </c>
      <c r="C103" s="21" t="s">
        <v>95</v>
      </c>
      <c r="D103" s="47">
        <v>5850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5850</v>
      </c>
      <c r="O103" s="48">
        <f t="shared" si="14"/>
        <v>6.5641315653938983E-3</v>
      </c>
      <c r="P103" s="9"/>
    </row>
    <row r="104" spans="1:16" ht="15.75">
      <c r="A104" s="29" t="s">
        <v>5</v>
      </c>
      <c r="B104" s="30"/>
      <c r="C104" s="31"/>
      <c r="D104" s="32">
        <f t="shared" ref="D104:M104" si="15">SUM(D105:D115)</f>
        <v>23687922</v>
      </c>
      <c r="E104" s="32">
        <f t="shared" si="15"/>
        <v>16745035</v>
      </c>
      <c r="F104" s="32">
        <f t="shared" si="15"/>
        <v>3899445</v>
      </c>
      <c r="G104" s="32">
        <f t="shared" si="15"/>
        <v>4199823</v>
      </c>
      <c r="H104" s="32">
        <f t="shared" si="15"/>
        <v>4117</v>
      </c>
      <c r="I104" s="32">
        <f t="shared" si="15"/>
        <v>16994083</v>
      </c>
      <c r="J104" s="32">
        <f t="shared" si="15"/>
        <v>4093637</v>
      </c>
      <c r="K104" s="32">
        <f t="shared" si="15"/>
        <v>907826674</v>
      </c>
      <c r="L104" s="32">
        <f t="shared" si="15"/>
        <v>3912</v>
      </c>
      <c r="M104" s="32">
        <f t="shared" si="15"/>
        <v>36997692</v>
      </c>
      <c r="N104" s="32">
        <f>SUM(D104:M104)</f>
        <v>1014452340</v>
      </c>
      <c r="O104" s="45">
        <f t="shared" si="14"/>
        <v>1138.2903635182399</v>
      </c>
      <c r="P104" s="10"/>
    </row>
    <row r="105" spans="1:16">
      <c r="A105" s="12"/>
      <c r="B105" s="25">
        <v>361.1</v>
      </c>
      <c r="C105" s="20" t="s">
        <v>97</v>
      </c>
      <c r="D105" s="47">
        <v>4175010</v>
      </c>
      <c r="E105" s="47">
        <v>2135648</v>
      </c>
      <c r="F105" s="47">
        <v>3899445</v>
      </c>
      <c r="G105" s="47">
        <v>0</v>
      </c>
      <c r="H105" s="47">
        <v>3562</v>
      </c>
      <c r="I105" s="47">
        <v>650421</v>
      </c>
      <c r="J105" s="47">
        <v>1725993</v>
      </c>
      <c r="K105" s="47">
        <v>27785641</v>
      </c>
      <c r="L105" s="47">
        <v>3912</v>
      </c>
      <c r="M105" s="47">
        <v>301725</v>
      </c>
      <c r="N105" s="47">
        <f>SUM(D105:M105)</f>
        <v>40681357</v>
      </c>
      <c r="O105" s="48">
        <f t="shared" si="14"/>
        <v>45.64748369346291</v>
      </c>
      <c r="P105" s="9"/>
    </row>
    <row r="106" spans="1:16">
      <c r="A106" s="12"/>
      <c r="B106" s="25">
        <v>361.2</v>
      </c>
      <c r="C106" s="20" t="s">
        <v>98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27806507</v>
      </c>
      <c r="L106" s="47">
        <v>0</v>
      </c>
      <c r="M106" s="47">
        <v>1197969</v>
      </c>
      <c r="N106" s="47">
        <f t="shared" ref="N106:N115" si="16">SUM(D106:M106)</f>
        <v>29004476</v>
      </c>
      <c r="O106" s="48">
        <f t="shared" si="14"/>
        <v>32.545161786206798</v>
      </c>
      <c r="P106" s="9"/>
    </row>
    <row r="107" spans="1:16">
      <c r="A107" s="12"/>
      <c r="B107" s="25">
        <v>361.3</v>
      </c>
      <c r="C107" s="20" t="s">
        <v>99</v>
      </c>
      <c r="D107" s="47">
        <v>24980</v>
      </c>
      <c r="E107" s="47">
        <v>0</v>
      </c>
      <c r="F107" s="47">
        <v>0</v>
      </c>
      <c r="G107" s="47">
        <v>1520323</v>
      </c>
      <c r="H107" s="47">
        <v>555</v>
      </c>
      <c r="I107" s="47">
        <v>0</v>
      </c>
      <c r="J107" s="47">
        <v>0</v>
      </c>
      <c r="K107" s="47">
        <v>341386694</v>
      </c>
      <c r="L107" s="47">
        <v>0</v>
      </c>
      <c r="M107" s="47">
        <v>16911000</v>
      </c>
      <c r="N107" s="47">
        <f t="shared" si="16"/>
        <v>359843552</v>
      </c>
      <c r="O107" s="48">
        <f t="shared" si="14"/>
        <v>403.77101167293347</v>
      </c>
      <c r="P107" s="9"/>
    </row>
    <row r="108" spans="1:16">
      <c r="A108" s="12"/>
      <c r="B108" s="25">
        <v>361.4</v>
      </c>
      <c r="C108" s="20" t="s">
        <v>204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164386102</v>
      </c>
      <c r="L108" s="47">
        <v>0</v>
      </c>
      <c r="M108" s="47">
        <v>0</v>
      </c>
      <c r="N108" s="47">
        <f t="shared" si="16"/>
        <v>164386102</v>
      </c>
      <c r="O108" s="48">
        <f t="shared" si="14"/>
        <v>184.45333351286513</v>
      </c>
      <c r="P108" s="9"/>
    </row>
    <row r="109" spans="1:16">
      <c r="A109" s="12"/>
      <c r="B109" s="25">
        <v>362</v>
      </c>
      <c r="C109" s="20" t="s">
        <v>101</v>
      </c>
      <c r="D109" s="47">
        <v>132999</v>
      </c>
      <c r="E109" s="47">
        <v>1601509</v>
      </c>
      <c r="F109" s="47">
        <v>0</v>
      </c>
      <c r="G109" s="47">
        <v>21853</v>
      </c>
      <c r="H109" s="47">
        <v>0</v>
      </c>
      <c r="I109" s="47">
        <v>7911557</v>
      </c>
      <c r="J109" s="47">
        <v>298935</v>
      </c>
      <c r="K109" s="47">
        <v>620040</v>
      </c>
      <c r="L109" s="47">
        <v>0</v>
      </c>
      <c r="M109" s="47">
        <v>0</v>
      </c>
      <c r="N109" s="47">
        <f t="shared" si="16"/>
        <v>10586893</v>
      </c>
      <c r="O109" s="48">
        <f t="shared" si="14"/>
        <v>11.879274960811573</v>
      </c>
      <c r="P109" s="9"/>
    </row>
    <row r="110" spans="1:16">
      <c r="A110" s="12"/>
      <c r="B110" s="25">
        <v>364</v>
      </c>
      <c r="C110" s="20" t="s">
        <v>205</v>
      </c>
      <c r="D110" s="47">
        <v>220922</v>
      </c>
      <c r="E110" s="47">
        <v>1099686</v>
      </c>
      <c r="F110" s="47">
        <v>0</v>
      </c>
      <c r="G110" s="47">
        <v>199721</v>
      </c>
      <c r="H110" s="47">
        <v>0</v>
      </c>
      <c r="I110" s="47">
        <v>73836</v>
      </c>
      <c r="J110" s="47">
        <v>1010258</v>
      </c>
      <c r="K110" s="47">
        <v>0</v>
      </c>
      <c r="L110" s="47">
        <v>0</v>
      </c>
      <c r="M110" s="47">
        <v>0</v>
      </c>
      <c r="N110" s="47">
        <f t="shared" si="16"/>
        <v>2604423</v>
      </c>
      <c r="O110" s="48">
        <f t="shared" si="14"/>
        <v>2.9223547391346791</v>
      </c>
      <c r="P110" s="9"/>
    </row>
    <row r="111" spans="1:16">
      <c r="A111" s="12"/>
      <c r="B111" s="25">
        <v>365</v>
      </c>
      <c r="C111" s="20" t="s">
        <v>206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1668895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1668895</v>
      </c>
      <c r="O111" s="48">
        <f t="shared" si="14"/>
        <v>1.8726233074919745</v>
      </c>
      <c r="P111" s="9"/>
    </row>
    <row r="112" spans="1:16">
      <c r="A112" s="12"/>
      <c r="B112" s="25">
        <v>366</v>
      </c>
      <c r="C112" s="20" t="s">
        <v>104</v>
      </c>
      <c r="D112" s="47">
        <v>697386</v>
      </c>
      <c r="E112" s="47">
        <v>8274824</v>
      </c>
      <c r="F112" s="47">
        <v>0</v>
      </c>
      <c r="G112" s="47">
        <v>1275988</v>
      </c>
      <c r="H112" s="47">
        <v>0</v>
      </c>
      <c r="I112" s="47">
        <v>558087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10806285</v>
      </c>
      <c r="O112" s="48">
        <f t="shared" si="14"/>
        <v>12.125448969767966</v>
      </c>
      <c r="P112" s="9"/>
    </row>
    <row r="113" spans="1:119">
      <c r="A113" s="12"/>
      <c r="B113" s="25">
        <v>368</v>
      </c>
      <c r="C113" s="20" t="s">
        <v>106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345784836</v>
      </c>
      <c r="L113" s="47">
        <v>0</v>
      </c>
      <c r="M113" s="47">
        <v>0</v>
      </c>
      <c r="N113" s="47">
        <f t="shared" si="16"/>
        <v>345784836</v>
      </c>
      <c r="O113" s="48">
        <f t="shared" si="14"/>
        <v>387.99609518327389</v>
      </c>
      <c r="P113" s="9"/>
    </row>
    <row r="114" spans="1:119">
      <c r="A114" s="12"/>
      <c r="B114" s="25">
        <v>369.3</v>
      </c>
      <c r="C114" s="20" t="s">
        <v>107</v>
      </c>
      <c r="D114" s="47">
        <v>33934</v>
      </c>
      <c r="E114" s="47">
        <v>3776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37710</v>
      </c>
      <c r="O114" s="48">
        <f t="shared" si="14"/>
        <v>4.2313401936923747E-2</v>
      </c>
      <c r="P114" s="9"/>
    </row>
    <row r="115" spans="1:119">
      <c r="A115" s="12"/>
      <c r="B115" s="25">
        <v>369.9</v>
      </c>
      <c r="C115" s="20" t="s">
        <v>109</v>
      </c>
      <c r="D115" s="47">
        <v>18402691</v>
      </c>
      <c r="E115" s="47">
        <v>3629592</v>
      </c>
      <c r="F115" s="47">
        <v>0</v>
      </c>
      <c r="G115" s="47">
        <v>1181938</v>
      </c>
      <c r="H115" s="47">
        <v>0</v>
      </c>
      <c r="I115" s="47">
        <v>6131287</v>
      </c>
      <c r="J115" s="47">
        <v>1058451</v>
      </c>
      <c r="K115" s="47">
        <v>56854</v>
      </c>
      <c r="L115" s="47">
        <v>0</v>
      </c>
      <c r="M115" s="47">
        <v>18586998</v>
      </c>
      <c r="N115" s="47">
        <f t="shared" si="16"/>
        <v>49047811</v>
      </c>
      <c r="O115" s="48">
        <f t="shared" si="14"/>
        <v>55.035262290354545</v>
      </c>
      <c r="P115" s="9"/>
    </row>
    <row r="116" spans="1:119" ht="15.75">
      <c r="A116" s="29" t="s">
        <v>62</v>
      </c>
      <c r="B116" s="30"/>
      <c r="C116" s="31"/>
      <c r="D116" s="32">
        <f t="shared" ref="D116:M116" si="17">SUM(D117:D123)</f>
        <v>11656632</v>
      </c>
      <c r="E116" s="32">
        <f t="shared" si="17"/>
        <v>35911910</v>
      </c>
      <c r="F116" s="32">
        <f t="shared" si="17"/>
        <v>186997848</v>
      </c>
      <c r="G116" s="32">
        <f t="shared" si="17"/>
        <v>53813552</v>
      </c>
      <c r="H116" s="32">
        <f t="shared" si="17"/>
        <v>0</v>
      </c>
      <c r="I116" s="32">
        <f t="shared" si="17"/>
        <v>151338460</v>
      </c>
      <c r="J116" s="32">
        <f t="shared" si="17"/>
        <v>11073203</v>
      </c>
      <c r="K116" s="32">
        <f t="shared" si="17"/>
        <v>6482</v>
      </c>
      <c r="L116" s="32">
        <f t="shared" si="17"/>
        <v>0</v>
      </c>
      <c r="M116" s="32">
        <f t="shared" si="17"/>
        <v>135401069</v>
      </c>
      <c r="N116" s="32">
        <f>SUM(D116:M116)</f>
        <v>586199156</v>
      </c>
      <c r="O116" s="45">
        <f t="shared" si="14"/>
        <v>657.75869803536102</v>
      </c>
      <c r="P116" s="9"/>
    </row>
    <row r="117" spans="1:119">
      <c r="A117" s="12"/>
      <c r="B117" s="25">
        <v>381</v>
      </c>
      <c r="C117" s="20" t="s">
        <v>110</v>
      </c>
      <c r="D117" s="47">
        <v>11656632</v>
      </c>
      <c r="E117" s="47">
        <v>34475950</v>
      </c>
      <c r="F117" s="47">
        <v>135072086</v>
      </c>
      <c r="G117" s="47">
        <v>18177282</v>
      </c>
      <c r="H117" s="47">
        <v>0</v>
      </c>
      <c r="I117" s="47">
        <v>142138811</v>
      </c>
      <c r="J117" s="47">
        <v>5515779</v>
      </c>
      <c r="K117" s="47">
        <v>6482</v>
      </c>
      <c r="L117" s="47">
        <v>0</v>
      </c>
      <c r="M117" s="47">
        <v>0</v>
      </c>
      <c r="N117" s="47">
        <f>SUM(D117:M117)</f>
        <v>347043022</v>
      </c>
      <c r="O117" s="48">
        <f t="shared" si="14"/>
        <v>389.40787269399812</v>
      </c>
      <c r="P117" s="9"/>
    </row>
    <row r="118" spans="1:119">
      <c r="A118" s="12"/>
      <c r="B118" s="25">
        <v>384</v>
      </c>
      <c r="C118" s="20" t="s">
        <v>111</v>
      </c>
      <c r="D118" s="47">
        <v>0</v>
      </c>
      <c r="E118" s="47">
        <v>0</v>
      </c>
      <c r="F118" s="47">
        <v>9870762</v>
      </c>
      <c r="G118" s="47">
        <v>35636270</v>
      </c>
      <c r="H118" s="47">
        <v>0</v>
      </c>
      <c r="I118" s="47">
        <v>2303179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3" si="18">SUM(D118:M118)</f>
        <v>47810211</v>
      </c>
      <c r="O118" s="48">
        <f t="shared" si="14"/>
        <v>53.646583790297875</v>
      </c>
      <c r="P118" s="9"/>
    </row>
    <row r="119" spans="1:119">
      <c r="A119" s="12"/>
      <c r="B119" s="25">
        <v>385</v>
      </c>
      <c r="C119" s="20" t="s">
        <v>112</v>
      </c>
      <c r="D119" s="47">
        <v>0</v>
      </c>
      <c r="E119" s="47">
        <v>0</v>
      </c>
      <c r="F119" s="47">
        <v>42055000</v>
      </c>
      <c r="G119" s="47">
        <v>0</v>
      </c>
      <c r="H119" s="47">
        <v>0</v>
      </c>
      <c r="I119" s="47">
        <v>0</v>
      </c>
      <c r="J119" s="47">
        <v>1523451</v>
      </c>
      <c r="K119" s="47">
        <v>0</v>
      </c>
      <c r="L119" s="47">
        <v>0</v>
      </c>
      <c r="M119" s="47">
        <v>1023807</v>
      </c>
      <c r="N119" s="47">
        <f t="shared" si="18"/>
        <v>44602258</v>
      </c>
      <c r="O119" s="48">
        <f t="shared" si="14"/>
        <v>50.047023867631204</v>
      </c>
      <c r="P119" s="9"/>
    </row>
    <row r="120" spans="1:119">
      <c r="A120" s="12"/>
      <c r="B120" s="25">
        <v>389.5</v>
      </c>
      <c r="C120" s="20" t="s">
        <v>207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34839210</v>
      </c>
      <c r="N120" s="47">
        <f t="shared" si="18"/>
        <v>34839210</v>
      </c>
      <c r="O120" s="48">
        <f t="shared" si="14"/>
        <v>39.092163773399449</v>
      </c>
      <c r="P120" s="9"/>
    </row>
    <row r="121" spans="1:119">
      <c r="A121" s="12"/>
      <c r="B121" s="25">
        <v>389.6</v>
      </c>
      <c r="C121" s="20" t="s">
        <v>208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29749000</v>
      </c>
      <c r="N121" s="47">
        <f t="shared" si="18"/>
        <v>29749000</v>
      </c>
      <c r="O121" s="48">
        <f t="shared" si="14"/>
        <v>33.380572639128729</v>
      </c>
      <c r="P121" s="9"/>
    </row>
    <row r="122" spans="1:119">
      <c r="A122" s="12"/>
      <c r="B122" s="25">
        <v>389.7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66875000</v>
      </c>
      <c r="N122" s="47">
        <f t="shared" si="18"/>
        <v>66875000</v>
      </c>
      <c r="O122" s="48">
        <f t="shared" si="14"/>
        <v>75.03868349328495</v>
      </c>
      <c r="P122" s="9"/>
    </row>
    <row r="123" spans="1:119" ht="15.75" thickBot="1">
      <c r="A123" s="12"/>
      <c r="B123" s="25">
        <v>389.9</v>
      </c>
      <c r="C123" s="20" t="s">
        <v>209</v>
      </c>
      <c r="D123" s="47">
        <v>0</v>
      </c>
      <c r="E123" s="47">
        <v>1435960</v>
      </c>
      <c r="F123" s="47">
        <v>0</v>
      </c>
      <c r="G123" s="47">
        <v>0</v>
      </c>
      <c r="H123" s="47">
        <v>0</v>
      </c>
      <c r="I123" s="47">
        <v>6896470</v>
      </c>
      <c r="J123" s="47">
        <v>4033973</v>
      </c>
      <c r="K123" s="47">
        <v>0</v>
      </c>
      <c r="L123" s="47">
        <v>0</v>
      </c>
      <c r="M123" s="47">
        <v>2914052</v>
      </c>
      <c r="N123" s="47">
        <f t="shared" si="18"/>
        <v>15280455</v>
      </c>
      <c r="O123" s="48">
        <f t="shared" si="14"/>
        <v>17.145797777620686</v>
      </c>
      <c r="P123" s="9"/>
    </row>
    <row r="124" spans="1:119" ht="16.5" thickBot="1">
      <c r="A124" s="14" t="s">
        <v>92</v>
      </c>
      <c r="B124" s="23"/>
      <c r="C124" s="22"/>
      <c r="D124" s="15">
        <f t="shared" ref="D124:M124" si="19">SUM(D5,D19,D31,D59,D96,D104,D116)</f>
        <v>1118178655</v>
      </c>
      <c r="E124" s="15">
        <f t="shared" si="19"/>
        <v>443841305</v>
      </c>
      <c r="F124" s="15">
        <f t="shared" si="19"/>
        <v>221953722</v>
      </c>
      <c r="G124" s="15">
        <f t="shared" si="19"/>
        <v>63351912</v>
      </c>
      <c r="H124" s="15">
        <f t="shared" si="19"/>
        <v>4117</v>
      </c>
      <c r="I124" s="15">
        <f t="shared" si="19"/>
        <v>307078217</v>
      </c>
      <c r="J124" s="15">
        <f t="shared" si="19"/>
        <v>297848345</v>
      </c>
      <c r="K124" s="15">
        <f t="shared" si="19"/>
        <v>919970934</v>
      </c>
      <c r="L124" s="15">
        <f t="shared" si="19"/>
        <v>3912</v>
      </c>
      <c r="M124" s="15">
        <f t="shared" si="19"/>
        <v>2224800195</v>
      </c>
      <c r="N124" s="15">
        <f>SUM(D124:M124)</f>
        <v>5597031314</v>
      </c>
      <c r="O124" s="38">
        <f t="shared" si="14"/>
        <v>6280.2820377308526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0"/>
      <c r="B126" s="41"/>
      <c r="C126" s="41"/>
      <c r="D126" s="42"/>
      <c r="E126" s="42"/>
      <c r="F126" s="42"/>
      <c r="G126" s="42"/>
      <c r="H126" s="42"/>
      <c r="I126" s="42"/>
      <c r="J126" s="42"/>
      <c r="K126" s="42"/>
      <c r="L126" s="52" t="s">
        <v>238</v>
      </c>
      <c r="M126" s="52"/>
      <c r="N126" s="52"/>
      <c r="O126" s="43">
        <v>891207</v>
      </c>
    </row>
    <row r="127" spans="1:119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19" ht="15.75" customHeight="1" thickBot="1">
      <c r="A128" s="56" t="s">
        <v>147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8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671300729</v>
      </c>
      <c r="E5" s="27">
        <f t="shared" si="0"/>
        <v>218811978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15903538</v>
      </c>
      <c r="J5" s="27">
        <f t="shared" si="0"/>
        <v>0</v>
      </c>
      <c r="K5" s="27">
        <f t="shared" si="0"/>
        <v>10680624</v>
      </c>
      <c r="L5" s="27">
        <f t="shared" si="0"/>
        <v>0</v>
      </c>
      <c r="M5" s="27">
        <f t="shared" si="0"/>
        <v>62768028</v>
      </c>
      <c r="N5" s="28">
        <f>SUM(D5:M5)</f>
        <v>979464897</v>
      </c>
      <c r="O5" s="33">
        <f t="shared" ref="O5:O36" si="1">(N5/O$131)</f>
        <v>1114.9845831777573</v>
      </c>
      <c r="P5" s="6"/>
    </row>
    <row r="6" spans="1:133">
      <c r="A6" s="12"/>
      <c r="B6" s="25">
        <v>311</v>
      </c>
      <c r="C6" s="20" t="s">
        <v>3</v>
      </c>
      <c r="D6" s="47">
        <v>539881468</v>
      </c>
      <c r="E6" s="47">
        <v>18036160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557917628</v>
      </c>
      <c r="O6" s="48">
        <f t="shared" si="1"/>
        <v>635.11163678089736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7216816</v>
      </c>
      <c r="F7" s="47">
        <v>0</v>
      </c>
      <c r="G7" s="47">
        <v>0</v>
      </c>
      <c r="H7" s="47">
        <v>0</v>
      </c>
      <c r="I7" s="47">
        <v>13903534</v>
      </c>
      <c r="J7" s="47">
        <v>0</v>
      </c>
      <c r="K7" s="47">
        <v>0</v>
      </c>
      <c r="L7" s="47">
        <v>0</v>
      </c>
      <c r="M7" s="47">
        <v>62768028</v>
      </c>
      <c r="N7" s="47">
        <f t="shared" ref="N7:N18" si="2">SUM(D7:M7)</f>
        <v>83888378</v>
      </c>
      <c r="O7" s="48">
        <f t="shared" si="1"/>
        <v>95.495253034870274</v>
      </c>
      <c r="P7" s="9"/>
    </row>
    <row r="8" spans="1:133">
      <c r="A8" s="12"/>
      <c r="B8" s="25">
        <v>312.3</v>
      </c>
      <c r="C8" s="20" t="s">
        <v>13</v>
      </c>
      <c r="D8" s="47">
        <v>1129661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1129661</v>
      </c>
      <c r="O8" s="48">
        <f t="shared" si="1"/>
        <v>1.2859619605307495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30392691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30392691</v>
      </c>
      <c r="O9" s="48">
        <f t="shared" si="1"/>
        <v>34.597852368246102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10680624</v>
      </c>
      <c r="L10" s="47">
        <v>0</v>
      </c>
      <c r="M10" s="47">
        <v>0</v>
      </c>
      <c r="N10" s="47">
        <f>SUM(D10:M10)</f>
        <v>10680624</v>
      </c>
      <c r="O10" s="48">
        <f t="shared" si="1"/>
        <v>12.158405201854162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163166311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165166315</v>
      </c>
      <c r="O11" s="48">
        <f t="shared" si="1"/>
        <v>188.01888199295126</v>
      </c>
      <c r="P11" s="9"/>
    </row>
    <row r="12" spans="1:133">
      <c r="A12" s="12"/>
      <c r="B12" s="25">
        <v>314.10000000000002</v>
      </c>
      <c r="C12" s="20" t="s">
        <v>17</v>
      </c>
      <c r="D12" s="47">
        <v>73025642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73025642</v>
      </c>
      <c r="O12" s="48">
        <f t="shared" si="1"/>
        <v>83.129538645077275</v>
      </c>
      <c r="P12" s="9"/>
    </row>
    <row r="13" spans="1:133">
      <c r="A13" s="12"/>
      <c r="B13" s="25">
        <v>314.3</v>
      </c>
      <c r="C13" s="20" t="s">
        <v>18</v>
      </c>
      <c r="D13" s="47">
        <v>14263979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14263979</v>
      </c>
      <c r="O13" s="48">
        <f t="shared" si="1"/>
        <v>16.237556576538836</v>
      </c>
      <c r="P13" s="9"/>
    </row>
    <row r="14" spans="1:133">
      <c r="A14" s="12"/>
      <c r="B14" s="25">
        <v>314.39999999999998</v>
      </c>
      <c r="C14" s="20" t="s">
        <v>19</v>
      </c>
      <c r="D14" s="47">
        <v>532532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532532</v>
      </c>
      <c r="O14" s="48">
        <f t="shared" si="1"/>
        <v>0.60621362936789092</v>
      </c>
      <c r="P14" s="9"/>
    </row>
    <row r="15" spans="1:133">
      <c r="A15" s="12"/>
      <c r="B15" s="25">
        <v>314.7</v>
      </c>
      <c r="C15" s="20" t="s">
        <v>20</v>
      </c>
      <c r="D15" s="47">
        <v>24039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24039</v>
      </c>
      <c r="O15" s="48">
        <f t="shared" si="1"/>
        <v>2.7365058693890189E-2</v>
      </c>
      <c r="P15" s="9"/>
    </row>
    <row r="16" spans="1:133">
      <c r="A16" s="12"/>
      <c r="B16" s="25">
        <v>314.89999999999998</v>
      </c>
      <c r="C16" s="20" t="s">
        <v>21</v>
      </c>
      <c r="D16" s="47">
        <v>2667285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2667285</v>
      </c>
      <c r="O16" s="48">
        <f t="shared" si="1"/>
        <v>3.0363330661979657</v>
      </c>
      <c r="P16" s="9"/>
    </row>
    <row r="17" spans="1:16">
      <c r="A17" s="12"/>
      <c r="B17" s="25">
        <v>315</v>
      </c>
      <c r="C17" s="20" t="s">
        <v>173</v>
      </c>
      <c r="D17" s="47">
        <v>32604276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32604276</v>
      </c>
      <c r="O17" s="48">
        <f t="shared" si="1"/>
        <v>37.115434353001177</v>
      </c>
      <c r="P17" s="9"/>
    </row>
    <row r="18" spans="1:16">
      <c r="A18" s="12"/>
      <c r="B18" s="25">
        <v>316</v>
      </c>
      <c r="C18" s="20" t="s">
        <v>174</v>
      </c>
      <c r="D18" s="47">
        <v>7171847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7171847</v>
      </c>
      <c r="O18" s="48">
        <f t="shared" si="1"/>
        <v>8.1641505095303586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SUM(D20:D30)</f>
        <v>43384627</v>
      </c>
      <c r="E19" s="32">
        <f t="shared" si="3"/>
        <v>21397970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6607182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71389779</v>
      </c>
      <c r="O19" s="45">
        <f t="shared" si="1"/>
        <v>81.267336098791517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13698243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13698243</v>
      </c>
      <c r="O20" s="48">
        <f t="shared" si="1"/>
        <v>15.593544810440136</v>
      </c>
      <c r="P20" s="9"/>
    </row>
    <row r="21" spans="1:16">
      <c r="A21" s="12"/>
      <c r="B21" s="25">
        <v>323.10000000000002</v>
      </c>
      <c r="C21" s="20" t="s">
        <v>25</v>
      </c>
      <c r="D21" s="47">
        <v>28812166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28812166</v>
      </c>
      <c r="O21" s="48">
        <f t="shared" si="1"/>
        <v>32.798644439789811</v>
      </c>
      <c r="P21" s="9"/>
    </row>
    <row r="22" spans="1:16">
      <c r="A22" s="12"/>
      <c r="B22" s="25">
        <v>323.3</v>
      </c>
      <c r="C22" s="20" t="s">
        <v>158</v>
      </c>
      <c r="D22" s="47">
        <v>4241660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4241660</v>
      </c>
      <c r="O22" s="48">
        <f t="shared" si="1"/>
        <v>4.8285400748586156</v>
      </c>
      <c r="P22" s="9"/>
    </row>
    <row r="23" spans="1:16">
      <c r="A23" s="12"/>
      <c r="B23" s="25">
        <v>323.39999999999998</v>
      </c>
      <c r="C23" s="20" t="s">
        <v>26</v>
      </c>
      <c r="D23" s="47">
        <v>1198443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1198443</v>
      </c>
      <c r="O23" s="48">
        <f t="shared" si="1"/>
        <v>1.3642607028695803</v>
      </c>
      <c r="P23" s="9"/>
    </row>
    <row r="24" spans="1:16">
      <c r="A24" s="12"/>
      <c r="B24" s="25">
        <v>323.60000000000002</v>
      </c>
      <c r="C24" s="20" t="s">
        <v>27</v>
      </c>
      <c r="D24" s="47">
        <v>6149139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6149139</v>
      </c>
      <c r="O24" s="48">
        <f t="shared" si="1"/>
        <v>6.9999396668700538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6601562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6601562</v>
      </c>
      <c r="O25" s="48">
        <f t="shared" si="1"/>
        <v>7.5149603395047677</v>
      </c>
      <c r="P25" s="9"/>
    </row>
    <row r="26" spans="1:16">
      <c r="A26" s="12"/>
      <c r="B26" s="25">
        <v>324.32</v>
      </c>
      <c r="C26" s="20" t="s">
        <v>219</v>
      </c>
      <c r="D26" s="47">
        <v>0</v>
      </c>
      <c r="E26" s="47">
        <v>3977821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3977821</v>
      </c>
      <c r="O26" s="48">
        <f t="shared" si="1"/>
        <v>4.528196062181828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668293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668293</v>
      </c>
      <c r="O27" s="48">
        <f t="shared" si="1"/>
        <v>0.76075864926644021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2072220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2072220</v>
      </c>
      <c r="O28" s="48">
        <f t="shared" si="1"/>
        <v>2.3589343120201809</v>
      </c>
      <c r="P28" s="9"/>
    </row>
    <row r="29" spans="1:16">
      <c r="A29" s="12"/>
      <c r="B29" s="25">
        <v>329</v>
      </c>
      <c r="C29" s="20" t="s">
        <v>159</v>
      </c>
      <c r="D29" s="47">
        <v>7110</v>
      </c>
      <c r="E29" s="47">
        <v>222024</v>
      </c>
      <c r="F29" s="47">
        <v>0</v>
      </c>
      <c r="G29" s="47">
        <v>0</v>
      </c>
      <c r="H29" s="47">
        <v>0</v>
      </c>
      <c r="I29" s="47">
        <v>5620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234754</v>
      </c>
      <c r="O29" s="48">
        <f t="shared" si="1"/>
        <v>0.26723478466764417</v>
      </c>
      <c r="P29" s="9"/>
    </row>
    <row r="30" spans="1:16">
      <c r="A30" s="12"/>
      <c r="B30" s="25">
        <v>367</v>
      </c>
      <c r="C30" s="20" t="s">
        <v>105</v>
      </c>
      <c r="D30" s="47">
        <v>2976109</v>
      </c>
      <c r="E30" s="47">
        <v>759369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3735478</v>
      </c>
      <c r="O30" s="48">
        <f t="shared" si="1"/>
        <v>4.252322256322457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SUM(D32:D57)</f>
        <v>271366849</v>
      </c>
      <c r="E31" s="32">
        <f t="shared" si="5"/>
        <v>57526347</v>
      </c>
      <c r="F31" s="32">
        <f t="shared" si="5"/>
        <v>45787861</v>
      </c>
      <c r="G31" s="32">
        <f t="shared" si="5"/>
        <v>8694978</v>
      </c>
      <c r="H31" s="32">
        <f t="shared" si="5"/>
        <v>0</v>
      </c>
      <c r="I31" s="32">
        <f t="shared" si="5"/>
        <v>1193202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91510321</v>
      </c>
      <c r="N31" s="44">
        <f>SUM(D31:M31)</f>
        <v>476079558</v>
      </c>
      <c r="O31" s="45">
        <f t="shared" si="1"/>
        <v>541.95037429307786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127123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127123</v>
      </c>
      <c r="O32" s="48">
        <f t="shared" si="1"/>
        <v>0.14471185807826459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1528797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1528797</v>
      </c>
      <c r="O33" s="48">
        <f t="shared" si="1"/>
        <v>1.7403227936288215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632399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632399</v>
      </c>
      <c r="O34" s="48">
        <f t="shared" si="1"/>
        <v>0.7198983216006265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6385055</v>
      </c>
      <c r="N35" s="47">
        <f t="shared" si="6"/>
        <v>6385055</v>
      </c>
      <c r="O35" s="48">
        <f t="shared" si="1"/>
        <v>7.2684972269527446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550156</v>
      </c>
      <c r="F36" s="47">
        <v>0</v>
      </c>
      <c r="G36" s="47">
        <v>208928</v>
      </c>
      <c r="H36" s="47">
        <v>0</v>
      </c>
      <c r="I36" s="47">
        <v>1193202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1952286</v>
      </c>
      <c r="O36" s="48">
        <f t="shared" si="1"/>
        <v>2.2224061307566911</v>
      </c>
      <c r="P36" s="9"/>
    </row>
    <row r="37" spans="1:16">
      <c r="A37" s="12"/>
      <c r="B37" s="25">
        <v>331.5</v>
      </c>
      <c r="C37" s="20" t="s">
        <v>33</v>
      </c>
      <c r="D37" s="47">
        <v>598803</v>
      </c>
      <c r="E37" s="47">
        <v>16225273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16824076</v>
      </c>
      <c r="O37" s="48">
        <f t="shared" ref="O37:O68" si="7">(N37/O$131)</f>
        <v>19.151871010044896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9986223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9986223</v>
      </c>
      <c r="O38" s="48">
        <f t="shared" si="7"/>
        <v>11.367926225104046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4761670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4761670</v>
      </c>
      <c r="O39" s="48">
        <f t="shared" si="7"/>
        <v>5.420499148506015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453105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453105</v>
      </c>
      <c r="O40" s="48">
        <f t="shared" si="7"/>
        <v>0.51579703479741734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225559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225559</v>
      </c>
      <c r="O41" s="48">
        <f t="shared" si="7"/>
        <v>0.25676755580245342</v>
      </c>
      <c r="P41" s="9"/>
    </row>
    <row r="42" spans="1:16">
      <c r="A42" s="12"/>
      <c r="B42" s="25">
        <v>333</v>
      </c>
      <c r="C42" s="20" t="s">
        <v>4</v>
      </c>
      <c r="D42" s="47">
        <v>24520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24520</v>
      </c>
      <c r="O42" s="48">
        <f t="shared" si="7"/>
        <v>2.7912610307175317E-2</v>
      </c>
      <c r="P42" s="9"/>
    </row>
    <row r="43" spans="1:16">
      <c r="A43" s="12"/>
      <c r="B43" s="25">
        <v>334.1</v>
      </c>
      <c r="C43" s="20" t="s">
        <v>36</v>
      </c>
      <c r="D43" s="47">
        <v>86103</v>
      </c>
      <c r="E43" s="47">
        <v>6345435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6431538</v>
      </c>
      <c r="O43" s="48">
        <f t="shared" si="7"/>
        <v>7.3214116586374276</v>
      </c>
      <c r="P43" s="9"/>
    </row>
    <row r="44" spans="1:16">
      <c r="A44" s="12"/>
      <c r="B44" s="25">
        <v>334.39</v>
      </c>
      <c r="C44" s="20" t="s">
        <v>42</v>
      </c>
      <c r="D44" s="47">
        <v>43009</v>
      </c>
      <c r="E44" s="47">
        <v>4158846</v>
      </c>
      <c r="F44" s="47">
        <v>0</v>
      </c>
      <c r="G44" s="47">
        <v>1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6" si="8">SUM(D44:M44)</f>
        <v>4201856</v>
      </c>
      <c r="O44" s="48">
        <f t="shared" si="7"/>
        <v>4.7832287559080937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4531188</v>
      </c>
      <c r="N45" s="47">
        <f t="shared" si="8"/>
        <v>4531188</v>
      </c>
      <c r="O45" s="48">
        <f t="shared" si="7"/>
        <v>5.1581274417842211</v>
      </c>
      <c r="P45" s="9"/>
    </row>
    <row r="46" spans="1:16">
      <c r="A46" s="12"/>
      <c r="B46" s="25">
        <v>334.49</v>
      </c>
      <c r="C46" s="20" t="s">
        <v>44</v>
      </c>
      <c r="D46" s="47">
        <v>248299</v>
      </c>
      <c r="E46" s="47">
        <v>14923</v>
      </c>
      <c r="F46" s="47">
        <v>0</v>
      </c>
      <c r="G46" s="47">
        <v>1597198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1860420</v>
      </c>
      <c r="O46" s="48">
        <f t="shared" si="7"/>
        <v>2.1178294644239437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92901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92901</v>
      </c>
      <c r="O47" s="48">
        <f t="shared" si="7"/>
        <v>0.1057548699081115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840771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840771</v>
      </c>
      <c r="O48" s="48">
        <f t="shared" si="7"/>
        <v>0.95710086788638249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4934</v>
      </c>
      <c r="F49" s="47">
        <v>0</v>
      </c>
      <c r="G49" s="47">
        <v>116234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121168</v>
      </c>
      <c r="O49" s="48">
        <f t="shared" si="7"/>
        <v>0.13793291866638738</v>
      </c>
      <c r="P49" s="9"/>
    </row>
    <row r="50" spans="1:16">
      <c r="A50" s="12"/>
      <c r="B50" s="25">
        <v>335.12</v>
      </c>
      <c r="C50" s="20" t="s">
        <v>175</v>
      </c>
      <c r="D50" s="47">
        <v>59165141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59165141</v>
      </c>
      <c r="O50" s="48">
        <f t="shared" si="7"/>
        <v>67.351285664848319</v>
      </c>
      <c r="P50" s="9"/>
    </row>
    <row r="51" spans="1:16">
      <c r="A51" s="12"/>
      <c r="B51" s="25">
        <v>335.13</v>
      </c>
      <c r="C51" s="20" t="s">
        <v>176</v>
      </c>
      <c r="D51" s="47">
        <v>196531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196531</v>
      </c>
      <c r="O51" s="48">
        <f t="shared" si="7"/>
        <v>0.22372321436702577</v>
      </c>
      <c r="P51" s="9"/>
    </row>
    <row r="52" spans="1:16">
      <c r="A52" s="12"/>
      <c r="B52" s="25">
        <v>335.14</v>
      </c>
      <c r="C52" s="20" t="s">
        <v>177</v>
      </c>
      <c r="D52" s="47">
        <v>242879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242879</v>
      </c>
      <c r="O52" s="48">
        <f t="shared" si="7"/>
        <v>0.27648396732448749</v>
      </c>
      <c r="P52" s="9"/>
    </row>
    <row r="53" spans="1:16">
      <c r="A53" s="12"/>
      <c r="B53" s="25">
        <v>335.15</v>
      </c>
      <c r="C53" s="20" t="s">
        <v>178</v>
      </c>
      <c r="D53" s="47">
        <v>704846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704846</v>
      </c>
      <c r="O53" s="48">
        <f t="shared" si="7"/>
        <v>0.8023691567932828</v>
      </c>
      <c r="P53" s="9"/>
    </row>
    <row r="54" spans="1:16">
      <c r="A54" s="12"/>
      <c r="B54" s="25">
        <v>335.18</v>
      </c>
      <c r="C54" s="20" t="s">
        <v>180</v>
      </c>
      <c r="D54" s="47">
        <v>89911717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89911717</v>
      </c>
      <c r="O54" s="48">
        <f t="shared" si="7"/>
        <v>102.35198689518883</v>
      </c>
      <c r="P54" s="9"/>
    </row>
    <row r="55" spans="1:16">
      <c r="A55" s="12"/>
      <c r="B55" s="25">
        <v>335.39</v>
      </c>
      <c r="C55" s="20" t="s">
        <v>52</v>
      </c>
      <c r="D55" s="47">
        <v>0</v>
      </c>
      <c r="E55" s="47">
        <v>619433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619433</v>
      </c>
      <c r="O55" s="48">
        <f t="shared" si="7"/>
        <v>0.70513833362171807</v>
      </c>
      <c r="P55" s="9"/>
    </row>
    <row r="56" spans="1:16">
      <c r="A56" s="12"/>
      <c r="B56" s="25">
        <v>335.49</v>
      </c>
      <c r="C56" s="20" t="s">
        <v>53</v>
      </c>
      <c r="D56" s="47">
        <v>5957463</v>
      </c>
      <c r="E56" s="47">
        <v>6987124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12944587</v>
      </c>
      <c r="O56" s="48">
        <f t="shared" si="7"/>
        <v>14.735612256049251</v>
      </c>
      <c r="P56" s="9"/>
    </row>
    <row r="57" spans="1:16">
      <c r="A57" s="12"/>
      <c r="B57" s="25">
        <v>338</v>
      </c>
      <c r="C57" s="20" t="s">
        <v>55</v>
      </c>
      <c r="D57" s="47">
        <v>114187538</v>
      </c>
      <c r="E57" s="47">
        <v>3971675</v>
      </c>
      <c r="F57" s="47">
        <v>45787861</v>
      </c>
      <c r="G57" s="47">
        <v>6772617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80594078</v>
      </c>
      <c r="N57" s="47">
        <f>SUM(D57:M57)</f>
        <v>251313769</v>
      </c>
      <c r="O57" s="48">
        <f t="shared" si="7"/>
        <v>286.0857789120912</v>
      </c>
      <c r="P57" s="9"/>
    </row>
    <row r="58" spans="1:16" ht="15.75">
      <c r="A58" s="29" t="s">
        <v>60</v>
      </c>
      <c r="B58" s="30"/>
      <c r="C58" s="31"/>
      <c r="D58" s="32">
        <f t="shared" ref="D58:M58" si="9">SUM(D59:D98)</f>
        <v>56950413</v>
      </c>
      <c r="E58" s="32">
        <f t="shared" si="9"/>
        <v>36203096</v>
      </c>
      <c r="F58" s="32">
        <f t="shared" si="9"/>
        <v>0</v>
      </c>
      <c r="G58" s="32">
        <f t="shared" si="9"/>
        <v>345178</v>
      </c>
      <c r="H58" s="32">
        <f t="shared" si="9"/>
        <v>0</v>
      </c>
      <c r="I58" s="32">
        <f t="shared" si="9"/>
        <v>114211067</v>
      </c>
      <c r="J58" s="32">
        <f t="shared" si="9"/>
        <v>280360143</v>
      </c>
      <c r="K58" s="32">
        <f t="shared" si="9"/>
        <v>162627</v>
      </c>
      <c r="L58" s="32">
        <f t="shared" si="9"/>
        <v>0</v>
      </c>
      <c r="M58" s="32">
        <f t="shared" si="9"/>
        <v>1865342447</v>
      </c>
      <c r="N58" s="32">
        <f>SUM(D58:M58)</f>
        <v>2353574971</v>
      </c>
      <c r="O58" s="45">
        <f t="shared" si="7"/>
        <v>2679.2178219512416</v>
      </c>
      <c r="P58" s="10"/>
    </row>
    <row r="59" spans="1:16">
      <c r="A59" s="12"/>
      <c r="B59" s="25">
        <v>341.1</v>
      </c>
      <c r="C59" s="20" t="s">
        <v>181</v>
      </c>
      <c r="D59" s="47">
        <v>3067719</v>
      </c>
      <c r="E59" s="47">
        <v>18301192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21368911</v>
      </c>
      <c r="O59" s="48">
        <f t="shared" si="7"/>
        <v>24.325533663609789</v>
      </c>
      <c r="P59" s="9"/>
    </row>
    <row r="60" spans="1:16">
      <c r="A60" s="12"/>
      <c r="B60" s="25">
        <v>341.16</v>
      </c>
      <c r="C60" s="20" t="s">
        <v>182</v>
      </c>
      <c r="D60" s="47">
        <v>0</v>
      </c>
      <c r="E60" s="47">
        <v>1423944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98" si="10">SUM(D60:M60)</f>
        <v>1423944</v>
      </c>
      <c r="O60" s="48">
        <f t="shared" si="7"/>
        <v>1.6209622337373755</v>
      </c>
      <c r="P60" s="9"/>
    </row>
    <row r="61" spans="1:16">
      <c r="A61" s="12"/>
      <c r="B61" s="25">
        <v>341.2</v>
      </c>
      <c r="C61" s="20" t="s">
        <v>183</v>
      </c>
      <c r="D61" s="47">
        <v>621299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280346623</v>
      </c>
      <c r="K61" s="47">
        <v>3067</v>
      </c>
      <c r="L61" s="47">
        <v>0</v>
      </c>
      <c r="M61" s="47">
        <v>0</v>
      </c>
      <c r="N61" s="47">
        <f t="shared" si="10"/>
        <v>280970989</v>
      </c>
      <c r="O61" s="48">
        <f t="shared" si="7"/>
        <v>319.84639981968365</v>
      </c>
      <c r="P61" s="9"/>
    </row>
    <row r="62" spans="1:16">
      <c r="A62" s="12"/>
      <c r="B62" s="25">
        <v>341.3</v>
      </c>
      <c r="C62" s="20" t="s">
        <v>184</v>
      </c>
      <c r="D62" s="47">
        <v>64276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64276</v>
      </c>
      <c r="O62" s="48">
        <f t="shared" si="7"/>
        <v>7.3169287932463328E-2</v>
      </c>
      <c r="P62" s="9"/>
    </row>
    <row r="63" spans="1:16">
      <c r="A63" s="12"/>
      <c r="B63" s="25">
        <v>341.51</v>
      </c>
      <c r="C63" s="20" t="s">
        <v>185</v>
      </c>
      <c r="D63" s="47">
        <v>6779917</v>
      </c>
      <c r="E63" s="47">
        <v>1348</v>
      </c>
      <c r="F63" s="47">
        <v>0</v>
      </c>
      <c r="G63" s="47">
        <v>0</v>
      </c>
      <c r="H63" s="47">
        <v>0</v>
      </c>
      <c r="I63" s="47">
        <v>314199</v>
      </c>
      <c r="J63" s="47">
        <v>0</v>
      </c>
      <c r="K63" s="47">
        <v>30446</v>
      </c>
      <c r="L63" s="47">
        <v>0</v>
      </c>
      <c r="M63" s="47">
        <v>0</v>
      </c>
      <c r="N63" s="47">
        <f t="shared" si="10"/>
        <v>7125910</v>
      </c>
      <c r="O63" s="48">
        <f t="shared" si="7"/>
        <v>8.1118576229202137</v>
      </c>
      <c r="P63" s="9"/>
    </row>
    <row r="64" spans="1:16">
      <c r="A64" s="12"/>
      <c r="B64" s="25">
        <v>341.52</v>
      </c>
      <c r="C64" s="20" t="s">
        <v>186</v>
      </c>
      <c r="D64" s="47">
        <v>4264673</v>
      </c>
      <c r="E64" s="47">
        <v>449402</v>
      </c>
      <c r="F64" s="47">
        <v>0</v>
      </c>
      <c r="G64" s="47">
        <v>0</v>
      </c>
      <c r="H64" s="47">
        <v>0</v>
      </c>
      <c r="I64" s="47">
        <v>5910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4719985</v>
      </c>
      <c r="O64" s="48">
        <f t="shared" si="7"/>
        <v>5.3730465726228749</v>
      </c>
      <c r="P64" s="9"/>
    </row>
    <row r="65" spans="1:16">
      <c r="A65" s="12"/>
      <c r="B65" s="25">
        <v>341.53</v>
      </c>
      <c r="C65" s="20" t="s">
        <v>187</v>
      </c>
      <c r="D65" s="47">
        <v>434534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434534</v>
      </c>
      <c r="O65" s="48">
        <f t="shared" si="7"/>
        <v>0.4946565337364649</v>
      </c>
      <c r="P65" s="9"/>
    </row>
    <row r="66" spans="1:16">
      <c r="A66" s="12"/>
      <c r="B66" s="25">
        <v>341.54</v>
      </c>
      <c r="C66" s="20" t="s">
        <v>188</v>
      </c>
      <c r="D66" s="47">
        <v>367352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367352</v>
      </c>
      <c r="O66" s="48">
        <f t="shared" si="7"/>
        <v>0.41817916890544321</v>
      </c>
      <c r="P66" s="9"/>
    </row>
    <row r="67" spans="1:16">
      <c r="A67" s="12"/>
      <c r="B67" s="25">
        <v>341.56</v>
      </c>
      <c r="C67" s="20" t="s">
        <v>189</v>
      </c>
      <c r="D67" s="47">
        <v>340265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340265</v>
      </c>
      <c r="O67" s="48">
        <f t="shared" si="7"/>
        <v>0.38734438605917654</v>
      </c>
      <c r="P67" s="9"/>
    </row>
    <row r="68" spans="1:16">
      <c r="A68" s="12"/>
      <c r="B68" s="25">
        <v>341.9</v>
      </c>
      <c r="C68" s="20" t="s">
        <v>190</v>
      </c>
      <c r="D68" s="47">
        <v>482281</v>
      </c>
      <c r="E68" s="47">
        <v>187975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670256</v>
      </c>
      <c r="O68" s="48">
        <f t="shared" si="7"/>
        <v>0.76299325179633359</v>
      </c>
      <c r="P68" s="9"/>
    </row>
    <row r="69" spans="1:16">
      <c r="A69" s="12"/>
      <c r="B69" s="25">
        <v>342.1</v>
      </c>
      <c r="C69" s="20" t="s">
        <v>69</v>
      </c>
      <c r="D69" s="47">
        <v>265633</v>
      </c>
      <c r="E69" s="47">
        <v>956879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1222512</v>
      </c>
      <c r="O69" s="48">
        <f t="shared" ref="O69:O100" si="11">(N69/O$131)</f>
        <v>1.3916599123917419</v>
      </c>
      <c r="P69" s="9"/>
    </row>
    <row r="70" spans="1:16">
      <c r="A70" s="12"/>
      <c r="B70" s="25">
        <v>342.2</v>
      </c>
      <c r="C70" s="20" t="s">
        <v>70</v>
      </c>
      <c r="D70" s="47">
        <v>2386720</v>
      </c>
      <c r="E70" s="47">
        <v>666444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3053164</v>
      </c>
      <c r="O70" s="48">
        <f t="shared" si="11"/>
        <v>3.4756026482828966</v>
      </c>
      <c r="P70" s="9"/>
    </row>
    <row r="71" spans="1:16">
      <c r="A71" s="12"/>
      <c r="B71" s="25">
        <v>342.3</v>
      </c>
      <c r="C71" s="20" t="s">
        <v>71</v>
      </c>
      <c r="D71" s="47">
        <v>327867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327867</v>
      </c>
      <c r="O71" s="48">
        <f t="shared" si="11"/>
        <v>0.37323098709554037</v>
      </c>
      <c r="P71" s="9"/>
    </row>
    <row r="72" spans="1:16">
      <c r="A72" s="12"/>
      <c r="B72" s="25">
        <v>342.4</v>
      </c>
      <c r="C72" s="20" t="s">
        <v>72</v>
      </c>
      <c r="D72" s="47">
        <v>23338</v>
      </c>
      <c r="E72" s="47">
        <v>4570219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4593557</v>
      </c>
      <c r="O72" s="48">
        <f t="shared" si="11"/>
        <v>5.2291258753995651</v>
      </c>
      <c r="P72" s="9"/>
    </row>
    <row r="73" spans="1:16">
      <c r="A73" s="12"/>
      <c r="B73" s="25">
        <v>342.5</v>
      </c>
      <c r="C73" s="20" t="s">
        <v>73</v>
      </c>
      <c r="D73" s="47">
        <v>1092932</v>
      </c>
      <c r="E73" s="47">
        <v>313849</v>
      </c>
      <c r="F73" s="47">
        <v>0</v>
      </c>
      <c r="G73" s="47">
        <v>0</v>
      </c>
      <c r="H73" s="47">
        <v>0</v>
      </c>
      <c r="I73" s="47">
        <v>377014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1783795</v>
      </c>
      <c r="O73" s="48">
        <f t="shared" si="11"/>
        <v>2.0306025572140212</v>
      </c>
      <c r="P73" s="9"/>
    </row>
    <row r="74" spans="1:16">
      <c r="A74" s="12"/>
      <c r="B74" s="25">
        <v>342.6</v>
      </c>
      <c r="C74" s="20" t="s">
        <v>74</v>
      </c>
      <c r="D74" s="47">
        <v>20273962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20273962</v>
      </c>
      <c r="O74" s="48">
        <f t="shared" si="11"/>
        <v>23.07908648811096</v>
      </c>
      <c r="P74" s="9"/>
    </row>
    <row r="75" spans="1:16">
      <c r="A75" s="12"/>
      <c r="B75" s="25">
        <v>342.9</v>
      </c>
      <c r="C75" s="20" t="s">
        <v>75</v>
      </c>
      <c r="D75" s="47">
        <v>285791</v>
      </c>
      <c r="E75" s="47">
        <v>0</v>
      </c>
      <c r="F75" s="47">
        <v>0</v>
      </c>
      <c r="G75" s="47">
        <v>0</v>
      </c>
      <c r="H75" s="47">
        <v>0</v>
      </c>
      <c r="I75" s="47">
        <v>61645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347436</v>
      </c>
      <c r="O75" s="48">
        <f t="shared" si="11"/>
        <v>0.39550757237698869</v>
      </c>
      <c r="P75" s="9"/>
    </row>
    <row r="76" spans="1:16">
      <c r="A76" s="12"/>
      <c r="B76" s="25">
        <v>343.1</v>
      </c>
      <c r="C76" s="20" t="s">
        <v>76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1348524000</v>
      </c>
      <c r="N76" s="47">
        <f t="shared" si="10"/>
        <v>1348524000</v>
      </c>
      <c r="O76" s="48">
        <f t="shared" si="11"/>
        <v>1535.1070514630214</v>
      </c>
      <c r="P76" s="9"/>
    </row>
    <row r="77" spans="1:16">
      <c r="A77" s="12"/>
      <c r="B77" s="25">
        <v>343.4</v>
      </c>
      <c r="C77" s="20" t="s">
        <v>77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65743113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65743113</v>
      </c>
      <c r="O77" s="48">
        <f t="shared" si="11"/>
        <v>74.839392069722336</v>
      </c>
      <c r="P77" s="9"/>
    </row>
    <row r="78" spans="1:16">
      <c r="A78" s="12"/>
      <c r="B78" s="25">
        <v>343.6</v>
      </c>
      <c r="C78" s="20" t="s">
        <v>78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424891000</v>
      </c>
      <c r="N78" s="47">
        <f t="shared" si="10"/>
        <v>424891000</v>
      </c>
      <c r="O78" s="48">
        <f t="shared" si="11"/>
        <v>483.67931916908759</v>
      </c>
      <c r="P78" s="9"/>
    </row>
    <row r="79" spans="1:16">
      <c r="A79" s="12"/>
      <c r="B79" s="25">
        <v>343.7</v>
      </c>
      <c r="C79" s="20" t="s">
        <v>79</v>
      </c>
      <c r="D79" s="47">
        <v>264121</v>
      </c>
      <c r="E79" s="47">
        <v>505223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769344</v>
      </c>
      <c r="O79" s="48">
        <f t="shared" si="11"/>
        <v>0.87579116085495456</v>
      </c>
      <c r="P79" s="9"/>
    </row>
    <row r="80" spans="1:16">
      <c r="A80" s="12"/>
      <c r="B80" s="25">
        <v>343.9</v>
      </c>
      <c r="C80" s="20" t="s">
        <v>80</v>
      </c>
      <c r="D80" s="47">
        <v>272156</v>
      </c>
      <c r="E80" s="47">
        <v>1320089</v>
      </c>
      <c r="F80" s="47">
        <v>0</v>
      </c>
      <c r="G80" s="47">
        <v>234203</v>
      </c>
      <c r="H80" s="47">
        <v>0</v>
      </c>
      <c r="I80" s="47">
        <v>27406623</v>
      </c>
      <c r="J80" s="47">
        <v>0</v>
      </c>
      <c r="K80" s="47">
        <v>0</v>
      </c>
      <c r="L80" s="47">
        <v>0</v>
      </c>
      <c r="M80" s="47">
        <v>8731000</v>
      </c>
      <c r="N80" s="47">
        <f t="shared" si="10"/>
        <v>37964071</v>
      </c>
      <c r="O80" s="48">
        <f t="shared" si="11"/>
        <v>43.216815640168662</v>
      </c>
      <c r="P80" s="9"/>
    </row>
    <row r="81" spans="1:16">
      <c r="A81" s="12"/>
      <c r="B81" s="25">
        <v>344.2</v>
      </c>
      <c r="C81" s="20" t="s">
        <v>191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58439000</v>
      </c>
      <c r="N81" s="47">
        <f t="shared" si="10"/>
        <v>58439000</v>
      </c>
      <c r="O81" s="48">
        <f t="shared" si="11"/>
        <v>66.524675111787047</v>
      </c>
      <c r="P81" s="9"/>
    </row>
    <row r="82" spans="1:16">
      <c r="A82" s="12"/>
      <c r="B82" s="25">
        <v>344.3</v>
      </c>
      <c r="C82" s="20" t="s">
        <v>192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24757447</v>
      </c>
      <c r="N82" s="47">
        <f t="shared" si="10"/>
        <v>24757447</v>
      </c>
      <c r="O82" s="48">
        <f t="shared" si="11"/>
        <v>28.182910697860791</v>
      </c>
      <c r="P82" s="9"/>
    </row>
    <row r="83" spans="1:16">
      <c r="A83" s="12"/>
      <c r="B83" s="25">
        <v>344.5</v>
      </c>
      <c r="C83" s="20" t="s">
        <v>193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4990857</v>
      </c>
      <c r="J83" s="47">
        <v>13520</v>
      </c>
      <c r="K83" s="47">
        <v>129114</v>
      </c>
      <c r="L83" s="47">
        <v>0</v>
      </c>
      <c r="M83" s="47">
        <v>0</v>
      </c>
      <c r="N83" s="47">
        <f t="shared" si="10"/>
        <v>5133491</v>
      </c>
      <c r="O83" s="48">
        <f t="shared" si="11"/>
        <v>5.8437656524629578</v>
      </c>
      <c r="P83" s="9"/>
    </row>
    <row r="84" spans="1:16">
      <c r="A84" s="12"/>
      <c r="B84" s="25">
        <v>344.6</v>
      </c>
      <c r="C84" s="20" t="s">
        <v>194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766887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766887</v>
      </c>
      <c r="O84" s="48">
        <f t="shared" si="11"/>
        <v>0.87299420801952521</v>
      </c>
      <c r="P84" s="9"/>
    </row>
    <row r="85" spans="1:16">
      <c r="A85" s="12"/>
      <c r="B85" s="25">
        <v>346.1</v>
      </c>
      <c r="C85" s="20" t="s">
        <v>85</v>
      </c>
      <c r="D85" s="47">
        <v>1632015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1632015</v>
      </c>
      <c r="O85" s="48">
        <f t="shared" si="11"/>
        <v>1.8578221333794749</v>
      </c>
      <c r="P85" s="9"/>
    </row>
    <row r="86" spans="1:16">
      <c r="A86" s="12"/>
      <c r="B86" s="25">
        <v>346.4</v>
      </c>
      <c r="C86" s="20" t="s">
        <v>86</v>
      </c>
      <c r="D86" s="47">
        <v>36222</v>
      </c>
      <c r="E86" s="47">
        <v>102955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139177</v>
      </c>
      <c r="O86" s="48">
        <f t="shared" si="11"/>
        <v>0.15843366087772182</v>
      </c>
      <c r="P86" s="9"/>
    </row>
    <row r="87" spans="1:16">
      <c r="A87" s="12"/>
      <c r="B87" s="25">
        <v>347.1</v>
      </c>
      <c r="C87" s="20" t="s">
        <v>87</v>
      </c>
      <c r="D87" s="47">
        <v>296255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296255</v>
      </c>
      <c r="O87" s="48">
        <f t="shared" si="11"/>
        <v>0.33724512098500098</v>
      </c>
      <c r="P87" s="9"/>
    </row>
    <row r="88" spans="1:16">
      <c r="A88" s="12"/>
      <c r="B88" s="25">
        <v>347.2</v>
      </c>
      <c r="C88" s="20" t="s">
        <v>88</v>
      </c>
      <c r="D88" s="47">
        <v>0</v>
      </c>
      <c r="E88" s="47">
        <v>129682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129682</v>
      </c>
      <c r="O88" s="48">
        <f t="shared" si="11"/>
        <v>0.14762492372981686</v>
      </c>
      <c r="P88" s="9"/>
    </row>
    <row r="89" spans="1:16">
      <c r="A89" s="12"/>
      <c r="B89" s="25">
        <v>347.4</v>
      </c>
      <c r="C89" s="20" t="s">
        <v>89</v>
      </c>
      <c r="D89" s="47">
        <v>99675</v>
      </c>
      <c r="E89" s="47">
        <v>1470070</v>
      </c>
      <c r="F89" s="47">
        <v>0</v>
      </c>
      <c r="G89" s="47">
        <v>110975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1680720</v>
      </c>
      <c r="O89" s="48">
        <f t="shared" si="11"/>
        <v>1.9132660030781279</v>
      </c>
      <c r="P89" s="9"/>
    </row>
    <row r="90" spans="1:16">
      <c r="A90" s="12"/>
      <c r="B90" s="25">
        <v>347.5</v>
      </c>
      <c r="C90" s="20" t="s">
        <v>90</v>
      </c>
      <c r="D90" s="47">
        <v>192747</v>
      </c>
      <c r="E90" s="47">
        <v>1118491</v>
      </c>
      <c r="F90" s="47">
        <v>0</v>
      </c>
      <c r="G90" s="47">
        <v>0</v>
      </c>
      <c r="H90" s="47">
        <v>0</v>
      </c>
      <c r="I90" s="47">
        <v>6497189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7808427</v>
      </c>
      <c r="O90" s="48">
        <f t="shared" si="11"/>
        <v>8.888808318231078</v>
      </c>
      <c r="P90" s="9"/>
    </row>
    <row r="91" spans="1:16">
      <c r="A91" s="12"/>
      <c r="B91" s="25">
        <v>348.52</v>
      </c>
      <c r="C91" s="20" t="s">
        <v>214</v>
      </c>
      <c r="D91" s="47">
        <v>0</v>
      </c>
      <c r="E91" s="47">
        <v>291937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291937</v>
      </c>
      <c r="O91" s="48">
        <f t="shared" si="11"/>
        <v>0.33232967843580102</v>
      </c>
      <c r="P91" s="9"/>
    </row>
    <row r="92" spans="1:16">
      <c r="A92" s="12"/>
      <c r="B92" s="25">
        <v>348.92099999999999</v>
      </c>
      <c r="C92" s="20" t="s">
        <v>195</v>
      </c>
      <c r="D92" s="47">
        <v>0</v>
      </c>
      <c r="E92" s="47">
        <v>254133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254133</v>
      </c>
      <c r="O92" s="48">
        <f t="shared" si="11"/>
        <v>0.28929508137004017</v>
      </c>
      <c r="P92" s="9"/>
    </row>
    <row r="93" spans="1:16">
      <c r="A93" s="12"/>
      <c r="B93" s="25">
        <v>348.92200000000003</v>
      </c>
      <c r="C93" s="20" t="s">
        <v>196</v>
      </c>
      <c r="D93" s="47">
        <v>0</v>
      </c>
      <c r="E93" s="47">
        <v>110821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110821</v>
      </c>
      <c r="O93" s="48">
        <f t="shared" si="11"/>
        <v>0.12615429799557407</v>
      </c>
      <c r="P93" s="9"/>
    </row>
    <row r="94" spans="1:16">
      <c r="A94" s="12"/>
      <c r="B94" s="25">
        <v>348.923</v>
      </c>
      <c r="C94" s="20" t="s">
        <v>197</v>
      </c>
      <c r="D94" s="47">
        <v>0</v>
      </c>
      <c r="E94" s="47">
        <v>254133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254133</v>
      </c>
      <c r="O94" s="48">
        <f t="shared" si="11"/>
        <v>0.28929508137004017</v>
      </c>
      <c r="P94" s="9"/>
    </row>
    <row r="95" spans="1:16">
      <c r="A95" s="12"/>
      <c r="B95" s="25">
        <v>348.92399999999998</v>
      </c>
      <c r="C95" s="20" t="s">
        <v>198</v>
      </c>
      <c r="D95" s="47">
        <v>0</v>
      </c>
      <c r="E95" s="47">
        <v>254133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254133</v>
      </c>
      <c r="O95" s="48">
        <f t="shared" si="11"/>
        <v>0.28929508137004017</v>
      </c>
      <c r="P95" s="9"/>
    </row>
    <row r="96" spans="1:16">
      <c r="A96" s="12"/>
      <c r="B96" s="25">
        <v>348.93</v>
      </c>
      <c r="C96" s="20" t="s">
        <v>199</v>
      </c>
      <c r="D96" s="47">
        <v>0</v>
      </c>
      <c r="E96" s="47">
        <v>2914478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2914478</v>
      </c>
      <c r="O96" s="48">
        <f t="shared" si="11"/>
        <v>3.3177279226278835</v>
      </c>
      <c r="P96" s="9"/>
    </row>
    <row r="97" spans="1:16">
      <c r="A97" s="12"/>
      <c r="B97" s="25">
        <v>348.99</v>
      </c>
      <c r="C97" s="20" t="s">
        <v>201</v>
      </c>
      <c r="D97" s="47">
        <v>399236</v>
      </c>
      <c r="E97" s="47">
        <v>457279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856515</v>
      </c>
      <c r="O97" s="48">
        <f t="shared" si="11"/>
        <v>0.9750232225632246</v>
      </c>
      <c r="P97" s="9"/>
    </row>
    <row r="98" spans="1:16">
      <c r="A98" s="12"/>
      <c r="B98" s="25">
        <v>349</v>
      </c>
      <c r="C98" s="20" t="s">
        <v>1</v>
      </c>
      <c r="D98" s="47">
        <v>12679427</v>
      </c>
      <c r="E98" s="47">
        <v>148420</v>
      </c>
      <c r="F98" s="47">
        <v>0</v>
      </c>
      <c r="G98" s="47">
        <v>0</v>
      </c>
      <c r="H98" s="47">
        <v>0</v>
      </c>
      <c r="I98" s="47">
        <v>8047630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20875477</v>
      </c>
      <c r="O98" s="48">
        <f t="shared" si="11"/>
        <v>23.7638276703671</v>
      </c>
      <c r="P98" s="9"/>
    </row>
    <row r="99" spans="1:16" ht="15.75">
      <c r="A99" s="29" t="s">
        <v>61</v>
      </c>
      <c r="B99" s="30"/>
      <c r="C99" s="31"/>
      <c r="D99" s="32">
        <f t="shared" ref="D99:M99" si="12">SUM(D100:D106)</f>
        <v>1873404</v>
      </c>
      <c r="E99" s="32">
        <f t="shared" si="12"/>
        <v>5317570</v>
      </c>
      <c r="F99" s="32">
        <f t="shared" si="12"/>
        <v>0</v>
      </c>
      <c r="G99" s="32">
        <f t="shared" si="12"/>
        <v>350541</v>
      </c>
      <c r="H99" s="32">
        <f t="shared" si="12"/>
        <v>0</v>
      </c>
      <c r="I99" s="32">
        <f t="shared" si="12"/>
        <v>548872</v>
      </c>
      <c r="J99" s="32">
        <f t="shared" si="12"/>
        <v>0</v>
      </c>
      <c r="K99" s="32">
        <f t="shared" si="12"/>
        <v>1154156</v>
      </c>
      <c r="L99" s="32">
        <f t="shared" si="12"/>
        <v>0</v>
      </c>
      <c r="M99" s="32">
        <f t="shared" si="12"/>
        <v>0</v>
      </c>
      <c r="N99" s="32">
        <f>SUM(D99:M99)</f>
        <v>9244543</v>
      </c>
      <c r="O99" s="45">
        <f t="shared" si="11"/>
        <v>10.523626681359112</v>
      </c>
      <c r="P99" s="10"/>
    </row>
    <row r="100" spans="1:16">
      <c r="A100" s="13"/>
      <c r="B100" s="39">
        <v>351.5</v>
      </c>
      <c r="C100" s="21" t="s">
        <v>144</v>
      </c>
      <c r="D100" s="47">
        <v>1108704</v>
      </c>
      <c r="E100" s="47">
        <v>0</v>
      </c>
      <c r="F100" s="47">
        <v>0</v>
      </c>
      <c r="G100" s="47">
        <v>0</v>
      </c>
      <c r="H100" s="47">
        <v>0</v>
      </c>
      <c r="I100" s="47">
        <v>14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6" si="13">SUM(D100:M100)</f>
        <v>1108718</v>
      </c>
      <c r="O100" s="48">
        <f t="shared" si="11"/>
        <v>1.2621212673144699</v>
      </c>
      <c r="P100" s="9"/>
    </row>
    <row r="101" spans="1:16">
      <c r="A101" s="13"/>
      <c r="B101" s="39">
        <v>351.7</v>
      </c>
      <c r="C101" s="21" t="s">
        <v>202</v>
      </c>
      <c r="D101" s="47">
        <v>636986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636986</v>
      </c>
      <c r="O101" s="48">
        <f t="shared" ref="O101:O129" si="14">(N101/O$131)</f>
        <v>0.72511998324332694</v>
      </c>
      <c r="P101" s="9"/>
    </row>
    <row r="102" spans="1:16">
      <c r="A102" s="13"/>
      <c r="B102" s="39">
        <v>351.9</v>
      </c>
      <c r="C102" s="21" t="s">
        <v>203</v>
      </c>
      <c r="D102" s="47">
        <v>260</v>
      </c>
      <c r="E102" s="47">
        <v>3415196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893024</v>
      </c>
      <c r="L102" s="47">
        <v>0</v>
      </c>
      <c r="M102" s="47">
        <v>0</v>
      </c>
      <c r="N102" s="47">
        <f t="shared" si="13"/>
        <v>4308480</v>
      </c>
      <c r="O102" s="48">
        <f t="shared" si="14"/>
        <v>4.9046053530284954</v>
      </c>
      <c r="P102" s="9"/>
    </row>
    <row r="103" spans="1:16">
      <c r="A103" s="13"/>
      <c r="B103" s="39">
        <v>352</v>
      </c>
      <c r="C103" s="21" t="s">
        <v>221</v>
      </c>
      <c r="D103" s="47">
        <v>0</v>
      </c>
      <c r="E103" s="47">
        <v>255265</v>
      </c>
      <c r="F103" s="47">
        <v>0</v>
      </c>
      <c r="G103" s="47">
        <v>350541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605806</v>
      </c>
      <c r="O103" s="48">
        <f t="shared" si="14"/>
        <v>0.68962588905989597</v>
      </c>
      <c r="P103" s="9"/>
    </row>
    <row r="104" spans="1:16">
      <c r="A104" s="13"/>
      <c r="B104" s="39">
        <v>354</v>
      </c>
      <c r="C104" s="21" t="s">
        <v>94</v>
      </c>
      <c r="D104" s="47">
        <v>119643</v>
      </c>
      <c r="E104" s="47">
        <v>1150869</v>
      </c>
      <c r="F104" s="47">
        <v>0</v>
      </c>
      <c r="G104" s="47">
        <v>0</v>
      </c>
      <c r="H104" s="47">
        <v>0</v>
      </c>
      <c r="I104" s="47">
        <v>548858</v>
      </c>
      <c r="J104" s="47">
        <v>0</v>
      </c>
      <c r="K104" s="47">
        <v>261132</v>
      </c>
      <c r="L104" s="47">
        <v>0</v>
      </c>
      <c r="M104" s="47">
        <v>0</v>
      </c>
      <c r="N104" s="47">
        <f t="shared" si="13"/>
        <v>2080502</v>
      </c>
      <c r="O104" s="48">
        <f t="shared" si="14"/>
        <v>2.3683622173449779</v>
      </c>
      <c r="P104" s="9"/>
    </row>
    <row r="105" spans="1:16">
      <c r="A105" s="13"/>
      <c r="B105" s="39">
        <v>355</v>
      </c>
      <c r="C105" s="21" t="s">
        <v>216</v>
      </c>
      <c r="D105" s="47">
        <v>0</v>
      </c>
      <c r="E105" s="47">
        <v>496240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496240</v>
      </c>
      <c r="O105" s="48">
        <f t="shared" si="14"/>
        <v>0.56490023404700973</v>
      </c>
      <c r="P105" s="9"/>
    </row>
    <row r="106" spans="1:16">
      <c r="A106" s="13"/>
      <c r="B106" s="39">
        <v>359</v>
      </c>
      <c r="C106" s="21" t="s">
        <v>95</v>
      </c>
      <c r="D106" s="47">
        <v>7811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7811</v>
      </c>
      <c r="O106" s="48">
        <f t="shared" si="14"/>
        <v>8.8917373209358233E-3</v>
      </c>
      <c r="P106" s="9"/>
    </row>
    <row r="107" spans="1:16" ht="15.75">
      <c r="A107" s="29" t="s">
        <v>5</v>
      </c>
      <c r="B107" s="30"/>
      <c r="C107" s="31"/>
      <c r="D107" s="32">
        <f t="shared" ref="D107:M107" si="15">SUM(D108:D118)</f>
        <v>24444541</v>
      </c>
      <c r="E107" s="32">
        <f t="shared" si="15"/>
        <v>18465272</v>
      </c>
      <c r="F107" s="32">
        <f t="shared" si="15"/>
        <v>5481695</v>
      </c>
      <c r="G107" s="32">
        <f t="shared" si="15"/>
        <v>4201489</v>
      </c>
      <c r="H107" s="32">
        <f t="shared" si="15"/>
        <v>7771</v>
      </c>
      <c r="I107" s="32">
        <f t="shared" si="15"/>
        <v>17458289</v>
      </c>
      <c r="J107" s="32">
        <f t="shared" si="15"/>
        <v>8388025</v>
      </c>
      <c r="K107" s="32">
        <f t="shared" si="15"/>
        <v>662493831</v>
      </c>
      <c r="L107" s="32">
        <f t="shared" si="15"/>
        <v>8391</v>
      </c>
      <c r="M107" s="32">
        <f t="shared" si="15"/>
        <v>40710132</v>
      </c>
      <c r="N107" s="32">
        <f>SUM(D107:M107)</f>
        <v>781659436</v>
      </c>
      <c r="O107" s="45">
        <f t="shared" si="14"/>
        <v>889.81057218574404</v>
      </c>
      <c r="P107" s="10"/>
    </row>
    <row r="108" spans="1:16">
      <c r="A108" s="12"/>
      <c r="B108" s="25">
        <v>361.1</v>
      </c>
      <c r="C108" s="20" t="s">
        <v>97</v>
      </c>
      <c r="D108" s="47">
        <v>4986204</v>
      </c>
      <c r="E108" s="47">
        <v>3101555</v>
      </c>
      <c r="F108" s="47">
        <v>3539381</v>
      </c>
      <c r="G108" s="47">
        <v>710196</v>
      </c>
      <c r="H108" s="47">
        <v>3861</v>
      </c>
      <c r="I108" s="47">
        <v>1912216</v>
      </c>
      <c r="J108" s="47">
        <v>3043624</v>
      </c>
      <c r="K108" s="47">
        <v>31220917</v>
      </c>
      <c r="L108" s="47">
        <v>4176</v>
      </c>
      <c r="M108" s="47">
        <v>139000</v>
      </c>
      <c r="N108" s="47">
        <f>SUM(D108:M108)</f>
        <v>48661130</v>
      </c>
      <c r="O108" s="48">
        <f t="shared" si="14"/>
        <v>55.393929804110847</v>
      </c>
      <c r="P108" s="9"/>
    </row>
    <row r="109" spans="1:16">
      <c r="A109" s="12"/>
      <c r="B109" s="25">
        <v>361.2</v>
      </c>
      <c r="C109" s="20" t="s">
        <v>98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26646424</v>
      </c>
      <c r="L109" s="47">
        <v>0</v>
      </c>
      <c r="M109" s="47">
        <v>1988184</v>
      </c>
      <c r="N109" s="47">
        <f t="shared" ref="N109:N118" si="16">SUM(D109:M109)</f>
        <v>28634608</v>
      </c>
      <c r="O109" s="48">
        <f t="shared" si="14"/>
        <v>32.596519347582579</v>
      </c>
      <c r="P109" s="9"/>
    </row>
    <row r="110" spans="1:16">
      <c r="A110" s="12"/>
      <c r="B110" s="25">
        <v>361.3</v>
      </c>
      <c r="C110" s="20" t="s">
        <v>99</v>
      </c>
      <c r="D110" s="47">
        <v>1417680</v>
      </c>
      <c r="E110" s="47">
        <v>3103894</v>
      </c>
      <c r="F110" s="47">
        <v>1942314</v>
      </c>
      <c r="G110" s="47">
        <v>1433708</v>
      </c>
      <c r="H110" s="47">
        <v>3910</v>
      </c>
      <c r="I110" s="47">
        <v>241769</v>
      </c>
      <c r="J110" s="47">
        <v>3145439</v>
      </c>
      <c r="K110" s="47">
        <v>179121000</v>
      </c>
      <c r="L110" s="47">
        <v>4215</v>
      </c>
      <c r="M110" s="47">
        <v>20361000</v>
      </c>
      <c r="N110" s="47">
        <f t="shared" si="16"/>
        <v>210774929</v>
      </c>
      <c r="O110" s="48">
        <f t="shared" si="14"/>
        <v>239.93794680666988</v>
      </c>
      <c r="P110" s="9"/>
    </row>
    <row r="111" spans="1:16">
      <c r="A111" s="12"/>
      <c r="B111" s="25">
        <v>361.4</v>
      </c>
      <c r="C111" s="20" t="s">
        <v>204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115726089</v>
      </c>
      <c r="L111" s="47">
        <v>0</v>
      </c>
      <c r="M111" s="47">
        <v>0</v>
      </c>
      <c r="N111" s="47">
        <f t="shared" si="16"/>
        <v>115726089</v>
      </c>
      <c r="O111" s="48">
        <f t="shared" si="14"/>
        <v>131.73805973207536</v>
      </c>
      <c r="P111" s="9"/>
    </row>
    <row r="112" spans="1:16">
      <c r="A112" s="12"/>
      <c r="B112" s="25">
        <v>362</v>
      </c>
      <c r="C112" s="20" t="s">
        <v>101</v>
      </c>
      <c r="D112" s="47">
        <v>108952</v>
      </c>
      <c r="E112" s="47">
        <v>1525503</v>
      </c>
      <c r="F112" s="47">
        <v>0</v>
      </c>
      <c r="G112" s="47">
        <v>25375</v>
      </c>
      <c r="H112" s="47">
        <v>0</v>
      </c>
      <c r="I112" s="47">
        <v>8306587</v>
      </c>
      <c r="J112" s="47">
        <v>309450</v>
      </c>
      <c r="K112" s="47">
        <v>575422</v>
      </c>
      <c r="L112" s="47">
        <v>0</v>
      </c>
      <c r="M112" s="47">
        <v>0</v>
      </c>
      <c r="N112" s="47">
        <f t="shared" si="16"/>
        <v>10851289</v>
      </c>
      <c r="O112" s="48">
        <f t="shared" si="14"/>
        <v>12.352683572085569</v>
      </c>
      <c r="P112" s="9"/>
    </row>
    <row r="113" spans="1:16">
      <c r="A113" s="12"/>
      <c r="B113" s="25">
        <v>364</v>
      </c>
      <c r="C113" s="20" t="s">
        <v>205</v>
      </c>
      <c r="D113" s="47">
        <v>98106</v>
      </c>
      <c r="E113" s="47">
        <v>0</v>
      </c>
      <c r="F113" s="47">
        <v>0</v>
      </c>
      <c r="G113" s="47">
        <v>570578</v>
      </c>
      <c r="H113" s="47">
        <v>0</v>
      </c>
      <c r="I113" s="47">
        <v>-6563</v>
      </c>
      <c r="J113" s="47">
        <v>1483058</v>
      </c>
      <c r="K113" s="47">
        <v>0</v>
      </c>
      <c r="L113" s="47">
        <v>0</v>
      </c>
      <c r="M113" s="47">
        <v>0</v>
      </c>
      <c r="N113" s="47">
        <f t="shared" si="16"/>
        <v>2145179</v>
      </c>
      <c r="O113" s="48">
        <f t="shared" si="14"/>
        <v>2.4419879880153359</v>
      </c>
      <c r="P113" s="9"/>
    </row>
    <row r="114" spans="1:16">
      <c r="A114" s="12"/>
      <c r="B114" s="25">
        <v>365</v>
      </c>
      <c r="C114" s="20" t="s">
        <v>206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1541434</v>
      </c>
      <c r="J114" s="47">
        <v>156</v>
      </c>
      <c r="K114" s="47">
        <v>0</v>
      </c>
      <c r="L114" s="47">
        <v>0</v>
      </c>
      <c r="M114" s="47">
        <v>0</v>
      </c>
      <c r="N114" s="47">
        <f t="shared" si="16"/>
        <v>1541590</v>
      </c>
      <c r="O114" s="48">
        <f t="shared" si="14"/>
        <v>1.754885845164698</v>
      </c>
      <c r="P114" s="9"/>
    </row>
    <row r="115" spans="1:16">
      <c r="A115" s="12"/>
      <c r="B115" s="25">
        <v>366</v>
      </c>
      <c r="C115" s="20" t="s">
        <v>104</v>
      </c>
      <c r="D115" s="47">
        <v>432656</v>
      </c>
      <c r="E115" s="47">
        <v>6349810</v>
      </c>
      <c r="F115" s="47">
        <v>0</v>
      </c>
      <c r="G115" s="47">
        <v>1409428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8191894</v>
      </c>
      <c r="O115" s="48">
        <f t="shared" si="14"/>
        <v>9.3253321737229875</v>
      </c>
      <c r="P115" s="9"/>
    </row>
    <row r="116" spans="1:16">
      <c r="A116" s="12"/>
      <c r="B116" s="25">
        <v>368</v>
      </c>
      <c r="C116" s="20" t="s">
        <v>106</v>
      </c>
      <c r="D116" s="47">
        <v>71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309003715</v>
      </c>
      <c r="L116" s="47">
        <v>0</v>
      </c>
      <c r="M116" s="47">
        <v>0</v>
      </c>
      <c r="N116" s="47">
        <f t="shared" si="16"/>
        <v>309003786</v>
      </c>
      <c r="O116" s="48">
        <f t="shared" si="14"/>
        <v>351.75784103017111</v>
      </c>
      <c r="P116" s="9"/>
    </row>
    <row r="117" spans="1:16">
      <c r="A117" s="12"/>
      <c r="B117" s="25">
        <v>369.3</v>
      </c>
      <c r="C117" s="20" t="s">
        <v>107</v>
      </c>
      <c r="D117" s="47">
        <v>23726</v>
      </c>
      <c r="E117" s="47">
        <v>6198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29924</v>
      </c>
      <c r="O117" s="48">
        <f t="shared" si="14"/>
        <v>3.4064312839800742E-2</v>
      </c>
      <c r="P117" s="9"/>
    </row>
    <row r="118" spans="1:16">
      <c r="A118" s="12"/>
      <c r="B118" s="25">
        <v>369.9</v>
      </c>
      <c r="C118" s="20" t="s">
        <v>109</v>
      </c>
      <c r="D118" s="47">
        <v>17377146</v>
      </c>
      <c r="E118" s="47">
        <v>4378312</v>
      </c>
      <c r="F118" s="47">
        <v>0</v>
      </c>
      <c r="G118" s="47">
        <v>52204</v>
      </c>
      <c r="H118" s="47">
        <v>0</v>
      </c>
      <c r="I118" s="47">
        <v>5462846</v>
      </c>
      <c r="J118" s="47">
        <v>406298</v>
      </c>
      <c r="K118" s="47">
        <v>200264</v>
      </c>
      <c r="L118" s="47">
        <v>0</v>
      </c>
      <c r="M118" s="47">
        <v>18221948</v>
      </c>
      <c r="N118" s="47">
        <f t="shared" si="16"/>
        <v>46099018</v>
      </c>
      <c r="O118" s="48">
        <f t="shared" si="14"/>
        <v>52.477321573305893</v>
      </c>
      <c r="P118" s="9"/>
    </row>
    <row r="119" spans="1:16" ht="15.75">
      <c r="A119" s="29" t="s">
        <v>62</v>
      </c>
      <c r="B119" s="30"/>
      <c r="C119" s="31"/>
      <c r="D119" s="32">
        <f t="shared" ref="D119:M119" si="17">SUM(D120:D128)</f>
        <v>25365125</v>
      </c>
      <c r="E119" s="32">
        <f t="shared" si="17"/>
        <v>34628583</v>
      </c>
      <c r="F119" s="32">
        <f t="shared" si="17"/>
        <v>551989540</v>
      </c>
      <c r="G119" s="32">
        <f t="shared" si="17"/>
        <v>31548873</v>
      </c>
      <c r="H119" s="32">
        <f t="shared" si="17"/>
        <v>0</v>
      </c>
      <c r="I119" s="32">
        <f t="shared" si="17"/>
        <v>67685970</v>
      </c>
      <c r="J119" s="32">
        <f t="shared" si="17"/>
        <v>10061740</v>
      </c>
      <c r="K119" s="32">
        <f t="shared" si="17"/>
        <v>0</v>
      </c>
      <c r="L119" s="32">
        <f t="shared" si="17"/>
        <v>0</v>
      </c>
      <c r="M119" s="32">
        <f t="shared" si="17"/>
        <v>128662607</v>
      </c>
      <c r="N119" s="32">
        <f>SUM(D119:M119)</f>
        <v>849942438</v>
      </c>
      <c r="O119" s="45">
        <f t="shared" si="14"/>
        <v>967.54127469104878</v>
      </c>
      <c r="P119" s="9"/>
    </row>
    <row r="120" spans="1:16">
      <c r="A120" s="12"/>
      <c r="B120" s="25">
        <v>381</v>
      </c>
      <c r="C120" s="20" t="s">
        <v>110</v>
      </c>
      <c r="D120" s="47">
        <v>19434327</v>
      </c>
      <c r="E120" s="47">
        <v>33213151</v>
      </c>
      <c r="F120" s="47">
        <v>139773404</v>
      </c>
      <c r="G120" s="47">
        <v>31548873</v>
      </c>
      <c r="H120" s="47">
        <v>0</v>
      </c>
      <c r="I120" s="47">
        <v>20591868</v>
      </c>
      <c r="J120" s="47">
        <v>7598873</v>
      </c>
      <c r="K120" s="47">
        <v>0</v>
      </c>
      <c r="L120" s="47">
        <v>0</v>
      </c>
      <c r="M120" s="47">
        <v>0</v>
      </c>
      <c r="N120" s="47">
        <f>SUM(D120:M120)</f>
        <v>252160496</v>
      </c>
      <c r="O120" s="48">
        <f t="shared" si="14"/>
        <v>287.04965985775044</v>
      </c>
      <c r="P120" s="9"/>
    </row>
    <row r="121" spans="1:16">
      <c r="A121" s="12"/>
      <c r="B121" s="25">
        <v>384</v>
      </c>
      <c r="C121" s="20" t="s">
        <v>111</v>
      </c>
      <c r="D121" s="47">
        <v>5930693</v>
      </c>
      <c r="E121" s="47">
        <v>0</v>
      </c>
      <c r="F121" s="47">
        <v>41072467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8" si="18">SUM(D121:M121)</f>
        <v>47003160</v>
      </c>
      <c r="O121" s="48">
        <f t="shared" si="14"/>
        <v>53.506561512471883</v>
      </c>
      <c r="P121" s="9"/>
    </row>
    <row r="122" spans="1:16">
      <c r="A122" s="12"/>
      <c r="B122" s="25">
        <v>385</v>
      </c>
      <c r="C122" s="20" t="s">
        <v>112</v>
      </c>
      <c r="D122" s="47">
        <v>0</v>
      </c>
      <c r="E122" s="47">
        <v>0</v>
      </c>
      <c r="F122" s="47">
        <v>371143669</v>
      </c>
      <c r="G122" s="47">
        <v>0</v>
      </c>
      <c r="H122" s="47">
        <v>0</v>
      </c>
      <c r="I122" s="47">
        <v>0</v>
      </c>
      <c r="J122" s="47">
        <v>2462867</v>
      </c>
      <c r="K122" s="47">
        <v>0</v>
      </c>
      <c r="L122" s="47">
        <v>0</v>
      </c>
      <c r="M122" s="47">
        <v>547895</v>
      </c>
      <c r="N122" s="47">
        <f t="shared" si="18"/>
        <v>374154431</v>
      </c>
      <c r="O122" s="48">
        <f t="shared" si="14"/>
        <v>425.92279066908304</v>
      </c>
      <c r="P122" s="9"/>
    </row>
    <row r="123" spans="1:16">
      <c r="A123" s="12"/>
      <c r="B123" s="25">
        <v>389.5</v>
      </c>
      <c r="C123" s="20" t="s">
        <v>207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39520098</v>
      </c>
      <c r="N123" s="47">
        <f t="shared" si="18"/>
        <v>39520098</v>
      </c>
      <c r="O123" s="48">
        <f t="shared" si="14"/>
        <v>44.988136002258507</v>
      </c>
      <c r="P123" s="9"/>
    </row>
    <row r="124" spans="1:16">
      <c r="A124" s="12"/>
      <c r="B124" s="25">
        <v>389.6</v>
      </c>
      <c r="C124" s="20" t="s">
        <v>208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31066000</v>
      </c>
      <c r="N124" s="47">
        <f t="shared" si="18"/>
        <v>31066000</v>
      </c>
      <c r="O124" s="48">
        <f t="shared" si="14"/>
        <v>35.364321035999524</v>
      </c>
      <c r="P124" s="9"/>
    </row>
    <row r="125" spans="1:16">
      <c r="A125" s="12"/>
      <c r="B125" s="25">
        <v>389.7</v>
      </c>
      <c r="C125" s="20" t="s">
        <v>224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17086767</v>
      </c>
      <c r="J125" s="47">
        <v>0</v>
      </c>
      <c r="K125" s="47">
        <v>0</v>
      </c>
      <c r="L125" s="47">
        <v>0</v>
      </c>
      <c r="M125" s="47">
        <v>53652000</v>
      </c>
      <c r="N125" s="47">
        <f t="shared" si="18"/>
        <v>70738767</v>
      </c>
      <c r="O125" s="48">
        <f t="shared" si="14"/>
        <v>80.526249464970363</v>
      </c>
      <c r="P125" s="9"/>
    </row>
    <row r="126" spans="1:16">
      <c r="A126" s="12"/>
      <c r="B126" s="25">
        <v>389.8</v>
      </c>
      <c r="C126" s="20" t="s">
        <v>225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19840719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19840719</v>
      </c>
      <c r="O126" s="48">
        <f t="shared" si="14"/>
        <v>22.585899578351107</v>
      </c>
      <c r="P126" s="9"/>
    </row>
    <row r="127" spans="1:16">
      <c r="A127" s="12"/>
      <c r="B127" s="25">
        <v>389.9</v>
      </c>
      <c r="C127" s="20" t="s">
        <v>209</v>
      </c>
      <c r="D127" s="47">
        <v>105</v>
      </c>
      <c r="E127" s="47">
        <v>1415432</v>
      </c>
      <c r="F127" s="47">
        <v>0</v>
      </c>
      <c r="G127" s="47">
        <v>0</v>
      </c>
      <c r="H127" s="47">
        <v>0</v>
      </c>
      <c r="I127" s="47">
        <v>10166616</v>
      </c>
      <c r="J127" s="47">
        <v>0</v>
      </c>
      <c r="K127" s="47">
        <v>0</v>
      </c>
      <c r="L127" s="47">
        <v>0</v>
      </c>
      <c r="M127" s="47">
        <v>242713</v>
      </c>
      <c r="N127" s="47">
        <f t="shared" si="18"/>
        <v>11824866</v>
      </c>
      <c r="O127" s="48">
        <f t="shared" si="14"/>
        <v>13.460965603285764</v>
      </c>
      <c r="P127" s="9"/>
    </row>
    <row r="128" spans="1:16" ht="15.75" thickBot="1">
      <c r="A128" s="49"/>
      <c r="B128" s="50">
        <v>393</v>
      </c>
      <c r="C128" s="51" t="s">
        <v>210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3633901</v>
      </c>
      <c r="N128" s="47">
        <f t="shared" si="18"/>
        <v>3633901</v>
      </c>
      <c r="O128" s="48">
        <f t="shared" si="14"/>
        <v>4.1366909668782501</v>
      </c>
      <c r="P128" s="9"/>
    </row>
    <row r="129" spans="1:119" ht="16.5" thickBot="1">
      <c r="A129" s="14" t="s">
        <v>92</v>
      </c>
      <c r="B129" s="23"/>
      <c r="C129" s="22"/>
      <c r="D129" s="15">
        <f t="shared" ref="D129:M129" si="19">SUM(D5,D19,D31,D58,D99,D107,D119)</f>
        <v>1094685688</v>
      </c>
      <c r="E129" s="15">
        <f t="shared" si="19"/>
        <v>392350816</v>
      </c>
      <c r="F129" s="15">
        <f t="shared" si="19"/>
        <v>603259096</v>
      </c>
      <c r="G129" s="15">
        <f t="shared" si="19"/>
        <v>45141059</v>
      </c>
      <c r="H129" s="15">
        <f t="shared" si="19"/>
        <v>7771</v>
      </c>
      <c r="I129" s="15">
        <f t="shared" si="19"/>
        <v>223608120</v>
      </c>
      <c r="J129" s="15">
        <f t="shared" si="19"/>
        <v>298809908</v>
      </c>
      <c r="K129" s="15">
        <f t="shared" si="19"/>
        <v>674491238</v>
      </c>
      <c r="L129" s="15">
        <f t="shared" si="19"/>
        <v>8391</v>
      </c>
      <c r="M129" s="15">
        <f t="shared" si="19"/>
        <v>2188993535</v>
      </c>
      <c r="N129" s="15">
        <f>SUM(D129:M129)</f>
        <v>5521355622</v>
      </c>
      <c r="O129" s="38">
        <f t="shared" si="14"/>
        <v>6285.2955890790208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0"/>
      <c r="B131" s="41"/>
      <c r="C131" s="41"/>
      <c r="D131" s="42"/>
      <c r="E131" s="42"/>
      <c r="F131" s="42"/>
      <c r="G131" s="42"/>
      <c r="H131" s="42"/>
      <c r="I131" s="42"/>
      <c r="J131" s="42"/>
      <c r="K131" s="42"/>
      <c r="L131" s="52" t="s">
        <v>227</v>
      </c>
      <c r="M131" s="52"/>
      <c r="N131" s="52"/>
      <c r="O131" s="43">
        <v>878456</v>
      </c>
    </row>
    <row r="132" spans="1:119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  <row r="133" spans="1:119" ht="15.75" customHeight="1" thickBot="1">
      <c r="A133" s="56" t="s">
        <v>147</v>
      </c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8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1" width="14.77734375" style="4" customWidth="1"/>
    <col min="12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56</v>
      </c>
      <c r="E3" s="72"/>
      <c r="F3" s="72"/>
      <c r="G3" s="72"/>
      <c r="H3" s="73"/>
      <c r="I3" s="71" t="s">
        <v>57</v>
      </c>
      <c r="J3" s="73"/>
      <c r="K3" s="71" t="s">
        <v>59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118</v>
      </c>
      <c r="F4" s="34" t="s">
        <v>119</v>
      </c>
      <c r="G4" s="34" t="s">
        <v>120</v>
      </c>
      <c r="H4" s="34" t="s">
        <v>7</v>
      </c>
      <c r="I4" s="34" t="s">
        <v>8</v>
      </c>
      <c r="J4" s="35" t="s">
        <v>121</v>
      </c>
      <c r="K4" s="35" t="s">
        <v>9</v>
      </c>
      <c r="L4" s="35" t="s">
        <v>10</v>
      </c>
      <c r="M4" s="35" t="s">
        <v>11</v>
      </c>
      <c r="N4" s="35" t="s">
        <v>58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644746325</v>
      </c>
      <c r="E5" s="27">
        <f t="shared" si="0"/>
        <v>208485462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14541701</v>
      </c>
      <c r="J5" s="27">
        <f t="shared" si="0"/>
        <v>0</v>
      </c>
      <c r="K5" s="27">
        <f t="shared" si="0"/>
        <v>10578853</v>
      </c>
      <c r="L5" s="27">
        <f t="shared" si="0"/>
        <v>0</v>
      </c>
      <c r="M5" s="27">
        <f t="shared" si="0"/>
        <v>79498976</v>
      </c>
      <c r="N5" s="28">
        <f>SUM(D5:M5)</f>
        <v>957851317</v>
      </c>
      <c r="O5" s="33">
        <f t="shared" ref="O5:O36" si="1">(N5/O$131)</f>
        <v>1112.1615009312025</v>
      </c>
      <c r="P5" s="6"/>
    </row>
    <row r="6" spans="1:133">
      <c r="A6" s="12"/>
      <c r="B6" s="25">
        <v>311</v>
      </c>
      <c r="C6" s="20" t="s">
        <v>3</v>
      </c>
      <c r="D6" s="47">
        <v>512359342</v>
      </c>
      <c r="E6" s="47">
        <v>15395321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527754663</v>
      </c>
      <c r="O6" s="48">
        <f t="shared" si="1"/>
        <v>612.77612475791057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6538047</v>
      </c>
      <c r="F7" s="47">
        <v>0</v>
      </c>
      <c r="G7" s="47">
        <v>0</v>
      </c>
      <c r="H7" s="47">
        <v>0</v>
      </c>
      <c r="I7" s="47">
        <v>12541697</v>
      </c>
      <c r="J7" s="47">
        <v>0</v>
      </c>
      <c r="K7" s="47">
        <v>0</v>
      </c>
      <c r="L7" s="47">
        <v>0</v>
      </c>
      <c r="M7" s="47">
        <v>79498976</v>
      </c>
      <c r="N7" s="47">
        <f t="shared" ref="N7:N18" si="2">SUM(D7:M7)</f>
        <v>98578720</v>
      </c>
      <c r="O7" s="48">
        <f t="shared" si="1"/>
        <v>114.45978645042334</v>
      </c>
      <c r="P7" s="9"/>
    </row>
    <row r="8" spans="1:133">
      <c r="A8" s="12"/>
      <c r="B8" s="25">
        <v>312.3</v>
      </c>
      <c r="C8" s="20" t="s">
        <v>13</v>
      </c>
      <c r="D8" s="47">
        <v>1057601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1057601</v>
      </c>
      <c r="O8" s="48">
        <f t="shared" si="1"/>
        <v>1.2279808929326144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28858916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28858916</v>
      </c>
      <c r="O9" s="48">
        <f t="shared" si="1"/>
        <v>33.508097513851929</v>
      </c>
      <c r="P9" s="9"/>
    </row>
    <row r="10" spans="1:133">
      <c r="A10" s="12"/>
      <c r="B10" s="25">
        <v>312.52</v>
      </c>
      <c r="C10" s="20" t="s">
        <v>213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10578853</v>
      </c>
      <c r="L10" s="47">
        <v>0</v>
      </c>
      <c r="M10" s="47">
        <v>0</v>
      </c>
      <c r="N10" s="47">
        <f>SUM(D10:M10)</f>
        <v>10578853</v>
      </c>
      <c r="O10" s="48">
        <f t="shared" si="1"/>
        <v>12.283109937625689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157693178</v>
      </c>
      <c r="F11" s="47">
        <v>0</v>
      </c>
      <c r="G11" s="47">
        <v>0</v>
      </c>
      <c r="H11" s="47">
        <v>0</v>
      </c>
      <c r="I11" s="47">
        <v>2000004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159693182</v>
      </c>
      <c r="O11" s="48">
        <f t="shared" si="1"/>
        <v>185.4198097653184</v>
      </c>
      <c r="P11" s="9"/>
    </row>
    <row r="12" spans="1:133">
      <c r="A12" s="12"/>
      <c r="B12" s="25">
        <v>314.10000000000002</v>
      </c>
      <c r="C12" s="20" t="s">
        <v>17</v>
      </c>
      <c r="D12" s="47">
        <v>70780865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70780865</v>
      </c>
      <c r="O12" s="48">
        <f t="shared" si="1"/>
        <v>82.183687236720502</v>
      </c>
      <c r="P12" s="9"/>
    </row>
    <row r="13" spans="1:133">
      <c r="A13" s="12"/>
      <c r="B13" s="25">
        <v>314.3</v>
      </c>
      <c r="C13" s="20" t="s">
        <v>18</v>
      </c>
      <c r="D13" s="47">
        <v>13765897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13765897</v>
      </c>
      <c r="O13" s="48">
        <f t="shared" si="1"/>
        <v>15.9835878465304</v>
      </c>
      <c r="P13" s="9"/>
    </row>
    <row r="14" spans="1:133">
      <c r="A14" s="12"/>
      <c r="B14" s="25">
        <v>314.39999999999998</v>
      </c>
      <c r="C14" s="20" t="s">
        <v>19</v>
      </c>
      <c r="D14" s="47">
        <v>593391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593391</v>
      </c>
      <c r="O14" s="48">
        <f t="shared" si="1"/>
        <v>0.68898649872511186</v>
      </c>
      <c r="P14" s="9"/>
    </row>
    <row r="15" spans="1:133">
      <c r="A15" s="12"/>
      <c r="B15" s="25">
        <v>314.7</v>
      </c>
      <c r="C15" s="20" t="s">
        <v>20</v>
      </c>
      <c r="D15" s="47">
        <v>26746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26746</v>
      </c>
      <c r="O15" s="48">
        <f t="shared" si="1"/>
        <v>3.1054790003390412E-2</v>
      </c>
      <c r="P15" s="9"/>
    </row>
    <row r="16" spans="1:133">
      <c r="A16" s="12"/>
      <c r="B16" s="25">
        <v>314.89999999999998</v>
      </c>
      <c r="C16" s="20" t="s">
        <v>21</v>
      </c>
      <c r="D16" s="47">
        <v>2621731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2621731</v>
      </c>
      <c r="O16" s="48">
        <f t="shared" si="1"/>
        <v>3.0440927858512956</v>
      </c>
      <c r="P16" s="9"/>
    </row>
    <row r="17" spans="1:16">
      <c r="A17" s="12"/>
      <c r="B17" s="25">
        <v>315</v>
      </c>
      <c r="C17" s="20" t="s">
        <v>173</v>
      </c>
      <c r="D17" s="47">
        <v>36217040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36217040</v>
      </c>
      <c r="O17" s="48">
        <f t="shared" si="1"/>
        <v>42.051617877229894</v>
      </c>
      <c r="P17" s="9"/>
    </row>
    <row r="18" spans="1:16">
      <c r="A18" s="12"/>
      <c r="B18" s="25">
        <v>316</v>
      </c>
      <c r="C18" s="20" t="s">
        <v>174</v>
      </c>
      <c r="D18" s="47">
        <v>7323712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7323712</v>
      </c>
      <c r="O18" s="48">
        <f t="shared" si="1"/>
        <v>8.5035645780793541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SUM(D20:D30)</f>
        <v>43707810</v>
      </c>
      <c r="E19" s="32">
        <f t="shared" si="3"/>
        <v>18042838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6502409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68253057</v>
      </c>
      <c r="O19" s="45">
        <f t="shared" si="1"/>
        <v>79.248648479190763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12738963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12738963</v>
      </c>
      <c r="O20" s="48">
        <f t="shared" si="1"/>
        <v>14.791214418079726</v>
      </c>
      <c r="P20" s="9"/>
    </row>
    <row r="21" spans="1:16">
      <c r="A21" s="12"/>
      <c r="B21" s="25">
        <v>323.10000000000002</v>
      </c>
      <c r="C21" s="20" t="s">
        <v>25</v>
      </c>
      <c r="D21" s="47">
        <v>29463637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29463637</v>
      </c>
      <c r="O21" s="48">
        <f t="shared" si="1"/>
        <v>34.210239279560454</v>
      </c>
      <c r="P21" s="9"/>
    </row>
    <row r="22" spans="1:16">
      <c r="A22" s="12"/>
      <c r="B22" s="25">
        <v>323.3</v>
      </c>
      <c r="C22" s="20" t="s">
        <v>158</v>
      </c>
      <c r="D22" s="47">
        <v>4105352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4105352</v>
      </c>
      <c r="O22" s="48">
        <f t="shared" si="1"/>
        <v>4.7667256505645268</v>
      </c>
      <c r="P22" s="9"/>
    </row>
    <row r="23" spans="1:16">
      <c r="A23" s="12"/>
      <c r="B23" s="25">
        <v>323.39999999999998</v>
      </c>
      <c r="C23" s="20" t="s">
        <v>26</v>
      </c>
      <c r="D23" s="47">
        <v>1413103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1413103</v>
      </c>
      <c r="O23" s="48">
        <f t="shared" si="1"/>
        <v>1.6407543901204293</v>
      </c>
      <c r="P23" s="9"/>
    </row>
    <row r="24" spans="1:16">
      <c r="A24" s="12"/>
      <c r="B24" s="25">
        <v>323.60000000000002</v>
      </c>
      <c r="C24" s="20" t="s">
        <v>27</v>
      </c>
      <c r="D24" s="47">
        <v>6030077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6030077</v>
      </c>
      <c r="O24" s="48">
        <f t="shared" si="1"/>
        <v>7.001524524761626</v>
      </c>
      <c r="P24" s="9"/>
    </row>
    <row r="25" spans="1:16">
      <c r="A25" s="12"/>
      <c r="B25" s="25">
        <v>323.7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6502409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6502409</v>
      </c>
      <c r="O25" s="48">
        <f t="shared" si="1"/>
        <v>7.5499493760246708</v>
      </c>
      <c r="P25" s="9"/>
    </row>
    <row r="26" spans="1:16">
      <c r="A26" s="12"/>
      <c r="B26" s="25">
        <v>324.32</v>
      </c>
      <c r="C26" s="20" t="s">
        <v>219</v>
      </c>
      <c r="D26" s="47">
        <v>0</v>
      </c>
      <c r="E26" s="47">
        <v>2194652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2194652</v>
      </c>
      <c r="O26" s="48">
        <f t="shared" si="1"/>
        <v>2.5482112087983539</v>
      </c>
      <c r="P26" s="9"/>
    </row>
    <row r="27" spans="1:16">
      <c r="A27" s="12"/>
      <c r="B27" s="25">
        <v>325.10000000000002</v>
      </c>
      <c r="C27" s="20" t="s">
        <v>136</v>
      </c>
      <c r="D27" s="47">
        <v>0</v>
      </c>
      <c r="E27" s="47">
        <v>321192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321192</v>
      </c>
      <c r="O27" s="48">
        <f t="shared" si="1"/>
        <v>0.37293614412506443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1780695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1780695</v>
      </c>
      <c r="O28" s="48">
        <f t="shared" si="1"/>
        <v>2.067565590558861</v>
      </c>
      <c r="P28" s="9"/>
    </row>
    <row r="29" spans="1:16">
      <c r="A29" s="12"/>
      <c r="B29" s="25">
        <v>329</v>
      </c>
      <c r="C29" s="20" t="s">
        <v>159</v>
      </c>
      <c r="D29" s="47">
        <v>6385</v>
      </c>
      <c r="E29" s="47">
        <v>275688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282073</v>
      </c>
      <c r="O29" s="48">
        <f t="shared" si="1"/>
        <v>0.32751505947156001</v>
      </c>
      <c r="P29" s="9"/>
    </row>
    <row r="30" spans="1:16">
      <c r="A30" s="12"/>
      <c r="B30" s="25">
        <v>367</v>
      </c>
      <c r="C30" s="20" t="s">
        <v>105</v>
      </c>
      <c r="D30" s="47">
        <v>2689256</v>
      </c>
      <c r="E30" s="47">
        <v>731648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3420904</v>
      </c>
      <c r="O30" s="48">
        <f t="shared" si="1"/>
        <v>3.972012837125487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SUM(D32:D60)</f>
        <v>260556687</v>
      </c>
      <c r="E31" s="32">
        <f t="shared" si="5"/>
        <v>59384874</v>
      </c>
      <c r="F31" s="32">
        <f t="shared" si="5"/>
        <v>44784508</v>
      </c>
      <c r="G31" s="32">
        <f t="shared" si="5"/>
        <v>3732966</v>
      </c>
      <c r="H31" s="32">
        <f t="shared" si="5"/>
        <v>0</v>
      </c>
      <c r="I31" s="32">
        <f t="shared" si="5"/>
        <v>283889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88876269</v>
      </c>
      <c r="N31" s="44">
        <f>SUM(D31:M31)</f>
        <v>457619193</v>
      </c>
      <c r="O31" s="45">
        <f t="shared" si="1"/>
        <v>531.34180588259881</v>
      </c>
      <c r="P31" s="10"/>
    </row>
    <row r="32" spans="1:16">
      <c r="A32" s="12"/>
      <c r="B32" s="25">
        <v>331.1</v>
      </c>
      <c r="C32" s="20" t="s">
        <v>30</v>
      </c>
      <c r="D32" s="47">
        <v>0</v>
      </c>
      <c r="E32" s="47">
        <v>166388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73929</v>
      </c>
      <c r="N32" s="47">
        <f>SUM(D32:M32)</f>
        <v>240317</v>
      </c>
      <c r="O32" s="48">
        <f t="shared" si="1"/>
        <v>0.27903215319093599</v>
      </c>
      <c r="P32" s="9"/>
    </row>
    <row r="33" spans="1:16">
      <c r="A33" s="12"/>
      <c r="B33" s="25">
        <v>331.2</v>
      </c>
      <c r="C33" s="20" t="s">
        <v>31</v>
      </c>
      <c r="D33" s="47">
        <v>0</v>
      </c>
      <c r="E33" s="47">
        <v>1248078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1248078</v>
      </c>
      <c r="O33" s="48">
        <f t="shared" si="1"/>
        <v>1.4491438046007441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634677</v>
      </c>
      <c r="F34" s="47">
        <v>0</v>
      </c>
      <c r="G34" s="47">
        <v>510403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6">SUM(D34:M34)</f>
        <v>1145080</v>
      </c>
      <c r="O34" s="48">
        <f t="shared" si="1"/>
        <v>1.3295527905885849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5782958</v>
      </c>
      <c r="N35" s="47">
        <f t="shared" si="6"/>
        <v>5782958</v>
      </c>
      <c r="O35" s="48">
        <f t="shared" si="1"/>
        <v>6.7145945669792351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723914</v>
      </c>
      <c r="F36" s="47">
        <v>0</v>
      </c>
      <c r="G36" s="47">
        <v>846920</v>
      </c>
      <c r="H36" s="47">
        <v>0</v>
      </c>
      <c r="I36" s="47">
        <v>283889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1854723</v>
      </c>
      <c r="O36" s="48">
        <f t="shared" si="1"/>
        <v>2.1535195273857131</v>
      </c>
      <c r="P36" s="9"/>
    </row>
    <row r="37" spans="1:16">
      <c r="A37" s="12"/>
      <c r="B37" s="25">
        <v>331.5</v>
      </c>
      <c r="C37" s="20" t="s">
        <v>33</v>
      </c>
      <c r="D37" s="47">
        <v>359507</v>
      </c>
      <c r="E37" s="47">
        <v>20772422</v>
      </c>
      <c r="F37" s="47">
        <v>0</v>
      </c>
      <c r="G37" s="47">
        <v>760800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21892729</v>
      </c>
      <c r="O37" s="48">
        <f t="shared" ref="O37:O68" si="7">(N37/O$131)</f>
        <v>25.419655338971637</v>
      </c>
      <c r="P37" s="9"/>
    </row>
    <row r="38" spans="1:16">
      <c r="A38" s="12"/>
      <c r="B38" s="25">
        <v>331.61</v>
      </c>
      <c r="C38" s="20" t="s">
        <v>40</v>
      </c>
      <c r="D38" s="47">
        <v>0</v>
      </c>
      <c r="E38" s="47">
        <v>9652077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9652077</v>
      </c>
      <c r="O38" s="48">
        <f t="shared" si="7"/>
        <v>11.207029998188684</v>
      </c>
      <c r="P38" s="9"/>
    </row>
    <row r="39" spans="1:16">
      <c r="A39" s="12"/>
      <c r="B39" s="25">
        <v>331.69</v>
      </c>
      <c r="C39" s="20" t="s">
        <v>41</v>
      </c>
      <c r="D39" s="47">
        <v>0</v>
      </c>
      <c r="E39" s="47">
        <v>4904334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4904334</v>
      </c>
      <c r="O39" s="48">
        <f t="shared" si="7"/>
        <v>5.6944239316715661</v>
      </c>
      <c r="P39" s="9"/>
    </row>
    <row r="40" spans="1:16">
      <c r="A40" s="12"/>
      <c r="B40" s="25">
        <v>331.7</v>
      </c>
      <c r="C40" s="20" t="s">
        <v>34</v>
      </c>
      <c r="D40" s="47">
        <v>0</v>
      </c>
      <c r="E40" s="47">
        <v>178659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178659</v>
      </c>
      <c r="O40" s="48">
        <f t="shared" si="7"/>
        <v>0.20744102771314318</v>
      </c>
      <c r="P40" s="9"/>
    </row>
    <row r="41" spans="1:16">
      <c r="A41" s="12"/>
      <c r="B41" s="25">
        <v>331.9</v>
      </c>
      <c r="C41" s="20" t="s">
        <v>35</v>
      </c>
      <c r="D41" s="47">
        <v>0</v>
      </c>
      <c r="E41" s="47">
        <v>140086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140086</v>
      </c>
      <c r="O41" s="48">
        <f t="shared" si="7"/>
        <v>0.16265390385160208</v>
      </c>
      <c r="P41" s="9"/>
    </row>
    <row r="42" spans="1:16">
      <c r="A42" s="12"/>
      <c r="B42" s="25">
        <v>333</v>
      </c>
      <c r="C42" s="20" t="s">
        <v>4</v>
      </c>
      <c r="D42" s="47">
        <v>19338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19338</v>
      </c>
      <c r="O42" s="48">
        <f t="shared" si="7"/>
        <v>2.2453358598876982E-2</v>
      </c>
      <c r="P42" s="9"/>
    </row>
    <row r="43" spans="1:16">
      <c r="A43" s="12"/>
      <c r="B43" s="25">
        <v>334.1</v>
      </c>
      <c r="C43" s="20" t="s">
        <v>36</v>
      </c>
      <c r="D43" s="47">
        <v>0</v>
      </c>
      <c r="E43" s="47">
        <v>1616105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1000000</v>
      </c>
      <c r="N43" s="47">
        <f t="shared" si="6"/>
        <v>2616105</v>
      </c>
      <c r="O43" s="48">
        <f t="shared" si="7"/>
        <v>3.0375604352732997</v>
      </c>
      <c r="P43" s="9"/>
    </row>
    <row r="44" spans="1:16">
      <c r="A44" s="12"/>
      <c r="B44" s="25">
        <v>334.39</v>
      </c>
      <c r="C44" s="20" t="s">
        <v>42</v>
      </c>
      <c r="D44" s="47">
        <v>43009</v>
      </c>
      <c r="E44" s="47">
        <v>1394639</v>
      </c>
      <c r="F44" s="47">
        <v>0</v>
      </c>
      <c r="G44" s="47">
        <v>1230106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7" si="8">SUM(D44:M44)</f>
        <v>2667754</v>
      </c>
      <c r="O44" s="48">
        <f t="shared" si="7"/>
        <v>3.0975301073321164</v>
      </c>
      <c r="P44" s="9"/>
    </row>
    <row r="45" spans="1:16">
      <c r="A45" s="12"/>
      <c r="B45" s="25">
        <v>334.42</v>
      </c>
      <c r="C45" s="20" t="s">
        <v>43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4639053</v>
      </c>
      <c r="N45" s="47">
        <f t="shared" si="8"/>
        <v>4639053</v>
      </c>
      <c r="O45" s="48">
        <f t="shared" si="7"/>
        <v>5.3864060693037574</v>
      </c>
      <c r="P45" s="9"/>
    </row>
    <row r="46" spans="1:16">
      <c r="A46" s="12"/>
      <c r="B46" s="25">
        <v>334.49</v>
      </c>
      <c r="C46" s="20" t="s">
        <v>44</v>
      </c>
      <c r="D46" s="47">
        <v>95958</v>
      </c>
      <c r="E46" s="47">
        <v>10863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106821</v>
      </c>
      <c r="O46" s="48">
        <f t="shared" si="7"/>
        <v>0.12402990065625392</v>
      </c>
      <c r="P46" s="9"/>
    </row>
    <row r="47" spans="1:16">
      <c r="A47" s="12"/>
      <c r="B47" s="25">
        <v>334.5</v>
      </c>
      <c r="C47" s="20" t="s">
        <v>45</v>
      </c>
      <c r="D47" s="47">
        <v>0</v>
      </c>
      <c r="E47" s="47">
        <v>4511847</v>
      </c>
      <c r="F47" s="47">
        <v>0</v>
      </c>
      <c r="G47" s="47">
        <v>66518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4578365</v>
      </c>
      <c r="O47" s="48">
        <f t="shared" si="7"/>
        <v>5.315941211166999</v>
      </c>
      <c r="P47" s="9"/>
    </row>
    <row r="48" spans="1:16">
      <c r="A48" s="12"/>
      <c r="B48" s="25">
        <v>334.69</v>
      </c>
      <c r="C48" s="20" t="s">
        <v>46</v>
      </c>
      <c r="D48" s="47">
        <v>0</v>
      </c>
      <c r="E48" s="47">
        <v>1091355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1091355</v>
      </c>
      <c r="O48" s="48">
        <f t="shared" si="7"/>
        <v>1.2671726741998857</v>
      </c>
      <c r="P48" s="9"/>
    </row>
    <row r="49" spans="1:16">
      <c r="A49" s="12"/>
      <c r="B49" s="25">
        <v>334.7</v>
      </c>
      <c r="C49" s="20" t="s">
        <v>132</v>
      </c>
      <c r="D49" s="47">
        <v>0</v>
      </c>
      <c r="E49" s="47">
        <v>0</v>
      </c>
      <c r="F49" s="47">
        <v>0</v>
      </c>
      <c r="G49" s="47">
        <v>318219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318219</v>
      </c>
      <c r="O49" s="48">
        <f t="shared" si="7"/>
        <v>0.36948419277981359</v>
      </c>
      <c r="P49" s="9"/>
    </row>
    <row r="50" spans="1:16">
      <c r="A50" s="12"/>
      <c r="B50" s="25">
        <v>335.12</v>
      </c>
      <c r="C50" s="20" t="s">
        <v>175</v>
      </c>
      <c r="D50" s="47">
        <v>54489520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54489520</v>
      </c>
      <c r="O50" s="48">
        <f t="shared" si="7"/>
        <v>63.267800829490092</v>
      </c>
      <c r="P50" s="9"/>
    </row>
    <row r="51" spans="1:16">
      <c r="A51" s="12"/>
      <c r="B51" s="25">
        <v>335.13</v>
      </c>
      <c r="C51" s="20" t="s">
        <v>176</v>
      </c>
      <c r="D51" s="47">
        <v>187532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187532</v>
      </c>
      <c r="O51" s="48">
        <f t="shared" si="7"/>
        <v>0.21774347113272305</v>
      </c>
      <c r="P51" s="9"/>
    </row>
    <row r="52" spans="1:16">
      <c r="A52" s="12"/>
      <c r="B52" s="25">
        <v>335.14</v>
      </c>
      <c r="C52" s="20" t="s">
        <v>177</v>
      </c>
      <c r="D52" s="47">
        <v>224436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224436</v>
      </c>
      <c r="O52" s="48">
        <f t="shared" si="7"/>
        <v>0.26059271850747517</v>
      </c>
      <c r="P52" s="9"/>
    </row>
    <row r="53" spans="1:16">
      <c r="A53" s="12"/>
      <c r="B53" s="25">
        <v>335.15</v>
      </c>
      <c r="C53" s="20" t="s">
        <v>178</v>
      </c>
      <c r="D53" s="47">
        <v>681788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681788</v>
      </c>
      <c r="O53" s="48">
        <f t="shared" si="7"/>
        <v>0.79162428650383398</v>
      </c>
      <c r="P53" s="9"/>
    </row>
    <row r="54" spans="1:16">
      <c r="A54" s="12"/>
      <c r="B54" s="25">
        <v>335.17</v>
      </c>
      <c r="C54" s="20" t="s">
        <v>179</v>
      </c>
      <c r="D54" s="47">
        <v>0</v>
      </c>
      <c r="E54" s="47">
        <v>631407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631407</v>
      </c>
      <c r="O54" s="48">
        <f t="shared" si="7"/>
        <v>0.73312688969082218</v>
      </c>
      <c r="P54" s="9"/>
    </row>
    <row r="55" spans="1:16">
      <c r="A55" s="12"/>
      <c r="B55" s="25">
        <v>335.18</v>
      </c>
      <c r="C55" s="20" t="s">
        <v>180</v>
      </c>
      <c r="D55" s="47">
        <v>87046438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87046438</v>
      </c>
      <c r="O55" s="48">
        <f t="shared" si="7"/>
        <v>101.06964976568995</v>
      </c>
      <c r="P55" s="9"/>
    </row>
    <row r="56" spans="1:16">
      <c r="A56" s="12"/>
      <c r="B56" s="25">
        <v>335.39</v>
      </c>
      <c r="C56" s="20" t="s">
        <v>52</v>
      </c>
      <c r="D56" s="47">
        <v>0</v>
      </c>
      <c r="E56" s="47">
        <v>646601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646601</v>
      </c>
      <c r="O56" s="48">
        <f t="shared" si="7"/>
        <v>0.75076864843274671</v>
      </c>
      <c r="P56" s="9"/>
    </row>
    <row r="57" spans="1:16">
      <c r="A57" s="12"/>
      <c r="B57" s="25">
        <v>335.49</v>
      </c>
      <c r="C57" s="20" t="s">
        <v>53</v>
      </c>
      <c r="D57" s="47">
        <v>5727094</v>
      </c>
      <c r="E57" s="47">
        <v>6994402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12721496</v>
      </c>
      <c r="O57" s="48">
        <f t="shared" si="7"/>
        <v>14.770933478238657</v>
      </c>
      <c r="P57" s="9"/>
    </row>
    <row r="58" spans="1:16">
      <c r="A58" s="12"/>
      <c r="B58" s="25">
        <v>337.4</v>
      </c>
      <c r="C58" s="20" t="s">
        <v>220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2770000</v>
      </c>
      <c r="N58" s="47">
        <f>SUM(D58:M58)</f>
        <v>2770000</v>
      </c>
      <c r="O58" s="48">
        <f t="shared" si="7"/>
        <v>3.2162479738798866</v>
      </c>
      <c r="P58" s="9"/>
    </row>
    <row r="59" spans="1:16">
      <c r="A59" s="12"/>
      <c r="B59" s="25">
        <v>337.9</v>
      </c>
      <c r="C59" s="20" t="s">
        <v>54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18000</v>
      </c>
      <c r="N59" s="47">
        <f>SUM(D59:M59)</f>
        <v>18000</v>
      </c>
      <c r="O59" s="48">
        <f t="shared" si="7"/>
        <v>2.0899806328461355E-2</v>
      </c>
      <c r="P59" s="9"/>
    </row>
    <row r="60" spans="1:16">
      <c r="A60" s="12"/>
      <c r="B60" s="25">
        <v>338</v>
      </c>
      <c r="C60" s="20" t="s">
        <v>55</v>
      </c>
      <c r="D60" s="47">
        <v>111682067</v>
      </c>
      <c r="E60" s="47">
        <v>4067020</v>
      </c>
      <c r="F60" s="47">
        <v>44784508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74592329</v>
      </c>
      <c r="N60" s="47">
        <f>SUM(D60:M60)</f>
        <v>235125924</v>
      </c>
      <c r="O60" s="48">
        <f t="shared" si="7"/>
        <v>273.00479302225131</v>
      </c>
      <c r="P60" s="9"/>
    </row>
    <row r="61" spans="1:16" ht="15.75">
      <c r="A61" s="29" t="s">
        <v>60</v>
      </c>
      <c r="B61" s="30"/>
      <c r="C61" s="31"/>
      <c r="D61" s="32">
        <f t="shared" ref="D61:M61" si="9">SUM(D62:D101)</f>
        <v>51703599</v>
      </c>
      <c r="E61" s="32">
        <f t="shared" si="9"/>
        <v>35348089</v>
      </c>
      <c r="F61" s="32">
        <f t="shared" si="9"/>
        <v>0</v>
      </c>
      <c r="G61" s="32">
        <f t="shared" si="9"/>
        <v>106181</v>
      </c>
      <c r="H61" s="32">
        <f t="shared" si="9"/>
        <v>0</v>
      </c>
      <c r="I61" s="32">
        <f t="shared" si="9"/>
        <v>114202460</v>
      </c>
      <c r="J61" s="32">
        <f t="shared" si="9"/>
        <v>280865465</v>
      </c>
      <c r="K61" s="32">
        <f t="shared" si="9"/>
        <v>510077</v>
      </c>
      <c r="L61" s="32">
        <f t="shared" si="9"/>
        <v>0</v>
      </c>
      <c r="M61" s="32">
        <f t="shared" si="9"/>
        <v>1828662046</v>
      </c>
      <c r="N61" s="32">
        <f>SUM(D61:M61)</f>
        <v>2311397917</v>
      </c>
      <c r="O61" s="45">
        <f t="shared" si="7"/>
        <v>2683.7649340727221</v>
      </c>
      <c r="P61" s="10"/>
    </row>
    <row r="62" spans="1:16">
      <c r="A62" s="12"/>
      <c r="B62" s="25">
        <v>341.1</v>
      </c>
      <c r="C62" s="20" t="s">
        <v>181</v>
      </c>
      <c r="D62" s="47">
        <v>2728177</v>
      </c>
      <c r="E62" s="47">
        <v>18760336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21488513</v>
      </c>
      <c r="O62" s="48">
        <f t="shared" si="7"/>
        <v>24.950319999256894</v>
      </c>
      <c r="P62" s="9"/>
    </row>
    <row r="63" spans="1:16">
      <c r="A63" s="12"/>
      <c r="B63" s="25">
        <v>341.16</v>
      </c>
      <c r="C63" s="20" t="s">
        <v>182</v>
      </c>
      <c r="D63" s="47">
        <v>0</v>
      </c>
      <c r="E63" s="47">
        <v>1262300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01" si="10">SUM(D63:M63)</f>
        <v>1262300</v>
      </c>
      <c r="O63" s="48">
        <f t="shared" si="7"/>
        <v>1.4656569738009317</v>
      </c>
      <c r="P63" s="9"/>
    </row>
    <row r="64" spans="1:16">
      <c r="A64" s="12"/>
      <c r="B64" s="25">
        <v>341.2</v>
      </c>
      <c r="C64" s="20" t="s">
        <v>183</v>
      </c>
      <c r="D64" s="47">
        <v>453922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280851855</v>
      </c>
      <c r="K64" s="47">
        <v>0</v>
      </c>
      <c r="L64" s="47">
        <v>0</v>
      </c>
      <c r="M64" s="47">
        <v>0</v>
      </c>
      <c r="N64" s="47">
        <f t="shared" si="10"/>
        <v>281305777</v>
      </c>
      <c r="O64" s="48">
        <f t="shared" si="7"/>
        <v>326.62423657651885</v>
      </c>
      <c r="P64" s="9"/>
    </row>
    <row r="65" spans="1:16">
      <c r="A65" s="12"/>
      <c r="B65" s="25">
        <v>341.3</v>
      </c>
      <c r="C65" s="20" t="s">
        <v>184</v>
      </c>
      <c r="D65" s="47">
        <v>64276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64276</v>
      </c>
      <c r="O65" s="48">
        <f t="shared" si="7"/>
        <v>7.4630886198232341E-2</v>
      </c>
      <c r="P65" s="9"/>
    </row>
    <row r="66" spans="1:16">
      <c r="A66" s="12"/>
      <c r="B66" s="25">
        <v>341.51</v>
      </c>
      <c r="C66" s="20" t="s">
        <v>185</v>
      </c>
      <c r="D66" s="47">
        <v>6684401</v>
      </c>
      <c r="E66" s="47">
        <v>6420</v>
      </c>
      <c r="F66" s="47">
        <v>0</v>
      </c>
      <c r="G66" s="47">
        <v>0</v>
      </c>
      <c r="H66" s="47">
        <v>0</v>
      </c>
      <c r="I66" s="47">
        <v>397558</v>
      </c>
      <c r="J66" s="47">
        <v>0</v>
      </c>
      <c r="K66" s="47">
        <v>390369</v>
      </c>
      <c r="L66" s="47">
        <v>0</v>
      </c>
      <c r="M66" s="47">
        <v>0</v>
      </c>
      <c r="N66" s="47">
        <f t="shared" si="10"/>
        <v>7478748</v>
      </c>
      <c r="O66" s="48">
        <f t="shared" si="7"/>
        <v>8.6835769321870959</v>
      </c>
      <c r="P66" s="9"/>
    </row>
    <row r="67" spans="1:16">
      <c r="A67" s="12"/>
      <c r="B67" s="25">
        <v>341.52</v>
      </c>
      <c r="C67" s="20" t="s">
        <v>186</v>
      </c>
      <c r="D67" s="47">
        <v>4066839</v>
      </c>
      <c r="E67" s="47">
        <v>440546</v>
      </c>
      <c r="F67" s="47">
        <v>0</v>
      </c>
      <c r="G67" s="47">
        <v>0</v>
      </c>
      <c r="H67" s="47">
        <v>0</v>
      </c>
      <c r="I67" s="47">
        <v>5503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4512888</v>
      </c>
      <c r="O67" s="48">
        <f t="shared" si="7"/>
        <v>5.239915843446517</v>
      </c>
      <c r="P67" s="9"/>
    </row>
    <row r="68" spans="1:16">
      <c r="A68" s="12"/>
      <c r="B68" s="25">
        <v>341.53</v>
      </c>
      <c r="C68" s="20" t="s">
        <v>187</v>
      </c>
      <c r="D68" s="47">
        <v>382239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382239</v>
      </c>
      <c r="O68" s="48">
        <f t="shared" si="7"/>
        <v>0.44381783728804114</v>
      </c>
      <c r="P68" s="9"/>
    </row>
    <row r="69" spans="1:16">
      <c r="A69" s="12"/>
      <c r="B69" s="25">
        <v>341.54</v>
      </c>
      <c r="C69" s="20" t="s">
        <v>188</v>
      </c>
      <c r="D69" s="47">
        <v>185828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185828</v>
      </c>
      <c r="O69" s="48">
        <f t="shared" ref="O69:O100" si="11">(N69/O$131)</f>
        <v>0.21576495613362873</v>
      </c>
      <c r="P69" s="9"/>
    </row>
    <row r="70" spans="1:16">
      <c r="A70" s="12"/>
      <c r="B70" s="25">
        <v>341.56</v>
      </c>
      <c r="C70" s="20" t="s">
        <v>189</v>
      </c>
      <c r="D70" s="47">
        <v>323100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323100</v>
      </c>
      <c r="O70" s="48">
        <f t="shared" si="11"/>
        <v>0.37515152359588133</v>
      </c>
      <c r="P70" s="9"/>
    </row>
    <row r="71" spans="1:16">
      <c r="A71" s="12"/>
      <c r="B71" s="25">
        <v>341.9</v>
      </c>
      <c r="C71" s="20" t="s">
        <v>190</v>
      </c>
      <c r="D71" s="47">
        <v>674596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674596</v>
      </c>
      <c r="O71" s="48">
        <f t="shared" si="11"/>
        <v>0.78327365277526206</v>
      </c>
      <c r="P71" s="9"/>
    </row>
    <row r="72" spans="1:16">
      <c r="A72" s="12"/>
      <c r="B72" s="25">
        <v>342.1</v>
      </c>
      <c r="C72" s="20" t="s">
        <v>69</v>
      </c>
      <c r="D72" s="47">
        <v>211117</v>
      </c>
      <c r="E72" s="47">
        <v>904579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1115696</v>
      </c>
      <c r="O72" s="48">
        <f t="shared" si="11"/>
        <v>1.2954350178577234</v>
      </c>
      <c r="P72" s="9"/>
    </row>
    <row r="73" spans="1:16">
      <c r="A73" s="12"/>
      <c r="B73" s="25">
        <v>342.2</v>
      </c>
      <c r="C73" s="20" t="s">
        <v>70</v>
      </c>
      <c r="D73" s="47">
        <v>1884062</v>
      </c>
      <c r="E73" s="47">
        <v>633845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2517907</v>
      </c>
      <c r="O73" s="48">
        <f t="shared" si="11"/>
        <v>2.9235427029487306</v>
      </c>
      <c r="P73" s="9"/>
    </row>
    <row r="74" spans="1:16">
      <c r="A74" s="12"/>
      <c r="B74" s="25">
        <v>342.3</v>
      </c>
      <c r="C74" s="20" t="s">
        <v>71</v>
      </c>
      <c r="D74" s="47">
        <v>253915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253915</v>
      </c>
      <c r="O74" s="48">
        <f t="shared" si="11"/>
        <v>0.29482079577173698</v>
      </c>
      <c r="P74" s="9"/>
    </row>
    <row r="75" spans="1:16">
      <c r="A75" s="12"/>
      <c r="B75" s="25">
        <v>342.4</v>
      </c>
      <c r="C75" s="20" t="s">
        <v>72</v>
      </c>
      <c r="D75" s="47">
        <v>13025</v>
      </c>
      <c r="E75" s="47">
        <v>3920204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3933229</v>
      </c>
      <c r="O75" s="48">
        <f t="shared" si="11"/>
        <v>4.5668735747493185</v>
      </c>
      <c r="P75" s="9"/>
    </row>
    <row r="76" spans="1:16">
      <c r="A76" s="12"/>
      <c r="B76" s="25">
        <v>342.5</v>
      </c>
      <c r="C76" s="20" t="s">
        <v>73</v>
      </c>
      <c r="D76" s="47">
        <v>1546744</v>
      </c>
      <c r="E76" s="47">
        <v>36225</v>
      </c>
      <c r="F76" s="47">
        <v>0</v>
      </c>
      <c r="G76" s="47">
        <v>0</v>
      </c>
      <c r="H76" s="47">
        <v>0</v>
      </c>
      <c r="I76" s="47">
        <v>371263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1954232</v>
      </c>
      <c r="O76" s="48">
        <f t="shared" si="11"/>
        <v>2.2690594622712053</v>
      </c>
      <c r="P76" s="9"/>
    </row>
    <row r="77" spans="1:16">
      <c r="A77" s="12"/>
      <c r="B77" s="25">
        <v>342.6</v>
      </c>
      <c r="C77" s="20" t="s">
        <v>74</v>
      </c>
      <c r="D77" s="47">
        <v>17224182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17224182</v>
      </c>
      <c r="O77" s="48">
        <f t="shared" si="11"/>
        <v>19.999003775898345</v>
      </c>
      <c r="P77" s="9"/>
    </row>
    <row r="78" spans="1:16">
      <c r="A78" s="12"/>
      <c r="B78" s="25">
        <v>342.9</v>
      </c>
      <c r="C78" s="20" t="s">
        <v>75</v>
      </c>
      <c r="D78" s="47">
        <v>293991</v>
      </c>
      <c r="E78" s="47">
        <v>0</v>
      </c>
      <c r="F78" s="47">
        <v>0</v>
      </c>
      <c r="G78" s="47">
        <v>0</v>
      </c>
      <c r="H78" s="47">
        <v>0</v>
      </c>
      <c r="I78" s="47">
        <v>125359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419350</v>
      </c>
      <c r="O78" s="48">
        <f t="shared" si="11"/>
        <v>0.48690743243557055</v>
      </c>
      <c r="P78" s="9"/>
    </row>
    <row r="79" spans="1:16">
      <c r="A79" s="12"/>
      <c r="B79" s="25">
        <v>343.1</v>
      </c>
      <c r="C79" s="20" t="s">
        <v>76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1353970000</v>
      </c>
      <c r="N79" s="47">
        <f t="shared" si="10"/>
        <v>1353970000</v>
      </c>
      <c r="O79" s="48">
        <f t="shared" si="11"/>
        <v>1572.095043030379</v>
      </c>
      <c r="P79" s="9"/>
    </row>
    <row r="80" spans="1:16">
      <c r="A80" s="12"/>
      <c r="B80" s="25">
        <v>343.4</v>
      </c>
      <c r="C80" s="20" t="s">
        <v>77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64625261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64625261</v>
      </c>
      <c r="O80" s="48">
        <f t="shared" si="11"/>
        <v>75.036413268125941</v>
      </c>
      <c r="P80" s="9"/>
    </row>
    <row r="81" spans="1:16">
      <c r="A81" s="12"/>
      <c r="B81" s="25">
        <v>343.6</v>
      </c>
      <c r="C81" s="20" t="s">
        <v>78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386632000</v>
      </c>
      <c r="N81" s="47">
        <f t="shared" si="10"/>
        <v>386632000</v>
      </c>
      <c r="O81" s="48">
        <f t="shared" si="11"/>
        <v>448.91855113253729</v>
      </c>
      <c r="P81" s="9"/>
    </row>
    <row r="82" spans="1:16">
      <c r="A82" s="12"/>
      <c r="B82" s="25">
        <v>343.7</v>
      </c>
      <c r="C82" s="20" t="s">
        <v>79</v>
      </c>
      <c r="D82" s="47">
        <v>186448</v>
      </c>
      <c r="E82" s="47">
        <v>340029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526477</v>
      </c>
      <c r="O82" s="48">
        <f t="shared" si="11"/>
        <v>0.61129262979940835</v>
      </c>
      <c r="P82" s="9"/>
    </row>
    <row r="83" spans="1:16">
      <c r="A83" s="12"/>
      <c r="B83" s="25">
        <v>343.9</v>
      </c>
      <c r="C83" s="20" t="s">
        <v>80</v>
      </c>
      <c r="D83" s="47">
        <v>379069</v>
      </c>
      <c r="E83" s="47">
        <v>1688796</v>
      </c>
      <c r="F83" s="47">
        <v>0</v>
      </c>
      <c r="G83" s="47">
        <v>7980</v>
      </c>
      <c r="H83" s="47">
        <v>0</v>
      </c>
      <c r="I83" s="47">
        <v>27418869</v>
      </c>
      <c r="J83" s="47">
        <v>0</v>
      </c>
      <c r="K83" s="47">
        <v>0</v>
      </c>
      <c r="L83" s="47">
        <v>0</v>
      </c>
      <c r="M83" s="47">
        <v>8778000</v>
      </c>
      <c r="N83" s="47">
        <f t="shared" si="10"/>
        <v>38272714</v>
      </c>
      <c r="O83" s="48">
        <f t="shared" si="11"/>
        <v>44.438461681366199</v>
      </c>
      <c r="P83" s="9"/>
    </row>
    <row r="84" spans="1:16">
      <c r="A84" s="12"/>
      <c r="B84" s="25">
        <v>344.2</v>
      </c>
      <c r="C84" s="20" t="s">
        <v>191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55231000</v>
      </c>
      <c r="N84" s="47">
        <f t="shared" si="10"/>
        <v>55231000</v>
      </c>
      <c r="O84" s="48">
        <f t="shared" si="11"/>
        <v>64.12873351818051</v>
      </c>
      <c r="P84" s="9"/>
    </row>
    <row r="85" spans="1:16">
      <c r="A85" s="12"/>
      <c r="B85" s="25">
        <v>344.3</v>
      </c>
      <c r="C85" s="20" t="s">
        <v>192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24051046</v>
      </c>
      <c r="N85" s="47">
        <f t="shared" si="10"/>
        <v>24051046</v>
      </c>
      <c r="O85" s="48">
        <f t="shared" si="11"/>
        <v>27.925677966495289</v>
      </c>
      <c r="P85" s="9"/>
    </row>
    <row r="86" spans="1:16">
      <c r="A86" s="12"/>
      <c r="B86" s="25">
        <v>344.5</v>
      </c>
      <c r="C86" s="20" t="s">
        <v>193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5070501</v>
      </c>
      <c r="J86" s="47">
        <v>13520</v>
      </c>
      <c r="K86" s="47">
        <v>119708</v>
      </c>
      <c r="L86" s="47">
        <v>0</v>
      </c>
      <c r="M86" s="47">
        <v>0</v>
      </c>
      <c r="N86" s="47">
        <f t="shared" si="10"/>
        <v>5203729</v>
      </c>
      <c r="O86" s="48">
        <f t="shared" si="11"/>
        <v>6.0420515714332161</v>
      </c>
      <c r="P86" s="9"/>
    </row>
    <row r="87" spans="1:16">
      <c r="A87" s="12"/>
      <c r="B87" s="25">
        <v>344.6</v>
      </c>
      <c r="C87" s="20" t="s">
        <v>194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1579109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1579109</v>
      </c>
      <c r="O87" s="48">
        <f t="shared" si="11"/>
        <v>1.8335040150850157</v>
      </c>
      <c r="P87" s="9"/>
    </row>
    <row r="88" spans="1:16">
      <c r="A88" s="12"/>
      <c r="B88" s="25">
        <v>346.1</v>
      </c>
      <c r="C88" s="20" t="s">
        <v>85</v>
      </c>
      <c r="D88" s="47">
        <v>1396826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1396826</v>
      </c>
      <c r="O88" s="48">
        <f t="shared" si="11"/>
        <v>1.6218551596977424</v>
      </c>
      <c r="P88" s="9"/>
    </row>
    <row r="89" spans="1:16">
      <c r="A89" s="12"/>
      <c r="B89" s="25">
        <v>346.4</v>
      </c>
      <c r="C89" s="20" t="s">
        <v>86</v>
      </c>
      <c r="D89" s="47">
        <v>32427</v>
      </c>
      <c r="E89" s="47">
        <v>61743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94170</v>
      </c>
      <c r="O89" s="48">
        <f t="shared" si="11"/>
        <v>0.10934082010840034</v>
      </c>
      <c r="P89" s="9"/>
    </row>
    <row r="90" spans="1:16">
      <c r="A90" s="12"/>
      <c r="B90" s="25">
        <v>347.1</v>
      </c>
      <c r="C90" s="20" t="s">
        <v>87</v>
      </c>
      <c r="D90" s="47">
        <v>656348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656348</v>
      </c>
      <c r="O90" s="48">
        <f t="shared" si="11"/>
        <v>0.76208589355960854</v>
      </c>
      <c r="P90" s="9"/>
    </row>
    <row r="91" spans="1:16">
      <c r="A91" s="12"/>
      <c r="B91" s="25">
        <v>347.2</v>
      </c>
      <c r="C91" s="20" t="s">
        <v>88</v>
      </c>
      <c r="D91" s="47">
        <v>0</v>
      </c>
      <c r="E91" s="47">
        <v>146388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146388</v>
      </c>
      <c r="O91" s="48">
        <f t="shared" si="11"/>
        <v>0.16997115826726672</v>
      </c>
      <c r="P91" s="9"/>
    </row>
    <row r="92" spans="1:16">
      <c r="A92" s="12"/>
      <c r="B92" s="25">
        <v>347.4</v>
      </c>
      <c r="C92" s="20" t="s">
        <v>89</v>
      </c>
      <c r="D92" s="47">
        <v>87952</v>
      </c>
      <c r="E92" s="47">
        <v>1407002</v>
      </c>
      <c r="F92" s="47">
        <v>0</v>
      </c>
      <c r="G92" s="47">
        <v>98201</v>
      </c>
      <c r="H92" s="47">
        <v>0</v>
      </c>
      <c r="I92" s="47">
        <v>0</v>
      </c>
      <c r="J92" s="47">
        <v>90</v>
      </c>
      <c r="K92" s="47">
        <v>0</v>
      </c>
      <c r="L92" s="47">
        <v>0</v>
      </c>
      <c r="M92" s="47">
        <v>0</v>
      </c>
      <c r="N92" s="47">
        <f t="shared" si="10"/>
        <v>1593245</v>
      </c>
      <c r="O92" s="48">
        <f t="shared" si="11"/>
        <v>1.8499173296549674</v>
      </c>
      <c r="P92" s="9"/>
    </row>
    <row r="93" spans="1:16">
      <c r="A93" s="12"/>
      <c r="B93" s="25">
        <v>347.5</v>
      </c>
      <c r="C93" s="20" t="s">
        <v>90</v>
      </c>
      <c r="D93" s="47">
        <v>205470</v>
      </c>
      <c r="E93" s="47">
        <v>994933</v>
      </c>
      <c r="F93" s="47">
        <v>0</v>
      </c>
      <c r="G93" s="47">
        <v>0</v>
      </c>
      <c r="H93" s="47">
        <v>0</v>
      </c>
      <c r="I93" s="47">
        <v>6664330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7864733</v>
      </c>
      <c r="O93" s="48">
        <f t="shared" si="11"/>
        <v>9.1317442513921598</v>
      </c>
      <c r="P93" s="9"/>
    </row>
    <row r="94" spans="1:16">
      <c r="A94" s="12"/>
      <c r="B94" s="25">
        <v>348.52</v>
      </c>
      <c r="C94" s="20" t="s">
        <v>214</v>
      </c>
      <c r="D94" s="47">
        <v>0</v>
      </c>
      <c r="E94" s="47">
        <v>302099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302099</v>
      </c>
      <c r="O94" s="48">
        <f t="shared" si="11"/>
        <v>0.35076725511232487</v>
      </c>
      <c r="P94" s="9"/>
    </row>
    <row r="95" spans="1:16">
      <c r="A95" s="12"/>
      <c r="B95" s="25">
        <v>348.92099999999999</v>
      </c>
      <c r="C95" s="20" t="s">
        <v>195</v>
      </c>
      <c r="D95" s="47">
        <v>0</v>
      </c>
      <c r="E95" s="47">
        <v>256575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256575</v>
      </c>
      <c r="O95" s="48">
        <f t="shared" si="11"/>
        <v>0.29790932270694293</v>
      </c>
      <c r="P95" s="9"/>
    </row>
    <row r="96" spans="1:16">
      <c r="A96" s="12"/>
      <c r="B96" s="25">
        <v>348.92200000000003</v>
      </c>
      <c r="C96" s="20" t="s">
        <v>196</v>
      </c>
      <c r="D96" s="47">
        <v>0</v>
      </c>
      <c r="E96" s="47">
        <v>256575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256575</v>
      </c>
      <c r="O96" s="48">
        <f t="shared" si="11"/>
        <v>0.29790932270694293</v>
      </c>
      <c r="P96" s="9"/>
    </row>
    <row r="97" spans="1:16">
      <c r="A97" s="12"/>
      <c r="B97" s="25">
        <v>348.923</v>
      </c>
      <c r="C97" s="20" t="s">
        <v>197</v>
      </c>
      <c r="D97" s="47">
        <v>0</v>
      </c>
      <c r="E97" s="47">
        <v>256575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256575</v>
      </c>
      <c r="O97" s="48">
        <f t="shared" si="11"/>
        <v>0.29790932270694293</v>
      </c>
      <c r="P97" s="9"/>
    </row>
    <row r="98" spans="1:16">
      <c r="A98" s="12"/>
      <c r="B98" s="25">
        <v>348.92399999999998</v>
      </c>
      <c r="C98" s="20" t="s">
        <v>198</v>
      </c>
      <c r="D98" s="47">
        <v>0</v>
      </c>
      <c r="E98" s="47">
        <v>256575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256575</v>
      </c>
      <c r="O98" s="48">
        <f t="shared" si="11"/>
        <v>0.29790932270694293</v>
      </c>
      <c r="P98" s="9"/>
    </row>
    <row r="99" spans="1:16">
      <c r="A99" s="12"/>
      <c r="B99" s="25">
        <v>348.93</v>
      </c>
      <c r="C99" s="20" t="s">
        <v>199</v>
      </c>
      <c r="D99" s="47">
        <v>0</v>
      </c>
      <c r="E99" s="47">
        <v>3022224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3022224</v>
      </c>
      <c r="O99" s="48">
        <f t="shared" si="11"/>
        <v>3.5091053489570996</v>
      </c>
      <c r="P99" s="9"/>
    </row>
    <row r="100" spans="1:16">
      <c r="A100" s="12"/>
      <c r="B100" s="25">
        <v>348.99</v>
      </c>
      <c r="C100" s="20" t="s">
        <v>201</v>
      </c>
      <c r="D100" s="47">
        <v>416489</v>
      </c>
      <c r="E100" s="47">
        <v>321832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738321</v>
      </c>
      <c r="O100" s="48">
        <f t="shared" si="11"/>
        <v>0.85726477267977319</v>
      </c>
      <c r="P100" s="9"/>
    </row>
    <row r="101" spans="1:16">
      <c r="A101" s="12"/>
      <c r="B101" s="25">
        <v>349</v>
      </c>
      <c r="C101" s="20" t="s">
        <v>1</v>
      </c>
      <c r="D101" s="47">
        <v>11352156</v>
      </c>
      <c r="E101" s="47">
        <v>72288</v>
      </c>
      <c r="F101" s="47">
        <v>0</v>
      </c>
      <c r="G101" s="47">
        <v>0</v>
      </c>
      <c r="H101" s="47">
        <v>0</v>
      </c>
      <c r="I101" s="47">
        <v>7944707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19369151</v>
      </c>
      <c r="O101" s="48">
        <f t="shared" ref="O101:O129" si="12">(N101/O$131)</f>
        <v>22.489528035929091</v>
      </c>
      <c r="P101" s="9"/>
    </row>
    <row r="102" spans="1:16" ht="15.75">
      <c r="A102" s="29" t="s">
        <v>61</v>
      </c>
      <c r="B102" s="30"/>
      <c r="C102" s="31"/>
      <c r="D102" s="32">
        <f t="shared" ref="D102:M102" si="13">SUM(D103:D109)</f>
        <v>2097775</v>
      </c>
      <c r="E102" s="32">
        <f t="shared" si="13"/>
        <v>4504460</v>
      </c>
      <c r="F102" s="32">
        <f t="shared" si="13"/>
        <v>0</v>
      </c>
      <c r="G102" s="32">
        <f t="shared" si="13"/>
        <v>0</v>
      </c>
      <c r="H102" s="32">
        <f t="shared" si="13"/>
        <v>0</v>
      </c>
      <c r="I102" s="32">
        <f t="shared" si="13"/>
        <v>592429</v>
      </c>
      <c r="J102" s="32">
        <f t="shared" si="13"/>
        <v>0</v>
      </c>
      <c r="K102" s="32">
        <f t="shared" si="13"/>
        <v>871910</v>
      </c>
      <c r="L102" s="32">
        <f t="shared" si="13"/>
        <v>0</v>
      </c>
      <c r="M102" s="32">
        <f t="shared" si="13"/>
        <v>0</v>
      </c>
      <c r="N102" s="32">
        <f>SUM(D102:M102)</f>
        <v>8066574</v>
      </c>
      <c r="O102" s="45">
        <f t="shared" si="12"/>
        <v>9.3661019074556577</v>
      </c>
      <c r="P102" s="10"/>
    </row>
    <row r="103" spans="1:16">
      <c r="A103" s="13"/>
      <c r="B103" s="39">
        <v>351.5</v>
      </c>
      <c r="C103" s="21" t="s">
        <v>144</v>
      </c>
      <c r="D103" s="47">
        <v>1236723</v>
      </c>
      <c r="E103" s="47">
        <v>0</v>
      </c>
      <c r="F103" s="47">
        <v>0</v>
      </c>
      <c r="G103" s="47">
        <v>0</v>
      </c>
      <c r="H103" s="47">
        <v>0</v>
      </c>
      <c r="I103" s="47">
        <v>18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9" si="14">SUM(D103:M103)</f>
        <v>1236741</v>
      </c>
      <c r="O103" s="48">
        <f t="shared" si="12"/>
        <v>1.4359804099148681</v>
      </c>
      <c r="P103" s="9"/>
    </row>
    <row r="104" spans="1:16">
      <c r="A104" s="13"/>
      <c r="B104" s="39">
        <v>351.7</v>
      </c>
      <c r="C104" s="21" t="s">
        <v>202</v>
      </c>
      <c r="D104" s="47">
        <v>745258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745258</v>
      </c>
      <c r="O104" s="48">
        <f t="shared" si="12"/>
        <v>0.86531932581869186</v>
      </c>
      <c r="P104" s="9"/>
    </row>
    <row r="105" spans="1:16">
      <c r="A105" s="13"/>
      <c r="B105" s="39">
        <v>351.9</v>
      </c>
      <c r="C105" s="21" t="s">
        <v>203</v>
      </c>
      <c r="D105" s="47">
        <v>80</v>
      </c>
      <c r="E105" s="47">
        <v>2386510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871910</v>
      </c>
      <c r="L105" s="47">
        <v>0</v>
      </c>
      <c r="M105" s="47">
        <v>0</v>
      </c>
      <c r="N105" s="47">
        <f t="shared" si="14"/>
        <v>3258500</v>
      </c>
      <c r="O105" s="48">
        <f t="shared" si="12"/>
        <v>3.783445495627296</v>
      </c>
      <c r="P105" s="9"/>
    </row>
    <row r="106" spans="1:16">
      <c r="A106" s="13"/>
      <c r="B106" s="39">
        <v>352</v>
      </c>
      <c r="C106" s="21" t="s">
        <v>221</v>
      </c>
      <c r="D106" s="47">
        <v>0</v>
      </c>
      <c r="E106" s="47">
        <v>250837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250837</v>
      </c>
      <c r="O106" s="48">
        <f t="shared" si="12"/>
        <v>0.29124692888957004</v>
      </c>
      <c r="P106" s="9"/>
    </row>
    <row r="107" spans="1:16">
      <c r="A107" s="13"/>
      <c r="B107" s="39">
        <v>354</v>
      </c>
      <c r="C107" s="21" t="s">
        <v>94</v>
      </c>
      <c r="D107" s="47">
        <v>109219</v>
      </c>
      <c r="E107" s="47">
        <v>1136121</v>
      </c>
      <c r="F107" s="47">
        <v>0</v>
      </c>
      <c r="G107" s="47">
        <v>0</v>
      </c>
      <c r="H107" s="47">
        <v>0</v>
      </c>
      <c r="I107" s="47">
        <v>592411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1837751</v>
      </c>
      <c r="O107" s="48">
        <f t="shared" si="12"/>
        <v>2.133813332218677</v>
      </c>
      <c r="P107" s="9"/>
    </row>
    <row r="108" spans="1:16">
      <c r="A108" s="13"/>
      <c r="B108" s="39">
        <v>355</v>
      </c>
      <c r="C108" s="21" t="s">
        <v>216</v>
      </c>
      <c r="D108" s="47">
        <v>0</v>
      </c>
      <c r="E108" s="47">
        <v>730992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730992</v>
      </c>
      <c r="O108" s="48">
        <f t="shared" si="12"/>
        <v>0.8487550682030347</v>
      </c>
      <c r="P108" s="9"/>
    </row>
    <row r="109" spans="1:16">
      <c r="A109" s="13"/>
      <c r="B109" s="39">
        <v>359</v>
      </c>
      <c r="C109" s="21" t="s">
        <v>95</v>
      </c>
      <c r="D109" s="47">
        <v>6495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6495</v>
      </c>
      <c r="O109" s="48">
        <f t="shared" si="12"/>
        <v>7.5413467835198063E-3</v>
      </c>
      <c r="P109" s="9"/>
    </row>
    <row r="110" spans="1:16" ht="15.75">
      <c r="A110" s="29" t="s">
        <v>5</v>
      </c>
      <c r="B110" s="30"/>
      <c r="C110" s="31"/>
      <c r="D110" s="32">
        <f t="shared" ref="D110:M110" si="15">SUM(D111:D121)</f>
        <v>13915668</v>
      </c>
      <c r="E110" s="32">
        <f t="shared" si="15"/>
        <v>15991274</v>
      </c>
      <c r="F110" s="32">
        <f t="shared" si="15"/>
        <v>2642565</v>
      </c>
      <c r="G110" s="32">
        <f t="shared" si="15"/>
        <v>2875206</v>
      </c>
      <c r="H110" s="32">
        <f t="shared" si="15"/>
        <v>5549</v>
      </c>
      <c r="I110" s="32">
        <f t="shared" si="15"/>
        <v>17579014</v>
      </c>
      <c r="J110" s="32">
        <f t="shared" si="15"/>
        <v>4084274</v>
      </c>
      <c r="K110" s="32">
        <f t="shared" si="15"/>
        <v>209225183</v>
      </c>
      <c r="L110" s="32">
        <f t="shared" si="15"/>
        <v>19170</v>
      </c>
      <c r="M110" s="32">
        <f t="shared" si="15"/>
        <v>243393707</v>
      </c>
      <c r="N110" s="32">
        <f>SUM(D110:M110)</f>
        <v>509731610</v>
      </c>
      <c r="O110" s="45">
        <f t="shared" si="12"/>
        <v>591.84955158304422</v>
      </c>
      <c r="P110" s="10"/>
    </row>
    <row r="111" spans="1:16">
      <c r="A111" s="12"/>
      <c r="B111" s="25">
        <v>361.1</v>
      </c>
      <c r="C111" s="20" t="s">
        <v>97</v>
      </c>
      <c r="D111" s="47">
        <v>0</v>
      </c>
      <c r="E111" s="47">
        <v>3173927</v>
      </c>
      <c r="F111" s="47">
        <v>2838005</v>
      </c>
      <c r="G111" s="47">
        <v>1491708</v>
      </c>
      <c r="H111" s="47">
        <v>5960</v>
      </c>
      <c r="I111" s="47">
        <v>1340987</v>
      </c>
      <c r="J111" s="47">
        <v>3100749</v>
      </c>
      <c r="K111" s="47">
        <v>30017259</v>
      </c>
      <c r="L111" s="47">
        <v>19615</v>
      </c>
      <c r="M111" s="47">
        <v>15455836</v>
      </c>
      <c r="N111" s="47">
        <f>SUM(D111:M111)</f>
        <v>57444046</v>
      </c>
      <c r="O111" s="48">
        <f t="shared" si="12"/>
        <v>66.69830200684585</v>
      </c>
      <c r="P111" s="9"/>
    </row>
    <row r="112" spans="1:16">
      <c r="A112" s="12"/>
      <c r="B112" s="25">
        <v>361.2</v>
      </c>
      <c r="C112" s="20" t="s">
        <v>98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33041195</v>
      </c>
      <c r="L112" s="47">
        <v>0</v>
      </c>
      <c r="M112" s="47">
        <v>0</v>
      </c>
      <c r="N112" s="47">
        <f t="shared" ref="N112:N121" si="16">SUM(D112:M112)</f>
        <v>33041195</v>
      </c>
      <c r="O112" s="48">
        <f t="shared" si="12"/>
        <v>38.364143131162542</v>
      </c>
      <c r="P112" s="9"/>
    </row>
    <row r="113" spans="1:16">
      <c r="A113" s="12"/>
      <c r="B113" s="25">
        <v>361.3</v>
      </c>
      <c r="C113" s="20" t="s">
        <v>99</v>
      </c>
      <c r="D113" s="47">
        <v>-325142</v>
      </c>
      <c r="E113" s="47">
        <v>-509437</v>
      </c>
      <c r="F113" s="47">
        <v>-195440</v>
      </c>
      <c r="G113" s="47">
        <v>-206499</v>
      </c>
      <c r="H113" s="47">
        <v>-411</v>
      </c>
      <c r="I113" s="47">
        <v>-90368</v>
      </c>
      <c r="J113" s="47">
        <v>-337740</v>
      </c>
      <c r="K113" s="47">
        <v>-281765484</v>
      </c>
      <c r="L113" s="47">
        <v>-445</v>
      </c>
      <c r="M113" s="47">
        <v>0</v>
      </c>
      <c r="N113" s="47">
        <f t="shared" si="16"/>
        <v>-283430966</v>
      </c>
      <c r="O113" s="48">
        <f t="shared" si="12"/>
        <v>-329.09179427159529</v>
      </c>
      <c r="P113" s="9"/>
    </row>
    <row r="114" spans="1:16">
      <c r="A114" s="12"/>
      <c r="B114" s="25">
        <v>361.4</v>
      </c>
      <c r="C114" s="20" t="s">
        <v>204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129832117</v>
      </c>
      <c r="L114" s="47">
        <v>0</v>
      </c>
      <c r="M114" s="47">
        <v>-199000</v>
      </c>
      <c r="N114" s="47">
        <f t="shared" si="16"/>
        <v>129633117</v>
      </c>
      <c r="O114" s="48">
        <f t="shared" si="12"/>
        <v>150.51705772526509</v>
      </c>
      <c r="P114" s="9"/>
    </row>
    <row r="115" spans="1:16">
      <c r="A115" s="12"/>
      <c r="B115" s="25">
        <v>362</v>
      </c>
      <c r="C115" s="20" t="s">
        <v>101</v>
      </c>
      <c r="D115" s="47">
        <v>802323</v>
      </c>
      <c r="E115" s="47">
        <v>1852508</v>
      </c>
      <c r="F115" s="47">
        <v>0</v>
      </c>
      <c r="G115" s="47">
        <v>23365</v>
      </c>
      <c r="H115" s="47">
        <v>0</v>
      </c>
      <c r="I115" s="47">
        <v>7797374</v>
      </c>
      <c r="J115" s="47">
        <v>320979</v>
      </c>
      <c r="K115" s="47">
        <v>516377</v>
      </c>
      <c r="L115" s="47">
        <v>0</v>
      </c>
      <c r="M115" s="47">
        <v>0</v>
      </c>
      <c r="N115" s="47">
        <f t="shared" si="16"/>
        <v>11312926</v>
      </c>
      <c r="O115" s="48">
        <f t="shared" si="12"/>
        <v>13.135442356011945</v>
      </c>
      <c r="P115" s="9"/>
    </row>
    <row r="116" spans="1:16">
      <c r="A116" s="12"/>
      <c r="B116" s="25">
        <v>364</v>
      </c>
      <c r="C116" s="20" t="s">
        <v>205</v>
      </c>
      <c r="D116" s="47">
        <v>165804</v>
      </c>
      <c r="E116" s="47">
        <v>4393443</v>
      </c>
      <c r="F116" s="47">
        <v>0</v>
      </c>
      <c r="G116" s="47">
        <v>169121</v>
      </c>
      <c r="H116" s="47">
        <v>0</v>
      </c>
      <c r="I116" s="47">
        <v>48879</v>
      </c>
      <c r="J116" s="47">
        <v>655788</v>
      </c>
      <c r="K116" s="47">
        <v>0</v>
      </c>
      <c r="L116" s="47">
        <v>0</v>
      </c>
      <c r="M116" s="47">
        <v>-2335000</v>
      </c>
      <c r="N116" s="47">
        <f t="shared" si="16"/>
        <v>3098035</v>
      </c>
      <c r="O116" s="48">
        <f t="shared" si="12"/>
        <v>3.5971295277108211</v>
      </c>
      <c r="P116" s="9"/>
    </row>
    <row r="117" spans="1:16">
      <c r="A117" s="12"/>
      <c r="B117" s="25">
        <v>365</v>
      </c>
      <c r="C117" s="20" t="s">
        <v>206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1577973</v>
      </c>
      <c r="J117" s="47">
        <v>8717</v>
      </c>
      <c r="K117" s="47">
        <v>0</v>
      </c>
      <c r="L117" s="47">
        <v>0</v>
      </c>
      <c r="M117" s="47">
        <v>0</v>
      </c>
      <c r="N117" s="47">
        <f t="shared" si="16"/>
        <v>1586690</v>
      </c>
      <c r="O117" s="48">
        <f t="shared" si="12"/>
        <v>1.8423063168503528</v>
      </c>
      <c r="P117" s="9"/>
    </row>
    <row r="118" spans="1:16">
      <c r="A118" s="12"/>
      <c r="B118" s="25">
        <v>366</v>
      </c>
      <c r="C118" s="20" t="s">
        <v>104</v>
      </c>
      <c r="D118" s="47">
        <v>355542</v>
      </c>
      <c r="E118" s="47">
        <v>5486085</v>
      </c>
      <c r="F118" s="47">
        <v>0</v>
      </c>
      <c r="G118" s="47">
        <v>1365780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7207407</v>
      </c>
      <c r="O118" s="48">
        <f t="shared" si="12"/>
        <v>8.3685228016887052</v>
      </c>
      <c r="P118" s="9"/>
    </row>
    <row r="119" spans="1:16">
      <c r="A119" s="12"/>
      <c r="B119" s="25">
        <v>368</v>
      </c>
      <c r="C119" s="20" t="s">
        <v>106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297278473</v>
      </c>
      <c r="L119" s="47">
        <v>0</v>
      </c>
      <c r="M119" s="47">
        <v>0</v>
      </c>
      <c r="N119" s="47">
        <f t="shared" si="16"/>
        <v>297278473</v>
      </c>
      <c r="O119" s="48">
        <f t="shared" si="12"/>
        <v>345.17013951781826</v>
      </c>
      <c r="P119" s="9"/>
    </row>
    <row r="120" spans="1:16">
      <c r="A120" s="12"/>
      <c r="B120" s="25">
        <v>369.3</v>
      </c>
      <c r="C120" s="20" t="s">
        <v>107</v>
      </c>
      <c r="D120" s="47">
        <v>47838</v>
      </c>
      <c r="E120" s="47">
        <v>3453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51291</v>
      </c>
      <c r="O120" s="48">
        <f t="shared" si="12"/>
        <v>5.9553998132950633E-2</v>
      </c>
      <c r="P120" s="9"/>
    </row>
    <row r="121" spans="1:16">
      <c r="A121" s="12"/>
      <c r="B121" s="25">
        <v>369.9</v>
      </c>
      <c r="C121" s="20" t="s">
        <v>109</v>
      </c>
      <c r="D121" s="47">
        <v>12869303</v>
      </c>
      <c r="E121" s="47">
        <v>1591295</v>
      </c>
      <c r="F121" s="47">
        <v>0</v>
      </c>
      <c r="G121" s="47">
        <v>31731</v>
      </c>
      <c r="H121" s="47">
        <v>0</v>
      </c>
      <c r="I121" s="47">
        <v>6904169</v>
      </c>
      <c r="J121" s="47">
        <v>335781</v>
      </c>
      <c r="K121" s="47">
        <v>305246</v>
      </c>
      <c r="L121" s="47">
        <v>0</v>
      </c>
      <c r="M121" s="47">
        <v>230471871</v>
      </c>
      <c r="N121" s="47">
        <f t="shared" si="16"/>
        <v>252509396</v>
      </c>
      <c r="O121" s="48">
        <f t="shared" si="12"/>
        <v>293.18874847315305</v>
      </c>
      <c r="P121" s="9"/>
    </row>
    <row r="122" spans="1:16" ht="15.75">
      <c r="A122" s="29" t="s">
        <v>62</v>
      </c>
      <c r="B122" s="30"/>
      <c r="C122" s="31"/>
      <c r="D122" s="32">
        <f t="shared" ref="D122:M122" si="17">SUM(D123:D128)</f>
        <v>7037009</v>
      </c>
      <c r="E122" s="32">
        <f t="shared" si="17"/>
        <v>38610002</v>
      </c>
      <c r="F122" s="32">
        <f t="shared" si="17"/>
        <v>216481994</v>
      </c>
      <c r="G122" s="32">
        <f t="shared" si="17"/>
        <v>85544673</v>
      </c>
      <c r="H122" s="32">
        <f t="shared" si="17"/>
        <v>0</v>
      </c>
      <c r="I122" s="32">
        <f t="shared" si="17"/>
        <v>21612971</v>
      </c>
      <c r="J122" s="32">
        <f t="shared" si="17"/>
        <v>7422350</v>
      </c>
      <c r="K122" s="32">
        <f t="shared" si="17"/>
        <v>0</v>
      </c>
      <c r="L122" s="32">
        <f t="shared" si="17"/>
        <v>7500</v>
      </c>
      <c r="M122" s="32">
        <f t="shared" si="17"/>
        <v>114169468</v>
      </c>
      <c r="N122" s="32">
        <f t="shared" ref="N122:N129" si="18">SUM(D122:M122)</f>
        <v>490885967</v>
      </c>
      <c r="O122" s="45">
        <f t="shared" si="12"/>
        <v>569.96786886997074</v>
      </c>
      <c r="P122" s="9"/>
    </row>
    <row r="123" spans="1:16">
      <c r="A123" s="12"/>
      <c r="B123" s="25">
        <v>381</v>
      </c>
      <c r="C123" s="20" t="s">
        <v>110</v>
      </c>
      <c r="D123" s="47">
        <v>7037009</v>
      </c>
      <c r="E123" s="47">
        <v>37172861</v>
      </c>
      <c r="F123" s="47">
        <v>144079628</v>
      </c>
      <c r="G123" s="47">
        <v>24824926</v>
      </c>
      <c r="H123" s="47">
        <v>0</v>
      </c>
      <c r="I123" s="47">
        <v>18999130</v>
      </c>
      <c r="J123" s="47">
        <v>5075304</v>
      </c>
      <c r="K123" s="47">
        <v>0</v>
      </c>
      <c r="L123" s="47">
        <v>7500</v>
      </c>
      <c r="M123" s="47">
        <v>0</v>
      </c>
      <c r="N123" s="47">
        <f t="shared" si="18"/>
        <v>237196358</v>
      </c>
      <c r="O123" s="48">
        <f t="shared" si="12"/>
        <v>275.40877466757695</v>
      </c>
      <c r="P123" s="9"/>
    </row>
    <row r="124" spans="1:16">
      <c r="A124" s="12"/>
      <c r="B124" s="25">
        <v>384</v>
      </c>
      <c r="C124" s="20" t="s">
        <v>111</v>
      </c>
      <c r="D124" s="47">
        <v>0</v>
      </c>
      <c r="E124" s="47">
        <v>0</v>
      </c>
      <c r="F124" s="47">
        <v>11001366</v>
      </c>
      <c r="G124" s="47">
        <v>60719747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71721113</v>
      </c>
      <c r="O124" s="48">
        <f t="shared" si="12"/>
        <v>83.275409520094001</v>
      </c>
      <c r="P124" s="9"/>
    </row>
    <row r="125" spans="1:16">
      <c r="A125" s="12"/>
      <c r="B125" s="25">
        <v>385</v>
      </c>
      <c r="C125" s="20" t="s">
        <v>112</v>
      </c>
      <c r="D125" s="47">
        <v>0</v>
      </c>
      <c r="E125" s="47">
        <v>0</v>
      </c>
      <c r="F125" s="47">
        <v>61401000</v>
      </c>
      <c r="G125" s="47">
        <v>0</v>
      </c>
      <c r="H125" s="47">
        <v>0</v>
      </c>
      <c r="I125" s="47">
        <v>1784000</v>
      </c>
      <c r="J125" s="47">
        <v>0</v>
      </c>
      <c r="K125" s="47">
        <v>0</v>
      </c>
      <c r="L125" s="47">
        <v>0</v>
      </c>
      <c r="M125" s="47">
        <v>182861</v>
      </c>
      <c r="N125" s="47">
        <f t="shared" si="18"/>
        <v>63367861</v>
      </c>
      <c r="O125" s="48">
        <f t="shared" si="12"/>
        <v>73.576445686047748</v>
      </c>
      <c r="P125" s="9"/>
    </row>
    <row r="126" spans="1:16">
      <c r="A126" s="12"/>
      <c r="B126" s="25">
        <v>389.5</v>
      </c>
      <c r="C126" s="20" t="s">
        <v>207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33428460</v>
      </c>
      <c r="N126" s="47">
        <f t="shared" si="18"/>
        <v>33428460</v>
      </c>
      <c r="O126" s="48">
        <f t="shared" si="12"/>
        <v>38.81379665881763</v>
      </c>
      <c r="P126" s="9"/>
    </row>
    <row r="127" spans="1:16">
      <c r="A127" s="12"/>
      <c r="B127" s="25">
        <v>389.6</v>
      </c>
      <c r="C127" s="20" t="s">
        <v>208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80351000</v>
      </c>
      <c r="N127" s="47">
        <f t="shared" si="18"/>
        <v>80351000</v>
      </c>
      <c r="O127" s="48">
        <f t="shared" si="12"/>
        <v>93.295574349899908</v>
      </c>
      <c r="P127" s="9"/>
    </row>
    <row r="128" spans="1:16" ht="15.75" thickBot="1">
      <c r="A128" s="12"/>
      <c r="B128" s="25">
        <v>389.9</v>
      </c>
      <c r="C128" s="20" t="s">
        <v>209</v>
      </c>
      <c r="D128" s="47">
        <v>0</v>
      </c>
      <c r="E128" s="47">
        <v>1437141</v>
      </c>
      <c r="F128" s="47">
        <v>0</v>
      </c>
      <c r="G128" s="47">
        <v>0</v>
      </c>
      <c r="H128" s="47">
        <v>0</v>
      </c>
      <c r="I128" s="47">
        <v>829841</v>
      </c>
      <c r="J128" s="47">
        <v>2347046</v>
      </c>
      <c r="K128" s="47">
        <v>0</v>
      </c>
      <c r="L128" s="47">
        <v>0</v>
      </c>
      <c r="M128" s="47">
        <v>207147</v>
      </c>
      <c r="N128" s="47">
        <f t="shared" si="18"/>
        <v>4821175</v>
      </c>
      <c r="O128" s="48">
        <f t="shared" si="12"/>
        <v>5.5978679875344266</v>
      </c>
      <c r="P128" s="9"/>
    </row>
    <row r="129" spans="1:119" ht="16.5" thickBot="1">
      <c r="A129" s="14" t="s">
        <v>92</v>
      </c>
      <c r="B129" s="23"/>
      <c r="C129" s="22"/>
      <c r="D129" s="15">
        <f t="shared" ref="D129:M129" si="19">SUM(D5,D19,D31,D61,D102,D110,D122)</f>
        <v>1023764873</v>
      </c>
      <c r="E129" s="15">
        <f t="shared" si="19"/>
        <v>380366999</v>
      </c>
      <c r="F129" s="15">
        <f t="shared" si="19"/>
        <v>263909067</v>
      </c>
      <c r="G129" s="15">
        <f t="shared" si="19"/>
        <v>92259026</v>
      </c>
      <c r="H129" s="15">
        <f t="shared" si="19"/>
        <v>5549</v>
      </c>
      <c r="I129" s="15">
        <f t="shared" si="19"/>
        <v>175314873</v>
      </c>
      <c r="J129" s="15">
        <f t="shared" si="19"/>
        <v>292372089</v>
      </c>
      <c r="K129" s="15">
        <f t="shared" si="19"/>
        <v>221186023</v>
      </c>
      <c r="L129" s="15">
        <f t="shared" si="19"/>
        <v>26670</v>
      </c>
      <c r="M129" s="15">
        <f t="shared" si="19"/>
        <v>2354600466</v>
      </c>
      <c r="N129" s="15">
        <f t="shared" si="18"/>
        <v>4803805635</v>
      </c>
      <c r="O129" s="38">
        <f t="shared" si="12"/>
        <v>5577.7004117261849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0"/>
      <c r="B131" s="41"/>
      <c r="C131" s="41"/>
      <c r="D131" s="42"/>
      <c r="E131" s="42"/>
      <c r="F131" s="42"/>
      <c r="G131" s="42"/>
      <c r="H131" s="42"/>
      <c r="I131" s="42"/>
      <c r="J131" s="42"/>
      <c r="K131" s="42"/>
      <c r="L131" s="52" t="s">
        <v>222</v>
      </c>
      <c r="M131" s="52"/>
      <c r="N131" s="52"/>
      <c r="O131" s="43">
        <v>861252</v>
      </c>
    </row>
    <row r="132" spans="1:119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  <row r="133" spans="1:119" ht="15.75" customHeight="1" thickBot="1">
      <c r="A133" s="56" t="s">
        <v>147</v>
      </c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8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2024-09-20T21:23:28Z</cp:lastPrinted>
  <dcterms:created xsi:type="dcterms:W3CDTF">2000-08-31T21:26:31Z</dcterms:created>
  <dcterms:modified xsi:type="dcterms:W3CDTF">2024-10-01T19:59:08Z</dcterms:modified>
</cp:coreProperties>
</file>