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55" r:id="rId1"/>
    <sheet name="2022" sheetId="54" r:id="rId2"/>
    <sheet name="2021" sheetId="53" r:id="rId3"/>
    <sheet name="2020" sheetId="51" r:id="rId4"/>
    <sheet name="2019" sheetId="50" r:id="rId5"/>
    <sheet name="2018" sheetId="49" r:id="rId6"/>
    <sheet name="2017" sheetId="47" r:id="rId7"/>
    <sheet name="2016" sheetId="46" r:id="rId8"/>
    <sheet name="2015" sheetId="45" r:id="rId9"/>
    <sheet name="2014" sheetId="43" r:id="rId10"/>
    <sheet name="2013" sheetId="41" r:id="rId11"/>
    <sheet name="2012" sheetId="40" r:id="rId12"/>
    <sheet name="2011" sheetId="36" r:id="rId13"/>
    <sheet name="2010" sheetId="35" r:id="rId14"/>
    <sheet name="2009" sheetId="33" r:id="rId15"/>
    <sheet name="2008" sheetId="37" r:id="rId16"/>
    <sheet name="2007" sheetId="39" r:id="rId17"/>
    <sheet name="2006" sheetId="42" r:id="rId18"/>
    <sheet name="2005" sheetId="44" r:id="rId19"/>
  </sheets>
  <definedNames>
    <definedName name="_xlnm.Print_Area" localSheetId="18">'2005'!$A$1:$O$104</definedName>
    <definedName name="_xlnm.Print_Area" localSheetId="17">'2006'!$A$1:$O$87</definedName>
    <definedName name="_xlnm.Print_Area" localSheetId="16">'2007'!$A$1:$O$86</definedName>
    <definedName name="_xlnm.Print_Area" localSheetId="15">'2008'!$A$1:$O$84</definedName>
    <definedName name="_xlnm.Print_Area" localSheetId="14">'2009'!$A$1:$O$85</definedName>
    <definedName name="_xlnm.Print_Area" localSheetId="13">'2010'!$A$1:$O$85</definedName>
    <definedName name="_xlnm.Print_Area" localSheetId="12">'2011'!$A$1:$O$79</definedName>
    <definedName name="_xlnm.Print_Area" localSheetId="11">'2012'!$A$1:$O$80</definedName>
    <definedName name="_xlnm.Print_Area" localSheetId="10">'2013'!$A$1:$O$78</definedName>
    <definedName name="_xlnm.Print_Area" localSheetId="9">'2014'!$A$1:$O$78</definedName>
    <definedName name="_xlnm.Print_Area" localSheetId="8">'2015'!$A$1:$O$79</definedName>
    <definedName name="_xlnm.Print_Area" localSheetId="7">'2016'!$A$1:$O$80</definedName>
    <definedName name="_xlnm.Print_Area" localSheetId="6">'2017'!$A$1:$O$76</definedName>
    <definedName name="_xlnm.Print_Area" localSheetId="5">'2018'!$A$1:$O$79</definedName>
    <definedName name="_xlnm.Print_Area" localSheetId="4">'2019'!$A$1:$O$78</definedName>
    <definedName name="_xlnm.Print_Area" localSheetId="3">'2020'!$A$1:$O$77</definedName>
    <definedName name="_xlnm.Print_Area" localSheetId="2">'2021'!$A$1:$P$77</definedName>
    <definedName name="_xlnm.Print_Area" localSheetId="1">'2022'!$A$1:$P$76</definedName>
    <definedName name="_xlnm.Print_Area" localSheetId="0">'2023'!$A$1:$P$75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70" i="55" l="1"/>
  <c r="P70" i="55" s="1"/>
  <c r="O69" i="55"/>
  <c r="P69" i="55" s="1"/>
  <c r="O68" i="55"/>
  <c r="P68" i="55" s="1"/>
  <c r="O67" i="55"/>
  <c r="P67" i="55" s="1"/>
  <c r="O66" i="55"/>
  <c r="P66" i="55" s="1"/>
  <c r="O65" i="55"/>
  <c r="P65" i="55" s="1"/>
  <c r="O64" i="55"/>
  <c r="P64" i="55" s="1"/>
  <c r="O63" i="55"/>
  <c r="P63" i="55" s="1"/>
  <c r="O62" i="55"/>
  <c r="P62" i="55" s="1"/>
  <c r="O61" i="55"/>
  <c r="P61" i="55" s="1"/>
  <c r="O60" i="55"/>
  <c r="P60" i="55" s="1"/>
  <c r="O59" i="55"/>
  <c r="P59" i="55" s="1"/>
  <c r="O58" i="55"/>
  <c r="P58" i="55" s="1"/>
  <c r="O57" i="55"/>
  <c r="P57" i="55" s="1"/>
  <c r="N56" i="55"/>
  <c r="M56" i="55"/>
  <c r="L56" i="55"/>
  <c r="K56" i="55"/>
  <c r="J56" i="55"/>
  <c r="I56" i="55"/>
  <c r="H56" i="55"/>
  <c r="G56" i="55"/>
  <c r="F56" i="55"/>
  <c r="E56" i="55"/>
  <c r="D56" i="55"/>
  <c r="O55" i="55"/>
  <c r="P55" i="55" s="1"/>
  <c r="N54" i="55"/>
  <c r="M54" i="55"/>
  <c r="L54" i="55"/>
  <c r="K54" i="55"/>
  <c r="J54" i="55"/>
  <c r="I54" i="55"/>
  <c r="H54" i="55"/>
  <c r="G54" i="55"/>
  <c r="F54" i="55"/>
  <c r="E54" i="55"/>
  <c r="D54" i="55"/>
  <c r="O53" i="55"/>
  <c r="P53" i="55" s="1"/>
  <c r="O52" i="55"/>
  <c r="P52" i="55" s="1"/>
  <c r="O51" i="55"/>
  <c r="P51" i="55" s="1"/>
  <c r="O50" i="55"/>
  <c r="P50" i="55" s="1"/>
  <c r="O49" i="55"/>
  <c r="P49" i="55" s="1"/>
  <c r="O48" i="55"/>
  <c r="P48" i="55" s="1"/>
  <c r="N47" i="55"/>
  <c r="M47" i="55"/>
  <c r="L47" i="55"/>
  <c r="K47" i="55"/>
  <c r="J47" i="55"/>
  <c r="I47" i="55"/>
  <c r="H47" i="55"/>
  <c r="G47" i="55"/>
  <c r="F47" i="55"/>
  <c r="E47" i="55"/>
  <c r="D47" i="55"/>
  <c r="O46" i="55"/>
  <c r="P46" i="55" s="1"/>
  <c r="O45" i="55"/>
  <c r="P45" i="55" s="1"/>
  <c r="O44" i="55"/>
  <c r="P44" i="55" s="1"/>
  <c r="O43" i="55"/>
  <c r="P43" i="55" s="1"/>
  <c r="O42" i="55"/>
  <c r="P42" i="55" s="1"/>
  <c r="N41" i="55"/>
  <c r="M41" i="55"/>
  <c r="L41" i="55"/>
  <c r="K41" i="55"/>
  <c r="J41" i="55"/>
  <c r="I41" i="55"/>
  <c r="H41" i="55"/>
  <c r="G41" i="55"/>
  <c r="F41" i="55"/>
  <c r="E41" i="55"/>
  <c r="D41" i="55"/>
  <c r="O40" i="55"/>
  <c r="P40" i="55" s="1"/>
  <c r="O39" i="55"/>
  <c r="P39" i="55" s="1"/>
  <c r="O38" i="55"/>
  <c r="P38" i="55" s="1"/>
  <c r="O37" i="55"/>
  <c r="P37" i="55" s="1"/>
  <c r="N36" i="55"/>
  <c r="M36" i="55"/>
  <c r="L36" i="55"/>
  <c r="K36" i="55"/>
  <c r="J36" i="55"/>
  <c r="I36" i="55"/>
  <c r="H36" i="55"/>
  <c r="G36" i="55"/>
  <c r="F36" i="55"/>
  <c r="E36" i="55"/>
  <c r="D36" i="55"/>
  <c r="O35" i="55"/>
  <c r="P35" i="55" s="1"/>
  <c r="O34" i="55"/>
  <c r="P34" i="55" s="1"/>
  <c r="O33" i="55"/>
  <c r="P33" i="55" s="1"/>
  <c r="O32" i="55"/>
  <c r="P32" i="55" s="1"/>
  <c r="O31" i="55"/>
  <c r="P31" i="55" s="1"/>
  <c r="N30" i="55"/>
  <c r="M30" i="55"/>
  <c r="L30" i="55"/>
  <c r="K30" i="55"/>
  <c r="J30" i="55"/>
  <c r="I30" i="55"/>
  <c r="H30" i="55"/>
  <c r="G30" i="55"/>
  <c r="F30" i="55"/>
  <c r="E30" i="55"/>
  <c r="D30" i="55"/>
  <c r="O29" i="55"/>
  <c r="P29" i="55" s="1"/>
  <c r="O28" i="55"/>
  <c r="P28" i="55" s="1"/>
  <c r="O27" i="55"/>
  <c r="P27" i="55" s="1"/>
  <c r="O26" i="55"/>
  <c r="P26" i="55" s="1"/>
  <c r="O25" i="55"/>
  <c r="P25" i="55" s="1"/>
  <c r="O24" i="55"/>
  <c r="P24" i="55" s="1"/>
  <c r="N23" i="55"/>
  <c r="M23" i="55"/>
  <c r="L23" i="55"/>
  <c r="K23" i="55"/>
  <c r="J23" i="55"/>
  <c r="I23" i="55"/>
  <c r="H23" i="55"/>
  <c r="G23" i="55"/>
  <c r="F23" i="55"/>
  <c r="E23" i="55"/>
  <c r="D23" i="55"/>
  <c r="O22" i="55"/>
  <c r="P22" i="55" s="1"/>
  <c r="O21" i="55"/>
  <c r="P21" i="55" s="1"/>
  <c r="O20" i="55"/>
  <c r="P20" i="55" s="1"/>
  <c r="O19" i="55"/>
  <c r="P19" i="55" s="1"/>
  <c r="O18" i="55"/>
  <c r="P18" i="55" s="1"/>
  <c r="O17" i="55"/>
  <c r="P17" i="55" s="1"/>
  <c r="O16" i="55"/>
  <c r="P16" i="55" s="1"/>
  <c r="O15" i="55"/>
  <c r="P15" i="55" s="1"/>
  <c r="N14" i="55"/>
  <c r="M14" i="55"/>
  <c r="L14" i="55"/>
  <c r="K14" i="55"/>
  <c r="J14" i="55"/>
  <c r="I14" i="55"/>
  <c r="H14" i="55"/>
  <c r="G14" i="55"/>
  <c r="F14" i="55"/>
  <c r="E14" i="55"/>
  <c r="D14" i="55"/>
  <c r="O13" i="55"/>
  <c r="P13" i="55" s="1"/>
  <c r="O12" i="55"/>
  <c r="P12" i="55" s="1"/>
  <c r="O11" i="55"/>
  <c r="P11" i="55" s="1"/>
  <c r="O10" i="55"/>
  <c r="P10" i="55" s="1"/>
  <c r="O9" i="55"/>
  <c r="P9" i="55" s="1"/>
  <c r="O8" i="55"/>
  <c r="P8" i="55" s="1"/>
  <c r="O7" i="55"/>
  <c r="P7" i="55" s="1"/>
  <c r="O6" i="55"/>
  <c r="P6" i="55" s="1"/>
  <c r="N5" i="55"/>
  <c r="M5" i="55"/>
  <c r="L5" i="55"/>
  <c r="K5" i="55"/>
  <c r="J5" i="55"/>
  <c r="I5" i="55"/>
  <c r="H5" i="55"/>
  <c r="G5" i="55"/>
  <c r="F5" i="55"/>
  <c r="E5" i="55"/>
  <c r="D5" i="55"/>
  <c r="O56" i="55" l="1"/>
  <c r="P56" i="55" s="1"/>
  <c r="O54" i="55"/>
  <c r="P54" i="55" s="1"/>
  <c r="O47" i="55"/>
  <c r="P47" i="55" s="1"/>
  <c r="O41" i="55"/>
  <c r="P41" i="55" s="1"/>
  <c r="O36" i="55"/>
  <c r="P36" i="55" s="1"/>
  <c r="F71" i="55"/>
  <c r="O30" i="55"/>
  <c r="P30" i="55" s="1"/>
  <c r="G71" i="55"/>
  <c r="O23" i="55"/>
  <c r="P23" i="55" s="1"/>
  <c r="E71" i="55"/>
  <c r="K71" i="55"/>
  <c r="H71" i="55"/>
  <c r="L71" i="55"/>
  <c r="O14" i="55"/>
  <c r="P14" i="55" s="1"/>
  <c r="J71" i="55"/>
  <c r="M71" i="55"/>
  <c r="O5" i="55"/>
  <c r="P5" i="55" s="1"/>
  <c r="I71" i="55"/>
  <c r="N71" i="55"/>
  <c r="D71" i="55"/>
  <c r="O71" i="55" l="1"/>
  <c r="P71" i="55" s="1"/>
  <c r="O71" i="54"/>
  <c r="P71" i="54" s="1"/>
  <c r="O70" i="54"/>
  <c r="P70" i="54" s="1"/>
  <c r="O69" i="54"/>
  <c r="P69" i="54" s="1"/>
  <c r="O68" i="54"/>
  <c r="P68" i="54" s="1"/>
  <c r="O67" i="54"/>
  <c r="P67" i="54" s="1"/>
  <c r="O66" i="54"/>
  <c r="P66" i="54" s="1"/>
  <c r="O65" i="54"/>
  <c r="P65" i="54" s="1"/>
  <c r="O64" i="54"/>
  <c r="P64" i="54" s="1"/>
  <c r="O63" i="54"/>
  <c r="P63" i="54" s="1"/>
  <c r="O62" i="54"/>
  <c r="P62" i="54" s="1"/>
  <c r="O61" i="54"/>
  <c r="P61" i="54" s="1"/>
  <c r="O60" i="54"/>
  <c r="P60" i="54" s="1"/>
  <c r="O59" i="54"/>
  <c r="P59" i="54" s="1"/>
  <c r="O58" i="54"/>
  <c r="P58" i="54" s="1"/>
  <c r="N57" i="54"/>
  <c r="M57" i="54"/>
  <c r="L57" i="54"/>
  <c r="K57" i="54"/>
  <c r="J57" i="54"/>
  <c r="I57" i="54"/>
  <c r="H57" i="54"/>
  <c r="G57" i="54"/>
  <c r="F57" i="54"/>
  <c r="E57" i="54"/>
  <c r="D57" i="54"/>
  <c r="O56" i="54"/>
  <c r="P56" i="54" s="1"/>
  <c r="N55" i="54"/>
  <c r="M55" i="54"/>
  <c r="L55" i="54"/>
  <c r="K55" i="54"/>
  <c r="J55" i="54"/>
  <c r="I55" i="54"/>
  <c r="H55" i="54"/>
  <c r="G55" i="54"/>
  <c r="F55" i="54"/>
  <c r="E55" i="54"/>
  <c r="D55" i="54"/>
  <c r="O54" i="54"/>
  <c r="P54" i="54" s="1"/>
  <c r="O53" i="54"/>
  <c r="P53" i="54" s="1"/>
  <c r="O52" i="54"/>
  <c r="P52" i="54" s="1"/>
  <c r="O51" i="54"/>
  <c r="P51" i="54" s="1"/>
  <c r="O50" i="54"/>
  <c r="P50" i="54" s="1"/>
  <c r="O49" i="54"/>
  <c r="P49" i="54" s="1"/>
  <c r="N48" i="54"/>
  <c r="M48" i="54"/>
  <c r="L48" i="54"/>
  <c r="K48" i="54"/>
  <c r="J48" i="54"/>
  <c r="I48" i="54"/>
  <c r="H48" i="54"/>
  <c r="G48" i="54"/>
  <c r="F48" i="54"/>
  <c r="E48" i="54"/>
  <c r="D48" i="54"/>
  <c r="O47" i="54"/>
  <c r="P47" i="54" s="1"/>
  <c r="O46" i="54"/>
  <c r="P46" i="54" s="1"/>
  <c r="O45" i="54"/>
  <c r="P45" i="54" s="1"/>
  <c r="O44" i="54"/>
  <c r="P44" i="54" s="1"/>
  <c r="O43" i="54"/>
  <c r="P43" i="54" s="1"/>
  <c r="N42" i="54"/>
  <c r="M42" i="54"/>
  <c r="L42" i="54"/>
  <c r="K42" i="54"/>
  <c r="J42" i="54"/>
  <c r="I42" i="54"/>
  <c r="H42" i="54"/>
  <c r="G42" i="54"/>
  <c r="F42" i="54"/>
  <c r="E42" i="54"/>
  <c r="D42" i="54"/>
  <c r="O41" i="54"/>
  <c r="P41" i="54" s="1"/>
  <c r="O40" i="54"/>
  <c r="P40" i="54" s="1"/>
  <c r="O39" i="54"/>
  <c r="P39" i="54" s="1"/>
  <c r="O38" i="54"/>
  <c r="P38" i="54" s="1"/>
  <c r="O37" i="54"/>
  <c r="P37" i="54" s="1"/>
  <c r="N36" i="54"/>
  <c r="M36" i="54"/>
  <c r="L36" i="54"/>
  <c r="K36" i="54"/>
  <c r="J36" i="54"/>
  <c r="I36" i="54"/>
  <c r="H36" i="54"/>
  <c r="G36" i="54"/>
  <c r="F36" i="54"/>
  <c r="E36" i="54"/>
  <c r="D36" i="54"/>
  <c r="O35" i="54"/>
  <c r="P35" i="54" s="1"/>
  <c r="O34" i="54"/>
  <c r="P34" i="54" s="1"/>
  <c r="O33" i="54"/>
  <c r="P33" i="54" s="1"/>
  <c r="O32" i="54"/>
  <c r="P32" i="54" s="1"/>
  <c r="O31" i="54"/>
  <c r="P31" i="54" s="1"/>
  <c r="N30" i="54"/>
  <c r="M30" i="54"/>
  <c r="L30" i="54"/>
  <c r="K30" i="54"/>
  <c r="J30" i="54"/>
  <c r="I30" i="54"/>
  <c r="H30" i="54"/>
  <c r="G30" i="54"/>
  <c r="F30" i="54"/>
  <c r="E30" i="54"/>
  <c r="D30" i="54"/>
  <c r="O29" i="54"/>
  <c r="P29" i="54" s="1"/>
  <c r="O28" i="54"/>
  <c r="P28" i="54" s="1"/>
  <c r="O27" i="54"/>
  <c r="P27" i="54" s="1"/>
  <c r="O26" i="54"/>
  <c r="P26" i="54" s="1"/>
  <c r="O25" i="54"/>
  <c r="P25" i="54" s="1"/>
  <c r="O24" i="54"/>
  <c r="P24" i="54" s="1"/>
  <c r="N23" i="54"/>
  <c r="M23" i="54"/>
  <c r="L23" i="54"/>
  <c r="K23" i="54"/>
  <c r="J23" i="54"/>
  <c r="I23" i="54"/>
  <c r="H23" i="54"/>
  <c r="G23" i="54"/>
  <c r="F23" i="54"/>
  <c r="E23" i="54"/>
  <c r="D23" i="54"/>
  <c r="O22" i="54"/>
  <c r="P22" i="54" s="1"/>
  <c r="O21" i="54"/>
  <c r="P21" i="54" s="1"/>
  <c r="O20" i="54"/>
  <c r="P20" i="54" s="1"/>
  <c r="O19" i="54"/>
  <c r="P19" i="54" s="1"/>
  <c r="O18" i="54"/>
  <c r="P18" i="54" s="1"/>
  <c r="O17" i="54"/>
  <c r="P17" i="54" s="1"/>
  <c r="O16" i="54"/>
  <c r="P16" i="54" s="1"/>
  <c r="O15" i="54"/>
  <c r="P15" i="54" s="1"/>
  <c r="N14" i="54"/>
  <c r="M14" i="54"/>
  <c r="L14" i="54"/>
  <c r="K14" i="54"/>
  <c r="J14" i="54"/>
  <c r="I14" i="54"/>
  <c r="H14" i="54"/>
  <c r="G14" i="54"/>
  <c r="F14" i="54"/>
  <c r="E14" i="54"/>
  <c r="D14" i="54"/>
  <c r="O13" i="54"/>
  <c r="P13" i="54" s="1"/>
  <c r="O12" i="54"/>
  <c r="P12" i="54" s="1"/>
  <c r="O11" i="54"/>
  <c r="P11" i="54" s="1"/>
  <c r="O10" i="54"/>
  <c r="P10" i="54" s="1"/>
  <c r="O9" i="54"/>
  <c r="P9" i="54" s="1"/>
  <c r="O8" i="54"/>
  <c r="P8" i="54" s="1"/>
  <c r="O7" i="54"/>
  <c r="P7" i="54" s="1"/>
  <c r="O6" i="54"/>
  <c r="P6" i="54" s="1"/>
  <c r="N5" i="54"/>
  <c r="M5" i="54"/>
  <c r="L5" i="54"/>
  <c r="K5" i="54"/>
  <c r="J5" i="54"/>
  <c r="I5" i="54"/>
  <c r="H5" i="54"/>
  <c r="G5" i="54"/>
  <c r="F5" i="54"/>
  <c r="E5" i="54"/>
  <c r="D5" i="54"/>
  <c r="O55" i="54" l="1"/>
  <c r="P55" i="54" s="1"/>
  <c r="O57" i="54"/>
  <c r="P57" i="54" s="1"/>
  <c r="O48" i="54"/>
  <c r="P48" i="54" s="1"/>
  <c r="O42" i="54"/>
  <c r="P42" i="54" s="1"/>
  <c r="O36" i="54"/>
  <c r="P36" i="54" s="1"/>
  <c r="M72" i="54"/>
  <c r="O30" i="54"/>
  <c r="P30" i="54" s="1"/>
  <c r="L72" i="54"/>
  <c r="K72" i="54"/>
  <c r="E72" i="54"/>
  <c r="O14" i="54"/>
  <c r="P14" i="54" s="1"/>
  <c r="I72" i="54"/>
  <c r="J72" i="54"/>
  <c r="F72" i="54"/>
  <c r="N72" i="54"/>
  <c r="G72" i="54"/>
  <c r="H72" i="54"/>
  <c r="O5" i="54"/>
  <c r="P5" i="54" s="1"/>
  <c r="O23" i="54"/>
  <c r="P23" i="54" s="1"/>
  <c r="D72" i="54"/>
  <c r="O72" i="53"/>
  <c r="P72" i="53" s="1"/>
  <c r="O71" i="53"/>
  <c r="P71" i="53"/>
  <c r="O70" i="53"/>
  <c r="P70" i="53"/>
  <c r="O69" i="53"/>
  <c r="P69" i="53" s="1"/>
  <c r="O68" i="53"/>
  <c r="P68" i="53" s="1"/>
  <c r="O67" i="53"/>
  <c r="P67" i="53" s="1"/>
  <c r="O66" i="53"/>
  <c r="P66" i="53" s="1"/>
  <c r="O65" i="53"/>
  <c r="P65" i="53"/>
  <c r="O64" i="53"/>
  <c r="P64" i="53"/>
  <c r="O63" i="53"/>
  <c r="P63" i="53" s="1"/>
  <c r="O62" i="53"/>
  <c r="P62" i="53" s="1"/>
  <c r="O61" i="53"/>
  <c r="P61" i="53" s="1"/>
  <c r="O60" i="53"/>
  <c r="P60" i="53" s="1"/>
  <c r="O59" i="53"/>
  <c r="P59" i="53"/>
  <c r="N58" i="53"/>
  <c r="M58" i="53"/>
  <c r="L58" i="53"/>
  <c r="K58" i="53"/>
  <c r="J58" i="53"/>
  <c r="I58" i="53"/>
  <c r="H58" i="53"/>
  <c r="G58" i="53"/>
  <c r="F58" i="53"/>
  <c r="E58" i="53"/>
  <c r="D58" i="53"/>
  <c r="O57" i="53"/>
  <c r="P57" i="53"/>
  <c r="O56" i="53"/>
  <c r="P56" i="53" s="1"/>
  <c r="N55" i="53"/>
  <c r="M55" i="53"/>
  <c r="L55" i="53"/>
  <c r="K55" i="53"/>
  <c r="J55" i="53"/>
  <c r="I55" i="53"/>
  <c r="H55" i="53"/>
  <c r="G55" i="53"/>
  <c r="F55" i="53"/>
  <c r="E55" i="53"/>
  <c r="D55" i="53"/>
  <c r="O54" i="53"/>
  <c r="P54" i="53" s="1"/>
  <c r="O53" i="53"/>
  <c r="P53" i="53" s="1"/>
  <c r="O52" i="53"/>
  <c r="P52" i="53" s="1"/>
  <c r="O51" i="53"/>
  <c r="P51" i="53" s="1"/>
  <c r="O50" i="53"/>
  <c r="P50" i="53"/>
  <c r="O49" i="53"/>
  <c r="P49" i="53"/>
  <c r="N48" i="53"/>
  <c r="M48" i="53"/>
  <c r="L48" i="53"/>
  <c r="K48" i="53"/>
  <c r="J48" i="53"/>
  <c r="I48" i="53"/>
  <c r="H48" i="53"/>
  <c r="G48" i="53"/>
  <c r="F48" i="53"/>
  <c r="E48" i="53"/>
  <c r="D48" i="53"/>
  <c r="O47" i="53"/>
  <c r="P47" i="53" s="1"/>
  <c r="O46" i="53"/>
  <c r="P46" i="53"/>
  <c r="O45" i="53"/>
  <c r="P45" i="53" s="1"/>
  <c r="O44" i="53"/>
  <c r="P44" i="53"/>
  <c r="O43" i="53"/>
  <c r="P43" i="53"/>
  <c r="N42" i="53"/>
  <c r="M42" i="53"/>
  <c r="L42" i="53"/>
  <c r="K42" i="53"/>
  <c r="J42" i="53"/>
  <c r="I42" i="53"/>
  <c r="H42" i="53"/>
  <c r="G42" i="53"/>
  <c r="F42" i="53"/>
  <c r="E42" i="53"/>
  <c r="D42" i="53"/>
  <c r="O41" i="53"/>
  <c r="P41" i="53"/>
  <c r="O40" i="53"/>
  <c r="P40" i="53" s="1"/>
  <c r="O39" i="53"/>
  <c r="P39" i="53"/>
  <c r="O38" i="53"/>
  <c r="P38" i="53" s="1"/>
  <c r="O37" i="53"/>
  <c r="P37" i="53"/>
  <c r="N36" i="53"/>
  <c r="M36" i="53"/>
  <c r="L36" i="53"/>
  <c r="K36" i="53"/>
  <c r="J36" i="53"/>
  <c r="I36" i="53"/>
  <c r="H36" i="53"/>
  <c r="G36" i="53"/>
  <c r="F36" i="53"/>
  <c r="E36" i="53"/>
  <c r="D36" i="53"/>
  <c r="O35" i="53"/>
  <c r="P35" i="53" s="1"/>
  <c r="O34" i="53"/>
  <c r="P34" i="53"/>
  <c r="O33" i="53"/>
  <c r="P33" i="53"/>
  <c r="O32" i="53"/>
  <c r="P32" i="53" s="1"/>
  <c r="O31" i="53"/>
  <c r="P31" i="53" s="1"/>
  <c r="N30" i="53"/>
  <c r="M30" i="53"/>
  <c r="L30" i="53"/>
  <c r="K30" i="53"/>
  <c r="J30" i="53"/>
  <c r="I30" i="53"/>
  <c r="H30" i="53"/>
  <c r="G30" i="53"/>
  <c r="F30" i="53"/>
  <c r="E30" i="53"/>
  <c r="D30" i="53"/>
  <c r="O29" i="53"/>
  <c r="P29" i="53" s="1"/>
  <c r="O28" i="53"/>
  <c r="P28" i="53"/>
  <c r="O27" i="53"/>
  <c r="P27" i="53"/>
  <c r="O26" i="53"/>
  <c r="P26" i="53"/>
  <c r="O25" i="53"/>
  <c r="P25" i="53" s="1"/>
  <c r="O24" i="53"/>
  <c r="P24" i="53"/>
  <c r="N23" i="53"/>
  <c r="M23" i="53"/>
  <c r="L23" i="53"/>
  <c r="K23" i="53"/>
  <c r="J23" i="53"/>
  <c r="I23" i="53"/>
  <c r="H23" i="53"/>
  <c r="G23" i="53"/>
  <c r="F23" i="53"/>
  <c r="E23" i="53"/>
  <c r="D23" i="53"/>
  <c r="O22" i="53"/>
  <c r="P22" i="53" s="1"/>
  <c r="O21" i="53"/>
  <c r="P21" i="53" s="1"/>
  <c r="O20" i="53"/>
  <c r="P20" i="53" s="1"/>
  <c r="O19" i="53"/>
  <c r="P19" i="53"/>
  <c r="O18" i="53"/>
  <c r="P18" i="53"/>
  <c r="O17" i="53"/>
  <c r="P17" i="53" s="1"/>
  <c r="O16" i="53"/>
  <c r="P16" i="53" s="1"/>
  <c r="O15" i="53"/>
  <c r="P15" i="53" s="1"/>
  <c r="N14" i="53"/>
  <c r="N73" i="53" s="1"/>
  <c r="M14" i="53"/>
  <c r="L14" i="53"/>
  <c r="K14" i="53"/>
  <c r="J14" i="53"/>
  <c r="I14" i="53"/>
  <c r="H14" i="53"/>
  <c r="G14" i="53"/>
  <c r="F14" i="53"/>
  <c r="E14" i="53"/>
  <c r="D14" i="53"/>
  <c r="O13" i="53"/>
  <c r="P13" i="53"/>
  <c r="O12" i="53"/>
  <c r="P12" i="53"/>
  <c r="O11" i="53"/>
  <c r="P11" i="53"/>
  <c r="O10" i="53"/>
  <c r="P10" i="53" s="1"/>
  <c r="O9" i="53"/>
  <c r="P9" i="53"/>
  <c r="O8" i="53"/>
  <c r="P8" i="53" s="1"/>
  <c r="O7" i="53"/>
  <c r="P7" i="53"/>
  <c r="O6" i="53"/>
  <c r="P6" i="53"/>
  <c r="N5" i="53"/>
  <c r="M5" i="53"/>
  <c r="L5" i="53"/>
  <c r="K5" i="53"/>
  <c r="J5" i="53"/>
  <c r="I5" i="53"/>
  <c r="H5" i="53"/>
  <c r="G5" i="53"/>
  <c r="F5" i="53"/>
  <c r="E5" i="53"/>
  <c r="D5" i="53"/>
  <c r="E55" i="51"/>
  <c r="F55" i="51"/>
  <c r="G55" i="51"/>
  <c r="H55" i="51"/>
  <c r="I55" i="51"/>
  <c r="J55" i="51"/>
  <c r="K55" i="51"/>
  <c r="L55" i="51"/>
  <c r="M55" i="51"/>
  <c r="D55" i="51"/>
  <c r="N60" i="51"/>
  <c r="O60" i="51" s="1"/>
  <c r="N61" i="51"/>
  <c r="O61" i="51"/>
  <c r="N62" i="51"/>
  <c r="O62" i="51"/>
  <c r="N63" i="51"/>
  <c r="O63" i="51" s="1"/>
  <c r="N64" i="51"/>
  <c r="O64" i="51" s="1"/>
  <c r="N65" i="51"/>
  <c r="O65" i="51" s="1"/>
  <c r="N66" i="51"/>
  <c r="O66" i="51" s="1"/>
  <c r="N67" i="51"/>
  <c r="O67" i="51"/>
  <c r="N68" i="51"/>
  <c r="O68" i="51"/>
  <c r="N69" i="51"/>
  <c r="O69" i="51" s="1"/>
  <c r="N70" i="51"/>
  <c r="O70" i="51" s="1"/>
  <c r="N71" i="51"/>
  <c r="O71" i="51" s="1"/>
  <c r="N72" i="51"/>
  <c r="O72" i="51" s="1"/>
  <c r="N59" i="51"/>
  <c r="O59" i="51"/>
  <c r="M58" i="51"/>
  <c r="L58" i="51"/>
  <c r="K58" i="51"/>
  <c r="J58" i="51"/>
  <c r="I58" i="51"/>
  <c r="H58" i="51"/>
  <c r="G58" i="51"/>
  <c r="F58" i="51"/>
  <c r="E58" i="51"/>
  <c r="D58" i="51"/>
  <c r="N57" i="51"/>
  <c r="O57" i="51"/>
  <c r="N56" i="51"/>
  <c r="O56" i="51"/>
  <c r="N54" i="51"/>
  <c r="O54" i="51" s="1"/>
  <c r="N53" i="51"/>
  <c r="O53" i="51" s="1"/>
  <c r="N52" i="51"/>
  <c r="O52" i="51" s="1"/>
  <c r="N51" i="51"/>
  <c r="O51" i="51" s="1"/>
  <c r="N50" i="51"/>
  <c r="O50" i="51"/>
  <c r="N49" i="51"/>
  <c r="O49" i="51"/>
  <c r="M48" i="51"/>
  <c r="L48" i="51"/>
  <c r="K48" i="51"/>
  <c r="J48" i="51"/>
  <c r="I48" i="51"/>
  <c r="H48" i="51"/>
  <c r="G48" i="51"/>
  <c r="F48" i="51"/>
  <c r="E48" i="51"/>
  <c r="D48" i="51"/>
  <c r="N47" i="51"/>
  <c r="O47" i="51"/>
  <c r="N46" i="51"/>
  <c r="O46" i="51" s="1"/>
  <c r="N45" i="51"/>
  <c r="O45" i="51" s="1"/>
  <c r="N44" i="51"/>
  <c r="O44" i="51" s="1"/>
  <c r="N43" i="51"/>
  <c r="O43" i="51" s="1"/>
  <c r="M42" i="51"/>
  <c r="L42" i="51"/>
  <c r="K42" i="51"/>
  <c r="J42" i="51"/>
  <c r="I42" i="51"/>
  <c r="H42" i="51"/>
  <c r="G42" i="51"/>
  <c r="F42" i="51"/>
  <c r="E42" i="51"/>
  <c r="D42" i="51"/>
  <c r="N41" i="51"/>
  <c r="O41" i="51" s="1"/>
  <c r="N40" i="51"/>
  <c r="O40" i="51"/>
  <c r="N39" i="51"/>
  <c r="O39" i="51"/>
  <c r="N38" i="51"/>
  <c r="O38" i="51" s="1"/>
  <c r="N37" i="51"/>
  <c r="O37" i="51" s="1"/>
  <c r="M36" i="51"/>
  <c r="L36" i="51"/>
  <c r="K36" i="51"/>
  <c r="J36" i="51"/>
  <c r="I36" i="51"/>
  <c r="H36" i="51"/>
  <c r="G36" i="51"/>
  <c r="F36" i="51"/>
  <c r="E36" i="51"/>
  <c r="D36" i="51"/>
  <c r="N35" i="51"/>
  <c r="O35" i="51" s="1"/>
  <c r="N34" i="51"/>
  <c r="O34" i="51" s="1"/>
  <c r="N33" i="51"/>
  <c r="O33" i="51" s="1"/>
  <c r="N32" i="51"/>
  <c r="O32" i="51"/>
  <c r="N31" i="51"/>
  <c r="O31" i="51"/>
  <c r="M30" i="51"/>
  <c r="L30" i="51"/>
  <c r="K30" i="51"/>
  <c r="J30" i="51"/>
  <c r="I30" i="51"/>
  <c r="H30" i="51"/>
  <c r="G30" i="51"/>
  <c r="F30" i="51"/>
  <c r="E30" i="51"/>
  <c r="D30" i="51"/>
  <c r="N29" i="51"/>
  <c r="O29" i="51"/>
  <c r="N28" i="51"/>
  <c r="O28" i="51" s="1"/>
  <c r="N27" i="51"/>
  <c r="O27" i="51" s="1"/>
  <c r="N26" i="51"/>
  <c r="O26" i="51" s="1"/>
  <c r="N25" i="51"/>
  <c r="O25" i="51" s="1"/>
  <c r="N24" i="51"/>
  <c r="O24" i="51"/>
  <c r="M23" i="51"/>
  <c r="L23" i="51"/>
  <c r="K23" i="51"/>
  <c r="J23" i="51"/>
  <c r="I23" i="51"/>
  <c r="H23" i="51"/>
  <c r="G23" i="51"/>
  <c r="F23" i="51"/>
  <c r="E23" i="51"/>
  <c r="D23" i="51"/>
  <c r="N22" i="51"/>
  <c r="O22" i="51"/>
  <c r="N21" i="51"/>
  <c r="O21" i="51"/>
  <c r="N20" i="51"/>
  <c r="O20" i="51" s="1"/>
  <c r="N19" i="51"/>
  <c r="O19" i="51" s="1"/>
  <c r="N18" i="51"/>
  <c r="O18" i="51" s="1"/>
  <c r="N17" i="51"/>
  <c r="O17" i="51" s="1"/>
  <c r="N16" i="51"/>
  <c r="O16" i="51"/>
  <c r="N15" i="51"/>
  <c r="O15" i="51"/>
  <c r="M14" i="51"/>
  <c r="L14" i="51"/>
  <c r="K14" i="51"/>
  <c r="J14" i="51"/>
  <c r="I14" i="51"/>
  <c r="H14" i="51"/>
  <c r="G14" i="51"/>
  <c r="F14" i="51"/>
  <c r="E14" i="51"/>
  <c r="D14" i="51"/>
  <c r="N13" i="51"/>
  <c r="O13" i="51"/>
  <c r="N12" i="51"/>
  <c r="O12" i="51" s="1"/>
  <c r="N11" i="51"/>
  <c r="O11" i="51" s="1"/>
  <c r="N10" i="51"/>
  <c r="O10" i="51" s="1"/>
  <c r="N9" i="51"/>
  <c r="O9" i="51" s="1"/>
  <c r="N8" i="51"/>
  <c r="O8" i="51"/>
  <c r="N7" i="51"/>
  <c r="O7" i="51"/>
  <c r="N6" i="51"/>
  <c r="O6" i="51" s="1"/>
  <c r="M5" i="51"/>
  <c r="L5" i="51"/>
  <c r="K5" i="51"/>
  <c r="J5" i="51"/>
  <c r="I5" i="51"/>
  <c r="H5" i="51"/>
  <c r="G5" i="51"/>
  <c r="F5" i="51"/>
  <c r="E5" i="51"/>
  <c r="D5" i="51"/>
  <c r="N73" i="50"/>
  <c r="O73" i="50" s="1"/>
  <c r="N72" i="50"/>
  <c r="O72" i="50" s="1"/>
  <c r="N71" i="50"/>
  <c r="O71" i="50" s="1"/>
  <c r="N70" i="50"/>
  <c r="O70" i="50" s="1"/>
  <c r="N69" i="50"/>
  <c r="O69" i="50"/>
  <c r="N68" i="50"/>
  <c r="O68" i="50"/>
  <c r="N67" i="50"/>
  <c r="O67" i="50" s="1"/>
  <c r="N66" i="50"/>
  <c r="O66" i="50" s="1"/>
  <c r="N65" i="50"/>
  <c r="O65" i="50" s="1"/>
  <c r="N64" i="50"/>
  <c r="O64" i="50" s="1"/>
  <c r="N63" i="50"/>
  <c r="O63" i="50"/>
  <c r="N62" i="50"/>
  <c r="O62" i="50"/>
  <c r="N61" i="50"/>
  <c r="O61" i="50" s="1"/>
  <c r="N60" i="50"/>
  <c r="O60" i="50" s="1"/>
  <c r="N59" i="50"/>
  <c r="O59" i="50" s="1"/>
  <c r="M58" i="50"/>
  <c r="L58" i="50"/>
  <c r="K58" i="50"/>
  <c r="J58" i="50"/>
  <c r="I58" i="50"/>
  <c r="H58" i="50"/>
  <c r="G58" i="50"/>
  <c r="F58" i="50"/>
  <c r="E58" i="50"/>
  <c r="D58" i="50"/>
  <c r="N57" i="50"/>
  <c r="O57" i="50" s="1"/>
  <c r="N56" i="50"/>
  <c r="O56" i="50" s="1"/>
  <c r="M55" i="50"/>
  <c r="L55" i="50"/>
  <c r="K55" i="50"/>
  <c r="J55" i="50"/>
  <c r="I55" i="50"/>
  <c r="H55" i="50"/>
  <c r="G55" i="50"/>
  <c r="F55" i="50"/>
  <c r="E55" i="50"/>
  <c r="D55" i="50"/>
  <c r="N54" i="50"/>
  <c r="O54" i="50" s="1"/>
  <c r="N53" i="50"/>
  <c r="O53" i="50"/>
  <c r="N52" i="50"/>
  <c r="O52" i="50"/>
  <c r="N51" i="50"/>
  <c r="O51" i="50" s="1"/>
  <c r="N50" i="50"/>
  <c r="O50" i="50" s="1"/>
  <c r="N49" i="50"/>
  <c r="O49" i="50" s="1"/>
  <c r="M48" i="50"/>
  <c r="L48" i="50"/>
  <c r="K48" i="50"/>
  <c r="J48" i="50"/>
  <c r="I48" i="50"/>
  <c r="H48" i="50"/>
  <c r="G48" i="50"/>
  <c r="F48" i="50"/>
  <c r="E48" i="50"/>
  <c r="D48" i="50"/>
  <c r="N47" i="50"/>
  <c r="O47" i="50" s="1"/>
  <c r="N46" i="50"/>
  <c r="O46" i="50" s="1"/>
  <c r="N45" i="50"/>
  <c r="O45" i="50"/>
  <c r="N44" i="50"/>
  <c r="O44" i="50"/>
  <c r="N43" i="50"/>
  <c r="O43" i="50" s="1"/>
  <c r="M42" i="50"/>
  <c r="L42" i="50"/>
  <c r="K42" i="50"/>
  <c r="J42" i="50"/>
  <c r="I42" i="50"/>
  <c r="H42" i="50"/>
  <c r="G42" i="50"/>
  <c r="F42" i="50"/>
  <c r="E42" i="50"/>
  <c r="D42" i="50"/>
  <c r="N41" i="50"/>
  <c r="O41" i="50" s="1"/>
  <c r="N40" i="50"/>
  <c r="O40" i="50" s="1"/>
  <c r="N39" i="50"/>
  <c r="O39" i="50" s="1"/>
  <c r="N38" i="50"/>
  <c r="O38" i="50" s="1"/>
  <c r="N37" i="50"/>
  <c r="O37" i="50"/>
  <c r="M36" i="50"/>
  <c r="L36" i="50"/>
  <c r="K36" i="50"/>
  <c r="J36" i="50"/>
  <c r="I36" i="50"/>
  <c r="H36" i="50"/>
  <c r="G36" i="50"/>
  <c r="F36" i="50"/>
  <c r="E36" i="50"/>
  <c r="D36" i="50"/>
  <c r="N35" i="50"/>
  <c r="O35" i="50"/>
  <c r="N34" i="50"/>
  <c r="O34" i="50"/>
  <c r="N33" i="50"/>
  <c r="O33" i="50" s="1"/>
  <c r="N32" i="50"/>
  <c r="O32" i="50" s="1"/>
  <c r="N31" i="50"/>
  <c r="O31" i="50" s="1"/>
  <c r="M30" i="50"/>
  <c r="L30" i="50"/>
  <c r="K30" i="50"/>
  <c r="J30" i="50"/>
  <c r="I30" i="50"/>
  <c r="H30" i="50"/>
  <c r="G30" i="50"/>
  <c r="F30" i="50"/>
  <c r="E30" i="50"/>
  <c r="D30" i="50"/>
  <c r="N29" i="50"/>
  <c r="O29" i="50" s="1"/>
  <c r="N28" i="50"/>
  <c r="O28" i="50" s="1"/>
  <c r="N27" i="50"/>
  <c r="O27" i="50"/>
  <c r="N26" i="50"/>
  <c r="O26" i="50"/>
  <c r="N25" i="50"/>
  <c r="O25" i="50" s="1"/>
  <c r="N24" i="50"/>
  <c r="O24" i="50" s="1"/>
  <c r="M23" i="50"/>
  <c r="L23" i="50"/>
  <c r="K23" i="50"/>
  <c r="J23" i="50"/>
  <c r="I23" i="50"/>
  <c r="H23" i="50"/>
  <c r="G23" i="50"/>
  <c r="F23" i="50"/>
  <c r="E23" i="50"/>
  <c r="D23" i="50"/>
  <c r="N22" i="50"/>
  <c r="O22" i="50" s="1"/>
  <c r="N21" i="50"/>
  <c r="O21" i="50" s="1"/>
  <c r="N20" i="50"/>
  <c r="O20" i="50" s="1"/>
  <c r="N19" i="50"/>
  <c r="O19" i="50"/>
  <c r="N18" i="50"/>
  <c r="O18" i="50" s="1"/>
  <c r="N17" i="50"/>
  <c r="O17" i="50" s="1"/>
  <c r="N16" i="50"/>
  <c r="O16" i="50" s="1"/>
  <c r="N15" i="50"/>
  <c r="O15" i="50" s="1"/>
  <c r="M14" i="50"/>
  <c r="L14" i="50"/>
  <c r="K14" i="50"/>
  <c r="J14" i="50"/>
  <c r="I14" i="50"/>
  <c r="H14" i="50"/>
  <c r="G14" i="50"/>
  <c r="F14" i="50"/>
  <c r="E14" i="50"/>
  <c r="D14" i="50"/>
  <c r="N13" i="50"/>
  <c r="O13" i="50" s="1"/>
  <c r="N12" i="50"/>
  <c r="O12" i="50" s="1"/>
  <c r="N11" i="50"/>
  <c r="O11" i="50"/>
  <c r="N10" i="50"/>
  <c r="O10" i="50" s="1"/>
  <c r="N9" i="50"/>
  <c r="O9" i="50" s="1"/>
  <c r="N8" i="50"/>
  <c r="O8" i="50" s="1"/>
  <c r="N7" i="50"/>
  <c r="O7" i="50" s="1"/>
  <c r="N6" i="50"/>
  <c r="O6" i="50" s="1"/>
  <c r="M5" i="50"/>
  <c r="L5" i="50"/>
  <c r="K5" i="50"/>
  <c r="J5" i="50"/>
  <c r="I5" i="50"/>
  <c r="H5" i="50"/>
  <c r="G5" i="50"/>
  <c r="F5" i="50"/>
  <c r="E5" i="50"/>
  <c r="D5" i="50"/>
  <c r="N74" i="49"/>
  <c r="O74" i="49" s="1"/>
  <c r="N73" i="49"/>
  <c r="O73" i="49"/>
  <c r="N72" i="49"/>
  <c r="O72" i="49" s="1"/>
  <c r="N71" i="49"/>
  <c r="O71" i="49" s="1"/>
  <c r="N70" i="49"/>
  <c r="O70" i="49" s="1"/>
  <c r="N69" i="49"/>
  <c r="O69" i="49" s="1"/>
  <c r="N68" i="49"/>
  <c r="O68" i="49" s="1"/>
  <c r="N67" i="49"/>
  <c r="O67" i="49"/>
  <c r="N66" i="49"/>
  <c r="O66" i="49"/>
  <c r="N65" i="49"/>
  <c r="O65" i="49" s="1"/>
  <c r="N64" i="49"/>
  <c r="O64" i="49" s="1"/>
  <c r="N63" i="49"/>
  <c r="O63" i="49" s="1"/>
  <c r="N62" i="49"/>
  <c r="O62" i="49" s="1"/>
  <c r="N61" i="49"/>
  <c r="O61" i="49"/>
  <c r="N60" i="49"/>
  <c r="O60" i="49" s="1"/>
  <c r="N59" i="49"/>
  <c r="O59" i="49" s="1"/>
  <c r="M58" i="49"/>
  <c r="L58" i="49"/>
  <c r="K58" i="49"/>
  <c r="J58" i="49"/>
  <c r="I58" i="49"/>
  <c r="H58" i="49"/>
  <c r="G58" i="49"/>
  <c r="F58" i="49"/>
  <c r="E58" i="49"/>
  <c r="D58" i="49"/>
  <c r="N57" i="49"/>
  <c r="O57" i="49" s="1"/>
  <c r="N56" i="49"/>
  <c r="O56" i="49" s="1"/>
  <c r="M55" i="49"/>
  <c r="L55" i="49"/>
  <c r="K55" i="49"/>
  <c r="J55" i="49"/>
  <c r="I55" i="49"/>
  <c r="H55" i="49"/>
  <c r="G55" i="49"/>
  <c r="F55" i="49"/>
  <c r="E55" i="49"/>
  <c r="D55" i="49"/>
  <c r="N54" i="49"/>
  <c r="O54" i="49" s="1"/>
  <c r="N53" i="49"/>
  <c r="O53" i="49" s="1"/>
  <c r="N52" i="49"/>
  <c r="O52" i="49" s="1"/>
  <c r="N51" i="49"/>
  <c r="O51" i="49"/>
  <c r="N50" i="49"/>
  <c r="O50" i="49" s="1"/>
  <c r="N49" i="49"/>
  <c r="O49" i="49" s="1"/>
  <c r="M48" i="49"/>
  <c r="L48" i="49"/>
  <c r="K48" i="49"/>
  <c r="J48" i="49"/>
  <c r="I48" i="49"/>
  <c r="H48" i="49"/>
  <c r="G48" i="49"/>
  <c r="F48" i="49"/>
  <c r="E48" i="49"/>
  <c r="D48" i="49"/>
  <c r="N47" i="49"/>
  <c r="O47" i="49" s="1"/>
  <c r="N46" i="49"/>
  <c r="O46" i="49" s="1"/>
  <c r="N45" i="49"/>
  <c r="O45" i="49" s="1"/>
  <c r="N44" i="49"/>
  <c r="O44" i="49" s="1"/>
  <c r="N43" i="49"/>
  <c r="O43" i="49"/>
  <c r="M42" i="49"/>
  <c r="L42" i="49"/>
  <c r="K42" i="49"/>
  <c r="J42" i="49"/>
  <c r="I42" i="49"/>
  <c r="H42" i="49"/>
  <c r="G42" i="49"/>
  <c r="F42" i="49"/>
  <c r="E42" i="49"/>
  <c r="D42" i="49"/>
  <c r="N41" i="49"/>
  <c r="O41" i="49"/>
  <c r="N40" i="49"/>
  <c r="O40" i="49" s="1"/>
  <c r="N39" i="49"/>
  <c r="O39" i="49" s="1"/>
  <c r="N38" i="49"/>
  <c r="O38" i="49" s="1"/>
  <c r="N37" i="49"/>
  <c r="O37" i="49" s="1"/>
  <c r="M36" i="49"/>
  <c r="M75" i="49" s="1"/>
  <c r="L36" i="49"/>
  <c r="K36" i="49"/>
  <c r="J36" i="49"/>
  <c r="I36" i="49"/>
  <c r="H36" i="49"/>
  <c r="G36" i="49"/>
  <c r="F36" i="49"/>
  <c r="E36" i="49"/>
  <c r="D36" i="49"/>
  <c r="N35" i="49"/>
  <c r="O35" i="49" s="1"/>
  <c r="N34" i="49"/>
  <c r="O34" i="49" s="1"/>
  <c r="N33" i="49"/>
  <c r="O33" i="49"/>
  <c r="N32" i="49"/>
  <c r="O32" i="49"/>
  <c r="N31" i="49"/>
  <c r="O31" i="49" s="1"/>
  <c r="M30" i="49"/>
  <c r="L30" i="49"/>
  <c r="K30" i="49"/>
  <c r="J30" i="49"/>
  <c r="I30" i="49"/>
  <c r="H30" i="49"/>
  <c r="G30" i="49"/>
  <c r="F30" i="49"/>
  <c r="E30" i="49"/>
  <c r="D30" i="49"/>
  <c r="N29" i="49"/>
  <c r="O29" i="49" s="1"/>
  <c r="N28" i="49"/>
  <c r="O28" i="49" s="1"/>
  <c r="N27" i="49"/>
  <c r="O27" i="49" s="1"/>
  <c r="N26" i="49"/>
  <c r="O26" i="49" s="1"/>
  <c r="N25" i="49"/>
  <c r="O25" i="49"/>
  <c r="N24" i="49"/>
  <c r="O24" i="49"/>
  <c r="M23" i="49"/>
  <c r="L23" i="49"/>
  <c r="K23" i="49"/>
  <c r="J23" i="49"/>
  <c r="I23" i="49"/>
  <c r="H23" i="49"/>
  <c r="G23" i="49"/>
  <c r="F23" i="49"/>
  <c r="E23" i="49"/>
  <c r="D23" i="49"/>
  <c r="N22" i="49"/>
  <c r="O22" i="49"/>
  <c r="N21" i="49"/>
  <c r="O21" i="49" s="1"/>
  <c r="N20" i="49"/>
  <c r="O20" i="49" s="1"/>
  <c r="N19" i="49"/>
  <c r="O19" i="49" s="1"/>
  <c r="N18" i="49"/>
  <c r="O18" i="49" s="1"/>
  <c r="N17" i="49"/>
  <c r="O17" i="49"/>
  <c r="N16" i="49"/>
  <c r="O16" i="49"/>
  <c r="N15" i="49"/>
  <c r="O15" i="49" s="1"/>
  <c r="M14" i="49"/>
  <c r="L14" i="49"/>
  <c r="K14" i="49"/>
  <c r="J14" i="49"/>
  <c r="I14" i="49"/>
  <c r="I75" i="49" s="1"/>
  <c r="H14" i="49"/>
  <c r="G14" i="49"/>
  <c r="F14" i="49"/>
  <c r="E14" i="49"/>
  <c r="D14" i="49"/>
  <c r="N13" i="49"/>
  <c r="O13" i="49" s="1"/>
  <c r="N12" i="49"/>
  <c r="O12" i="49" s="1"/>
  <c r="N11" i="49"/>
  <c r="O11" i="49" s="1"/>
  <c r="N10" i="49"/>
  <c r="O10" i="49" s="1"/>
  <c r="N9" i="49"/>
  <c r="O9" i="49"/>
  <c r="N8" i="49"/>
  <c r="O8" i="49" s="1"/>
  <c r="N7" i="49"/>
  <c r="O7" i="49" s="1"/>
  <c r="N6" i="49"/>
  <c r="O6" i="49" s="1"/>
  <c r="M5" i="49"/>
  <c r="L5" i="49"/>
  <c r="K5" i="49"/>
  <c r="J5" i="49"/>
  <c r="I5" i="49"/>
  <c r="H5" i="49"/>
  <c r="G5" i="49"/>
  <c r="F5" i="49"/>
  <c r="E5" i="49"/>
  <c r="D5" i="49"/>
  <c r="N71" i="47"/>
  <c r="O71" i="47" s="1"/>
  <c r="N70" i="47"/>
  <c r="O70" i="47" s="1"/>
  <c r="N69" i="47"/>
  <c r="O69" i="47" s="1"/>
  <c r="N68" i="47"/>
  <c r="O68" i="47"/>
  <c r="N67" i="47"/>
  <c r="O67" i="47" s="1"/>
  <c r="N66" i="47"/>
  <c r="O66" i="47" s="1"/>
  <c r="N65" i="47"/>
  <c r="O65" i="47" s="1"/>
  <c r="N64" i="47"/>
  <c r="O64" i="47" s="1"/>
  <c r="N63" i="47"/>
  <c r="O63" i="47" s="1"/>
  <c r="N62" i="47"/>
  <c r="O62" i="47"/>
  <c r="N61" i="47"/>
  <c r="O61" i="47" s="1"/>
  <c r="N60" i="47"/>
  <c r="O60" i="47" s="1"/>
  <c r="N59" i="47"/>
  <c r="O59" i="47" s="1"/>
  <c r="M58" i="47"/>
  <c r="L58" i="47"/>
  <c r="K58" i="47"/>
  <c r="J58" i="47"/>
  <c r="I58" i="47"/>
  <c r="H58" i="47"/>
  <c r="G58" i="47"/>
  <c r="F58" i="47"/>
  <c r="E58" i="47"/>
  <c r="D58" i="47"/>
  <c r="N57" i="47"/>
  <c r="O57" i="47" s="1"/>
  <c r="N56" i="47"/>
  <c r="O56" i="47" s="1"/>
  <c r="M55" i="47"/>
  <c r="L55" i="47"/>
  <c r="K55" i="47"/>
  <c r="J55" i="47"/>
  <c r="I55" i="47"/>
  <c r="H55" i="47"/>
  <c r="N55" i="47" s="1"/>
  <c r="O55" i="47" s="1"/>
  <c r="G55" i="47"/>
  <c r="F55" i="47"/>
  <c r="E55" i="47"/>
  <c r="D55" i="47"/>
  <c r="N54" i="47"/>
  <c r="O54" i="47" s="1"/>
  <c r="N53" i="47"/>
  <c r="O53" i="47" s="1"/>
  <c r="N52" i="47"/>
  <c r="O52" i="47"/>
  <c r="N51" i="47"/>
  <c r="O51" i="47"/>
  <c r="N50" i="47"/>
  <c r="O50" i="47" s="1"/>
  <c r="N49" i="47"/>
  <c r="O49" i="47" s="1"/>
  <c r="M48" i="47"/>
  <c r="L48" i="47"/>
  <c r="K48" i="47"/>
  <c r="J48" i="47"/>
  <c r="I48" i="47"/>
  <c r="H48" i="47"/>
  <c r="G48" i="47"/>
  <c r="F48" i="47"/>
  <c r="E48" i="47"/>
  <c r="D48" i="47"/>
  <c r="N47" i="47"/>
  <c r="O47" i="47" s="1"/>
  <c r="N46" i="47"/>
  <c r="O46" i="47" s="1"/>
  <c r="N45" i="47"/>
  <c r="O45" i="47" s="1"/>
  <c r="N44" i="47"/>
  <c r="O44" i="47"/>
  <c r="N43" i="47"/>
  <c r="O43" i="47" s="1"/>
  <c r="M42" i="47"/>
  <c r="L42" i="47"/>
  <c r="K42" i="47"/>
  <c r="J42" i="47"/>
  <c r="I42" i="47"/>
  <c r="H42" i="47"/>
  <c r="G42" i="47"/>
  <c r="F42" i="47"/>
  <c r="E42" i="47"/>
  <c r="D42" i="47"/>
  <c r="N41" i="47"/>
  <c r="O41" i="47" s="1"/>
  <c r="N40" i="47"/>
  <c r="O40" i="47" s="1"/>
  <c r="N39" i="47"/>
  <c r="O39" i="47" s="1"/>
  <c r="N38" i="47"/>
  <c r="O38" i="47" s="1"/>
  <c r="N37" i="47"/>
  <c r="O37" i="47" s="1"/>
  <c r="M36" i="47"/>
  <c r="L36" i="47"/>
  <c r="K36" i="47"/>
  <c r="J36" i="47"/>
  <c r="I36" i="47"/>
  <c r="H36" i="47"/>
  <c r="G36" i="47"/>
  <c r="F36" i="47"/>
  <c r="E36" i="47"/>
  <c r="D36" i="47"/>
  <c r="N35" i="47"/>
  <c r="O35" i="47" s="1"/>
  <c r="N34" i="47"/>
  <c r="O34" i="47"/>
  <c r="N33" i="47"/>
  <c r="O33" i="47"/>
  <c r="N32" i="47"/>
  <c r="O32" i="47" s="1"/>
  <c r="N31" i="47"/>
  <c r="O31" i="47" s="1"/>
  <c r="M30" i="47"/>
  <c r="L30" i="47"/>
  <c r="K30" i="47"/>
  <c r="J30" i="47"/>
  <c r="I30" i="47"/>
  <c r="H30" i="47"/>
  <c r="G30" i="47"/>
  <c r="F30" i="47"/>
  <c r="E30" i="47"/>
  <c r="D30" i="47"/>
  <c r="N29" i="47"/>
  <c r="O29" i="47" s="1"/>
  <c r="N28" i="47"/>
  <c r="O28" i="47" s="1"/>
  <c r="N27" i="47"/>
  <c r="O27" i="47" s="1"/>
  <c r="N26" i="47"/>
  <c r="O26" i="47"/>
  <c r="N25" i="47"/>
  <c r="O25" i="47" s="1"/>
  <c r="N24" i="47"/>
  <c r="O24" i="47" s="1"/>
  <c r="M23" i="47"/>
  <c r="L23" i="47"/>
  <c r="K23" i="47"/>
  <c r="J23" i="47"/>
  <c r="I23" i="47"/>
  <c r="H23" i="47"/>
  <c r="G23" i="47"/>
  <c r="F23" i="47"/>
  <c r="E23" i="47"/>
  <c r="D23" i="47"/>
  <c r="N22" i="47"/>
  <c r="O22" i="47" s="1"/>
  <c r="N21" i="47"/>
  <c r="O21" i="47" s="1"/>
  <c r="N20" i="47"/>
  <c r="O20" i="47" s="1"/>
  <c r="N19" i="47"/>
  <c r="O19" i="47" s="1"/>
  <c r="N18" i="47"/>
  <c r="O18" i="47"/>
  <c r="N17" i="47"/>
  <c r="O17" i="47"/>
  <c r="N16" i="47"/>
  <c r="O16" i="47" s="1"/>
  <c r="N15" i="47"/>
  <c r="O15" i="47" s="1"/>
  <c r="M14" i="47"/>
  <c r="L14" i="47"/>
  <c r="K14" i="47"/>
  <c r="J14" i="47"/>
  <c r="I14" i="47"/>
  <c r="H14" i="47"/>
  <c r="G14" i="47"/>
  <c r="F14" i="47"/>
  <c r="E14" i="47"/>
  <c r="D14" i="47"/>
  <c r="N13" i="47"/>
  <c r="O13" i="47" s="1"/>
  <c r="N12" i="47"/>
  <c r="O12" i="47" s="1"/>
  <c r="N11" i="47"/>
  <c r="O11" i="47" s="1"/>
  <c r="N10" i="47"/>
  <c r="O10" i="47"/>
  <c r="N9" i="47"/>
  <c r="O9" i="47" s="1"/>
  <c r="N8" i="47"/>
  <c r="O8" i="47" s="1"/>
  <c r="N7" i="47"/>
  <c r="O7" i="47" s="1"/>
  <c r="N6" i="47"/>
  <c r="O6" i="47" s="1"/>
  <c r="M5" i="47"/>
  <c r="L5" i="47"/>
  <c r="K5" i="47"/>
  <c r="J5" i="47"/>
  <c r="I5" i="47"/>
  <c r="H5" i="47"/>
  <c r="G5" i="47"/>
  <c r="F5" i="47"/>
  <c r="E5" i="47"/>
  <c r="D5" i="47"/>
  <c r="N75" i="46"/>
  <c r="O75" i="46" s="1"/>
  <c r="N74" i="46"/>
  <c r="O74" i="46" s="1"/>
  <c r="N73" i="46"/>
  <c r="O73" i="46"/>
  <c r="N72" i="46"/>
  <c r="O72" i="46" s="1"/>
  <c r="N71" i="46"/>
  <c r="O71" i="46" s="1"/>
  <c r="N70" i="46"/>
  <c r="O70" i="46" s="1"/>
  <c r="N69" i="46"/>
  <c r="O69" i="46" s="1"/>
  <c r="N68" i="46"/>
  <c r="O68" i="46" s="1"/>
  <c r="N67" i="46"/>
  <c r="O67" i="46"/>
  <c r="N66" i="46"/>
  <c r="O66" i="46"/>
  <c r="N65" i="46"/>
  <c r="O65" i="46" s="1"/>
  <c r="N64" i="46"/>
  <c r="O64" i="46" s="1"/>
  <c r="N63" i="46"/>
  <c r="O63" i="46" s="1"/>
  <c r="N62" i="46"/>
  <c r="O62" i="46" s="1"/>
  <c r="N61" i="46"/>
  <c r="O61" i="46"/>
  <c r="N60" i="46"/>
  <c r="O60" i="46" s="1"/>
  <c r="M59" i="46"/>
  <c r="L59" i="46"/>
  <c r="K59" i="46"/>
  <c r="J59" i="46"/>
  <c r="I59" i="46"/>
  <c r="H59" i="46"/>
  <c r="G59" i="46"/>
  <c r="F59" i="46"/>
  <c r="E59" i="46"/>
  <c r="D59" i="46"/>
  <c r="N58" i="46"/>
  <c r="O58" i="46" s="1"/>
  <c r="N57" i="46"/>
  <c r="O57" i="46" s="1"/>
  <c r="N56" i="46"/>
  <c r="O56" i="46" s="1"/>
  <c r="M55" i="46"/>
  <c r="L55" i="46"/>
  <c r="K55" i="46"/>
  <c r="J55" i="46"/>
  <c r="I55" i="46"/>
  <c r="H55" i="46"/>
  <c r="G55" i="46"/>
  <c r="F55" i="46"/>
  <c r="E55" i="46"/>
  <c r="D55" i="46"/>
  <c r="N54" i="46"/>
  <c r="O54" i="46" s="1"/>
  <c r="N53" i="46"/>
  <c r="O53" i="46" s="1"/>
  <c r="N52" i="46"/>
  <c r="O52" i="46" s="1"/>
  <c r="N51" i="46"/>
  <c r="O51" i="46"/>
  <c r="N50" i="46"/>
  <c r="O50" i="46"/>
  <c r="N49" i="46"/>
  <c r="O49" i="46" s="1"/>
  <c r="M48" i="46"/>
  <c r="L48" i="46"/>
  <c r="K48" i="46"/>
  <c r="J48" i="46"/>
  <c r="I48" i="46"/>
  <c r="H48" i="46"/>
  <c r="G48" i="46"/>
  <c r="F48" i="46"/>
  <c r="E48" i="46"/>
  <c r="D48" i="46"/>
  <c r="N47" i="46"/>
  <c r="O47" i="46" s="1"/>
  <c r="N46" i="46"/>
  <c r="O46" i="46" s="1"/>
  <c r="N45" i="46"/>
  <c r="O45" i="46" s="1"/>
  <c r="N44" i="46"/>
  <c r="O44" i="46" s="1"/>
  <c r="N43" i="46"/>
  <c r="O43" i="46"/>
  <c r="M42" i="46"/>
  <c r="L42" i="46"/>
  <c r="K42" i="46"/>
  <c r="J42" i="46"/>
  <c r="I42" i="46"/>
  <c r="H42" i="46"/>
  <c r="G42" i="46"/>
  <c r="F42" i="46"/>
  <c r="E42" i="46"/>
  <c r="D42" i="46"/>
  <c r="N41" i="46"/>
  <c r="O41" i="46"/>
  <c r="N40" i="46"/>
  <c r="O40" i="46"/>
  <c r="N39" i="46"/>
  <c r="O39" i="46" s="1"/>
  <c r="N38" i="46"/>
  <c r="O38" i="46" s="1"/>
  <c r="N37" i="46"/>
  <c r="O37" i="46" s="1"/>
  <c r="M36" i="46"/>
  <c r="L36" i="46"/>
  <c r="K36" i="46"/>
  <c r="J36" i="46"/>
  <c r="I36" i="46"/>
  <c r="H36" i="46"/>
  <c r="G36" i="46"/>
  <c r="F36" i="46"/>
  <c r="E36" i="46"/>
  <c r="D36" i="46"/>
  <c r="N35" i="46"/>
  <c r="O35" i="46" s="1"/>
  <c r="N34" i="46"/>
  <c r="O34" i="46" s="1"/>
  <c r="N33" i="46"/>
  <c r="O33" i="46"/>
  <c r="N32" i="46"/>
  <c r="O32" i="46" s="1"/>
  <c r="N31" i="46"/>
  <c r="O31" i="46" s="1"/>
  <c r="M30" i="46"/>
  <c r="L30" i="46"/>
  <c r="K30" i="46"/>
  <c r="J30" i="46"/>
  <c r="I30" i="46"/>
  <c r="H30" i="46"/>
  <c r="G30" i="46"/>
  <c r="F30" i="46"/>
  <c r="E30" i="46"/>
  <c r="D30" i="46"/>
  <c r="N29" i="46"/>
  <c r="O29" i="46" s="1"/>
  <c r="N28" i="46"/>
  <c r="O28" i="46" s="1"/>
  <c r="N27" i="46"/>
  <c r="O27" i="46" s="1"/>
  <c r="N26" i="46"/>
  <c r="O26" i="46" s="1"/>
  <c r="N25" i="46"/>
  <c r="O25" i="46"/>
  <c r="N24" i="46"/>
  <c r="O24" i="46"/>
  <c r="M23" i="46"/>
  <c r="L23" i="46"/>
  <c r="K23" i="46"/>
  <c r="J23" i="46"/>
  <c r="I23" i="46"/>
  <c r="H23" i="46"/>
  <c r="G23" i="46"/>
  <c r="F23" i="46"/>
  <c r="E23" i="46"/>
  <c r="D23" i="46"/>
  <c r="N22" i="46"/>
  <c r="O22" i="46"/>
  <c r="N21" i="46"/>
  <c r="O21" i="46" s="1"/>
  <c r="N20" i="46"/>
  <c r="O20" i="46" s="1"/>
  <c r="N19" i="46"/>
  <c r="O19" i="46" s="1"/>
  <c r="N18" i="46"/>
  <c r="O18" i="46" s="1"/>
  <c r="N17" i="46"/>
  <c r="O17" i="46"/>
  <c r="N16" i="46"/>
  <c r="O16" i="46" s="1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 s="1"/>
  <c r="N11" i="46"/>
  <c r="O11" i="46" s="1"/>
  <c r="N10" i="46"/>
  <c r="O10" i="46" s="1"/>
  <c r="N9" i="46"/>
  <c r="O9" i="46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G76" i="46" s="1"/>
  <c r="F5" i="46"/>
  <c r="E5" i="46"/>
  <c r="D5" i="46"/>
  <c r="N74" i="45"/>
  <c r="O74" i="45" s="1"/>
  <c r="N73" i="45"/>
  <c r="O73" i="45" s="1"/>
  <c r="N72" i="45"/>
  <c r="O72" i="45" s="1"/>
  <c r="N71" i="45"/>
  <c r="O71" i="45" s="1"/>
  <c r="N70" i="45"/>
  <c r="O70" i="45" s="1"/>
  <c r="N69" i="45"/>
  <c r="O69" i="45" s="1"/>
  <c r="N68" i="45"/>
  <c r="O68" i="45" s="1"/>
  <c r="N67" i="45"/>
  <c r="O67" i="45" s="1"/>
  <c r="N66" i="45"/>
  <c r="O66" i="45" s="1"/>
  <c r="N65" i="45"/>
  <c r="O65" i="45" s="1"/>
  <c r="N64" i="45"/>
  <c r="O64" i="45" s="1"/>
  <c r="N63" i="45"/>
  <c r="O63" i="45" s="1"/>
  <c r="N62" i="45"/>
  <c r="O62" i="45" s="1"/>
  <c r="N61" i="45"/>
  <c r="O61" i="45" s="1"/>
  <c r="N60" i="45"/>
  <c r="O60" i="45" s="1"/>
  <c r="N59" i="45"/>
  <c r="O59" i="45" s="1"/>
  <c r="M58" i="45"/>
  <c r="L58" i="45"/>
  <c r="K58" i="45"/>
  <c r="J58" i="45"/>
  <c r="I58" i="45"/>
  <c r="H58" i="45"/>
  <c r="G58" i="45"/>
  <c r="F58" i="45"/>
  <c r="E58" i="45"/>
  <c r="D58" i="45"/>
  <c r="N57" i="45"/>
  <c r="O57" i="45" s="1"/>
  <c r="N56" i="45"/>
  <c r="O56" i="45"/>
  <c r="M55" i="45"/>
  <c r="L55" i="45"/>
  <c r="K55" i="45"/>
  <c r="J55" i="45"/>
  <c r="I55" i="45"/>
  <c r="H55" i="45"/>
  <c r="G55" i="45"/>
  <c r="F55" i="45"/>
  <c r="E55" i="45"/>
  <c r="D55" i="45"/>
  <c r="N54" i="45"/>
  <c r="O54" i="45"/>
  <c r="N53" i="45"/>
  <c r="O53" i="45" s="1"/>
  <c r="N52" i="45"/>
  <c r="O52" i="45" s="1"/>
  <c r="N51" i="45"/>
  <c r="O51" i="45" s="1"/>
  <c r="N50" i="45"/>
  <c r="O50" i="45" s="1"/>
  <c r="N49" i="45"/>
  <c r="O49" i="45" s="1"/>
  <c r="M48" i="45"/>
  <c r="L48" i="45"/>
  <c r="K48" i="45"/>
  <c r="J48" i="45"/>
  <c r="I48" i="45"/>
  <c r="H48" i="45"/>
  <c r="G48" i="45"/>
  <c r="F48" i="45"/>
  <c r="E48" i="45"/>
  <c r="N48" i="45" s="1"/>
  <c r="O48" i="45" s="1"/>
  <c r="D48" i="45"/>
  <c r="N47" i="45"/>
  <c r="O47" i="45" s="1"/>
  <c r="N46" i="45"/>
  <c r="O46" i="45" s="1"/>
  <c r="N45" i="45"/>
  <c r="O45" i="45" s="1"/>
  <c r="N44" i="45"/>
  <c r="O44" i="45" s="1"/>
  <c r="N43" i="45"/>
  <c r="O43" i="45" s="1"/>
  <c r="M42" i="45"/>
  <c r="L42" i="45"/>
  <c r="K42" i="45"/>
  <c r="J42" i="45"/>
  <c r="I42" i="45"/>
  <c r="H42" i="45"/>
  <c r="G42" i="45"/>
  <c r="F42" i="45"/>
  <c r="E42" i="45"/>
  <c r="D42" i="45"/>
  <c r="N41" i="45"/>
  <c r="O41" i="45" s="1"/>
  <c r="N40" i="45"/>
  <c r="O40" i="45" s="1"/>
  <c r="N39" i="45"/>
  <c r="O39" i="45" s="1"/>
  <c r="N38" i="45"/>
  <c r="O38" i="45"/>
  <c r="N37" i="45"/>
  <c r="O37" i="45" s="1"/>
  <c r="M36" i="45"/>
  <c r="L36" i="45"/>
  <c r="K36" i="45"/>
  <c r="J36" i="45"/>
  <c r="I36" i="45"/>
  <c r="H36" i="45"/>
  <c r="G36" i="45"/>
  <c r="F36" i="45"/>
  <c r="E36" i="45"/>
  <c r="D36" i="45"/>
  <c r="N35" i="45"/>
  <c r="O35" i="45" s="1"/>
  <c r="N34" i="45"/>
  <c r="O34" i="45" s="1"/>
  <c r="N33" i="45"/>
  <c r="O33" i="45" s="1"/>
  <c r="N32" i="45"/>
  <c r="O32" i="45" s="1"/>
  <c r="N31" i="45"/>
  <c r="O31" i="45" s="1"/>
  <c r="M30" i="45"/>
  <c r="L30" i="45"/>
  <c r="K30" i="45"/>
  <c r="J30" i="45"/>
  <c r="I30" i="45"/>
  <c r="H30" i="45"/>
  <c r="G30" i="45"/>
  <c r="F30" i="45"/>
  <c r="E30" i="45"/>
  <c r="D30" i="45"/>
  <c r="N29" i="45"/>
  <c r="O29" i="45" s="1"/>
  <c r="N28" i="45"/>
  <c r="O28" i="45" s="1"/>
  <c r="N27" i="45"/>
  <c r="O27" i="45" s="1"/>
  <c r="N26" i="45"/>
  <c r="O26" i="45" s="1"/>
  <c r="N25" i="45"/>
  <c r="O25" i="45" s="1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2" i="45"/>
  <c r="O22" i="45" s="1"/>
  <c r="N21" i="45"/>
  <c r="O21" i="45" s="1"/>
  <c r="N20" i="45"/>
  <c r="O20" i="45" s="1"/>
  <c r="N19" i="45"/>
  <c r="O19" i="45" s="1"/>
  <c r="N18" i="45"/>
  <c r="O18" i="45" s="1"/>
  <c r="N17" i="45"/>
  <c r="O17" i="45" s="1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99" i="44"/>
  <c r="O99" i="44"/>
  <c r="N98" i="44"/>
  <c r="O98" i="44" s="1"/>
  <c r="N97" i="44"/>
  <c r="O97" i="44" s="1"/>
  <c r="N96" i="44"/>
  <c r="O96" i="44" s="1"/>
  <c r="N95" i="44"/>
  <c r="O95" i="44" s="1"/>
  <c r="N94" i="44"/>
  <c r="O94" i="44" s="1"/>
  <c r="N93" i="44"/>
  <c r="O93" i="44" s="1"/>
  <c r="N92" i="44"/>
  <c r="O92" i="44" s="1"/>
  <c r="N91" i="44"/>
  <c r="O91" i="44" s="1"/>
  <c r="N90" i="44"/>
  <c r="O90" i="44" s="1"/>
  <c r="N89" i="44"/>
  <c r="O89" i="44" s="1"/>
  <c r="N88" i="44"/>
  <c r="O88" i="44" s="1"/>
  <c r="N87" i="44"/>
  <c r="O87" i="44"/>
  <c r="N86" i="44"/>
  <c r="O86" i="44" s="1"/>
  <c r="N85" i="44"/>
  <c r="O85" i="44" s="1"/>
  <c r="N84" i="44"/>
  <c r="O84" i="44" s="1"/>
  <c r="N83" i="44"/>
  <c r="O83" i="44" s="1"/>
  <c r="N82" i="44"/>
  <c r="O82" i="44" s="1"/>
  <c r="N81" i="44"/>
  <c r="O81" i="44" s="1"/>
  <c r="N80" i="44"/>
  <c r="O80" i="44" s="1"/>
  <c r="N79" i="44"/>
  <c r="O79" i="44" s="1"/>
  <c r="N78" i="44"/>
  <c r="O78" i="44" s="1"/>
  <c r="N77" i="44"/>
  <c r="O77" i="44" s="1"/>
  <c r="N76" i="44"/>
  <c r="O76" i="44" s="1"/>
  <c r="N75" i="44"/>
  <c r="O75" i="44"/>
  <c r="N74" i="44"/>
  <c r="O74" i="44" s="1"/>
  <c r="N73" i="44"/>
  <c r="O73" i="44" s="1"/>
  <c r="N72" i="44"/>
  <c r="O72" i="44" s="1"/>
  <c r="N71" i="44"/>
  <c r="O71" i="44" s="1"/>
  <c r="N70" i="44"/>
  <c r="O70" i="44" s="1"/>
  <c r="N69" i="44"/>
  <c r="O69" i="44" s="1"/>
  <c r="N68" i="44"/>
  <c r="O68" i="44" s="1"/>
  <c r="N67" i="44"/>
  <c r="O67" i="44" s="1"/>
  <c r="N66" i="44"/>
  <c r="O66" i="44" s="1"/>
  <c r="N65" i="44"/>
  <c r="O65" i="44" s="1"/>
  <c r="N64" i="44"/>
  <c r="O64" i="44" s="1"/>
  <c r="N63" i="44"/>
  <c r="O63" i="44" s="1"/>
  <c r="M62" i="44"/>
  <c r="L62" i="44"/>
  <c r="K62" i="44"/>
  <c r="J62" i="44"/>
  <c r="I62" i="44"/>
  <c r="H62" i="44"/>
  <c r="G62" i="44"/>
  <c r="N62" i="44" s="1"/>
  <c r="O62" i="44" s="1"/>
  <c r="F62" i="44"/>
  <c r="E62" i="44"/>
  <c r="D62" i="44"/>
  <c r="N61" i="44"/>
  <c r="O61" i="44" s="1"/>
  <c r="N60" i="44"/>
  <c r="O60" i="44" s="1"/>
  <c r="N59" i="44"/>
  <c r="O59" i="44" s="1"/>
  <c r="M58" i="44"/>
  <c r="L58" i="44"/>
  <c r="K58" i="44"/>
  <c r="J58" i="44"/>
  <c r="I58" i="44"/>
  <c r="H58" i="44"/>
  <c r="G58" i="44"/>
  <c r="F58" i="44"/>
  <c r="E58" i="44"/>
  <c r="D58" i="44"/>
  <c r="N57" i="44"/>
  <c r="O57" i="44" s="1"/>
  <c r="N56" i="44"/>
  <c r="O56" i="44" s="1"/>
  <c r="N55" i="44"/>
  <c r="O55" i="44" s="1"/>
  <c r="N54" i="44"/>
  <c r="O54" i="44" s="1"/>
  <c r="N53" i="44"/>
  <c r="O53" i="44"/>
  <c r="N52" i="44"/>
  <c r="O52" i="44" s="1"/>
  <c r="M51" i="44"/>
  <c r="N51" i="44" s="1"/>
  <c r="O51" i="44" s="1"/>
  <c r="L51" i="44"/>
  <c r="K51" i="44"/>
  <c r="J51" i="44"/>
  <c r="I51" i="44"/>
  <c r="H51" i="44"/>
  <c r="G51" i="44"/>
  <c r="F51" i="44"/>
  <c r="E51" i="44"/>
  <c r="D51" i="44"/>
  <c r="N50" i="44"/>
  <c r="O50" i="44" s="1"/>
  <c r="N49" i="44"/>
  <c r="O49" i="44" s="1"/>
  <c r="N48" i="44"/>
  <c r="O48" i="44" s="1"/>
  <c r="N47" i="44"/>
  <c r="O47" i="44" s="1"/>
  <c r="N46" i="44"/>
  <c r="O46" i="44" s="1"/>
  <c r="N45" i="44"/>
  <c r="O45" i="44" s="1"/>
  <c r="M44" i="44"/>
  <c r="L44" i="44"/>
  <c r="K44" i="44"/>
  <c r="J44" i="44"/>
  <c r="I44" i="44"/>
  <c r="H44" i="44"/>
  <c r="G44" i="44"/>
  <c r="N44" i="44" s="1"/>
  <c r="O44" i="44" s="1"/>
  <c r="F44" i="44"/>
  <c r="E44" i="44"/>
  <c r="D44" i="44"/>
  <c r="N43" i="44"/>
  <c r="O43" i="44" s="1"/>
  <c r="N42" i="44"/>
  <c r="O42" i="44" s="1"/>
  <c r="N41" i="44"/>
  <c r="O41" i="44" s="1"/>
  <c r="N40" i="44"/>
  <c r="O40" i="44" s="1"/>
  <c r="N39" i="44"/>
  <c r="O39" i="44" s="1"/>
  <c r="M38" i="44"/>
  <c r="L38" i="44"/>
  <c r="K38" i="44"/>
  <c r="J38" i="44"/>
  <c r="I38" i="44"/>
  <c r="H38" i="44"/>
  <c r="G38" i="44"/>
  <c r="F38" i="44"/>
  <c r="E38" i="44"/>
  <c r="D38" i="44"/>
  <c r="N37" i="44"/>
  <c r="O37" i="44" s="1"/>
  <c r="N36" i="44"/>
  <c r="O36" i="44" s="1"/>
  <c r="N35" i="44"/>
  <c r="O35" i="44"/>
  <c r="N34" i="44"/>
  <c r="O34" i="44" s="1"/>
  <c r="N33" i="44"/>
  <c r="O33" i="44" s="1"/>
  <c r="N32" i="44"/>
  <c r="O32" i="44" s="1"/>
  <c r="M31" i="44"/>
  <c r="L31" i="44"/>
  <c r="K31" i="44"/>
  <c r="J31" i="44"/>
  <c r="I31" i="44"/>
  <c r="H31" i="44"/>
  <c r="G31" i="44"/>
  <c r="F31" i="44"/>
  <c r="E31" i="44"/>
  <c r="D31" i="44"/>
  <c r="N30" i="44"/>
  <c r="O30" i="44" s="1"/>
  <c r="N29" i="44"/>
  <c r="O29" i="44" s="1"/>
  <c r="N28" i="44"/>
  <c r="O28" i="44" s="1"/>
  <c r="N27" i="44"/>
  <c r="O27" i="44" s="1"/>
  <c r="N26" i="44"/>
  <c r="O26" i="44" s="1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N22" i="44"/>
  <c r="O22" i="44" s="1"/>
  <c r="N21" i="44"/>
  <c r="O21" i="44" s="1"/>
  <c r="N20" i="44"/>
  <c r="O20" i="44" s="1"/>
  <c r="N19" i="44"/>
  <c r="O19" i="44"/>
  <c r="N18" i="44"/>
  <c r="O18" i="44" s="1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73" i="43"/>
  <c r="O73" i="43" s="1"/>
  <c r="N72" i="43"/>
  <c r="O72" i="43"/>
  <c r="N71" i="43"/>
  <c r="O71" i="43" s="1"/>
  <c r="N70" i="43"/>
  <c r="O70" i="43" s="1"/>
  <c r="N69" i="43"/>
  <c r="O69" i="43" s="1"/>
  <c r="N68" i="43"/>
  <c r="O68" i="43" s="1"/>
  <c r="N67" i="43"/>
  <c r="O67" i="43" s="1"/>
  <c r="N66" i="43"/>
  <c r="O66" i="43" s="1"/>
  <c r="N65" i="43"/>
  <c r="O65" i="43" s="1"/>
  <c r="N64" i="43"/>
  <c r="O64" i="43" s="1"/>
  <c r="N63" i="43"/>
  <c r="O63" i="43" s="1"/>
  <c r="N62" i="43"/>
  <c r="O62" i="43" s="1"/>
  <c r="N61" i="43"/>
  <c r="O61" i="43" s="1"/>
  <c r="N60" i="43"/>
  <c r="O60" i="43" s="1"/>
  <c r="M59" i="43"/>
  <c r="L59" i="43"/>
  <c r="K59" i="43"/>
  <c r="J59" i="43"/>
  <c r="I59" i="43"/>
  <c r="H59" i="43"/>
  <c r="G59" i="43"/>
  <c r="F59" i="43"/>
  <c r="E59" i="43"/>
  <c r="D59" i="43"/>
  <c r="N58" i="43"/>
  <c r="O58" i="43" s="1"/>
  <c r="N57" i="43"/>
  <c r="O57" i="43" s="1"/>
  <c r="N56" i="43"/>
  <c r="O56" i="43" s="1"/>
  <c r="M55" i="43"/>
  <c r="L55" i="43"/>
  <c r="K55" i="43"/>
  <c r="J55" i="43"/>
  <c r="I55" i="43"/>
  <c r="H55" i="43"/>
  <c r="G55" i="43"/>
  <c r="F55" i="43"/>
  <c r="E55" i="43"/>
  <c r="N55" i="43" s="1"/>
  <c r="O55" i="43" s="1"/>
  <c r="D55" i="43"/>
  <c r="N54" i="43"/>
  <c r="O54" i="43"/>
  <c r="N53" i="43"/>
  <c r="O53" i="43" s="1"/>
  <c r="N52" i="43"/>
  <c r="O52" i="43"/>
  <c r="N51" i="43"/>
  <c r="O51" i="43" s="1"/>
  <c r="N50" i="43"/>
  <c r="O50" i="43"/>
  <c r="N49" i="43"/>
  <c r="O49" i="43" s="1"/>
  <c r="M48" i="43"/>
  <c r="L48" i="43"/>
  <c r="K48" i="43"/>
  <c r="J48" i="43"/>
  <c r="I48" i="43"/>
  <c r="H48" i="43"/>
  <c r="G48" i="43"/>
  <c r="F48" i="43"/>
  <c r="E48" i="43"/>
  <c r="D48" i="43"/>
  <c r="N47" i="43"/>
  <c r="O47" i="43" s="1"/>
  <c r="N46" i="43"/>
  <c r="O46" i="43"/>
  <c r="N45" i="43"/>
  <c r="O45" i="43" s="1"/>
  <c r="N44" i="43"/>
  <c r="O44" i="43"/>
  <c r="N43" i="43"/>
  <c r="O43" i="43" s="1"/>
  <c r="M42" i="43"/>
  <c r="L42" i="43"/>
  <c r="K42" i="43"/>
  <c r="K74" i="43" s="1"/>
  <c r="J42" i="43"/>
  <c r="I42" i="43"/>
  <c r="H42" i="43"/>
  <c r="G42" i="43"/>
  <c r="F42" i="43"/>
  <c r="E42" i="43"/>
  <c r="D42" i="43"/>
  <c r="N41" i="43"/>
  <c r="O41" i="43" s="1"/>
  <c r="N40" i="43"/>
  <c r="O40" i="43"/>
  <c r="N39" i="43"/>
  <c r="O39" i="43"/>
  <c r="N38" i="43"/>
  <c r="O38" i="43"/>
  <c r="N37" i="43"/>
  <c r="O37" i="43" s="1"/>
  <c r="M36" i="43"/>
  <c r="L36" i="43"/>
  <c r="K36" i="43"/>
  <c r="J36" i="43"/>
  <c r="I36" i="43"/>
  <c r="H36" i="43"/>
  <c r="G36" i="43"/>
  <c r="G74" i="43" s="1"/>
  <c r="F36" i="43"/>
  <c r="E36" i="43"/>
  <c r="D36" i="43"/>
  <c r="N35" i="43"/>
  <c r="O35" i="43" s="1"/>
  <c r="N34" i="43"/>
  <c r="O34" i="43"/>
  <c r="N33" i="43"/>
  <c r="O33" i="43" s="1"/>
  <c r="N32" i="43"/>
  <c r="O32" i="43"/>
  <c r="N31" i="43"/>
  <c r="O31" i="43" s="1"/>
  <c r="M30" i="43"/>
  <c r="L30" i="43"/>
  <c r="K30" i="43"/>
  <c r="J30" i="43"/>
  <c r="I30" i="43"/>
  <c r="H30" i="43"/>
  <c r="G30" i="43"/>
  <c r="F30" i="43"/>
  <c r="E30" i="43"/>
  <c r="D30" i="43"/>
  <c r="N29" i="43"/>
  <c r="O29" i="43" s="1"/>
  <c r="N28" i="43"/>
  <c r="O28" i="43"/>
  <c r="N27" i="43"/>
  <c r="O27" i="43" s="1"/>
  <c r="N26" i="43"/>
  <c r="O26" i="43"/>
  <c r="N25" i="43"/>
  <c r="O25" i="43" s="1"/>
  <c r="N24" i="43"/>
  <c r="O24" i="43"/>
  <c r="M23" i="43"/>
  <c r="L23" i="43"/>
  <c r="L74" i="43" s="1"/>
  <c r="K23" i="43"/>
  <c r="J23" i="43"/>
  <c r="I23" i="43"/>
  <c r="H23" i="43"/>
  <c r="G23" i="43"/>
  <c r="F23" i="43"/>
  <c r="E23" i="43"/>
  <c r="D23" i="43"/>
  <c r="N22" i="43"/>
  <c r="O22" i="43"/>
  <c r="N21" i="43"/>
  <c r="O21" i="43"/>
  <c r="N20" i="43"/>
  <c r="O20" i="43"/>
  <c r="N19" i="43"/>
  <c r="O19" i="43" s="1"/>
  <c r="N18" i="43"/>
  <c r="O18" i="43"/>
  <c r="N17" i="43"/>
  <c r="O17" i="43" s="1"/>
  <c r="N16" i="43"/>
  <c r="O16" i="43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/>
  <c r="N11" i="43"/>
  <c r="O11" i="43" s="1"/>
  <c r="N10" i="43"/>
  <c r="O10" i="43"/>
  <c r="N9" i="43"/>
  <c r="O9" i="43" s="1"/>
  <c r="N8" i="43"/>
  <c r="O8" i="43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82" i="42"/>
  <c r="O82" i="42"/>
  <c r="N81" i="42"/>
  <c r="O81" i="42" s="1"/>
  <c r="N80" i="42"/>
  <c r="O80" i="42"/>
  <c r="N79" i="42"/>
  <c r="O79" i="42" s="1"/>
  <c r="N78" i="42"/>
  <c r="O78" i="42"/>
  <c r="N77" i="42"/>
  <c r="O77" i="42" s="1"/>
  <c r="N76" i="42"/>
  <c r="O76" i="42"/>
  <c r="N75" i="42"/>
  <c r="O75" i="42" s="1"/>
  <c r="N74" i="42"/>
  <c r="O74" i="42"/>
  <c r="N73" i="42"/>
  <c r="O73" i="42" s="1"/>
  <c r="N72" i="42"/>
  <c r="O72" i="42"/>
  <c r="N71" i="42"/>
  <c r="O71" i="42" s="1"/>
  <c r="N70" i="42"/>
  <c r="O70" i="42"/>
  <c r="N69" i="42"/>
  <c r="O69" i="42" s="1"/>
  <c r="N68" i="42"/>
  <c r="O68" i="42"/>
  <c r="N67" i="42"/>
  <c r="O67" i="42" s="1"/>
  <c r="N66" i="42"/>
  <c r="O66" i="42"/>
  <c r="N65" i="42"/>
  <c r="O65" i="42" s="1"/>
  <c r="N64" i="42"/>
  <c r="O64" i="42"/>
  <c r="N63" i="42"/>
  <c r="O63" i="42" s="1"/>
  <c r="N62" i="42"/>
  <c r="O62" i="42"/>
  <c r="M61" i="42"/>
  <c r="L61" i="42"/>
  <c r="K61" i="42"/>
  <c r="J61" i="42"/>
  <c r="I61" i="42"/>
  <c r="H61" i="42"/>
  <c r="N61" i="42" s="1"/>
  <c r="O61" i="42" s="1"/>
  <c r="G61" i="42"/>
  <c r="F61" i="42"/>
  <c r="E61" i="42"/>
  <c r="D61" i="42"/>
  <c r="N60" i="42"/>
  <c r="O60" i="42"/>
  <c r="N59" i="42"/>
  <c r="O59" i="42" s="1"/>
  <c r="M58" i="42"/>
  <c r="L58" i="42"/>
  <c r="K58" i="42"/>
  <c r="K83" i="42" s="1"/>
  <c r="J58" i="42"/>
  <c r="I58" i="42"/>
  <c r="H58" i="42"/>
  <c r="G58" i="42"/>
  <c r="F58" i="42"/>
  <c r="E58" i="42"/>
  <c r="D58" i="42"/>
  <c r="N57" i="42"/>
  <c r="O57" i="42" s="1"/>
  <c r="N56" i="42"/>
  <c r="O56" i="42"/>
  <c r="N55" i="42"/>
  <c r="O55" i="42"/>
  <c r="N54" i="42"/>
  <c r="O54" i="42"/>
  <c r="N53" i="42"/>
  <c r="O53" i="42" s="1"/>
  <c r="N52" i="42"/>
  <c r="O52" i="42"/>
  <c r="M51" i="42"/>
  <c r="L51" i="42"/>
  <c r="K51" i="42"/>
  <c r="J51" i="42"/>
  <c r="I51" i="42"/>
  <c r="H51" i="42"/>
  <c r="G51" i="42"/>
  <c r="F51" i="42"/>
  <c r="E51" i="42"/>
  <c r="D51" i="42"/>
  <c r="N50" i="42"/>
  <c r="O50" i="42"/>
  <c r="N49" i="42"/>
  <c r="O49" i="42" s="1"/>
  <c r="N48" i="42"/>
  <c r="O48" i="42"/>
  <c r="N47" i="42"/>
  <c r="O47" i="42"/>
  <c r="N46" i="42"/>
  <c r="O46" i="42"/>
  <c r="N45" i="42"/>
  <c r="O45" i="42" s="1"/>
  <c r="M44" i="42"/>
  <c r="L44" i="42"/>
  <c r="K44" i="42"/>
  <c r="J44" i="42"/>
  <c r="I44" i="42"/>
  <c r="H44" i="42"/>
  <c r="G44" i="42"/>
  <c r="F44" i="42"/>
  <c r="E44" i="42"/>
  <c r="D44" i="42"/>
  <c r="N43" i="42"/>
  <c r="O43" i="42" s="1"/>
  <c r="N42" i="42"/>
  <c r="O42" i="42"/>
  <c r="N41" i="42"/>
  <c r="O41" i="42" s="1"/>
  <c r="N40" i="42"/>
  <c r="O40" i="42"/>
  <c r="N39" i="42"/>
  <c r="O39" i="42" s="1"/>
  <c r="M38" i="42"/>
  <c r="L38" i="42"/>
  <c r="K38" i="42"/>
  <c r="J38" i="42"/>
  <c r="I38" i="42"/>
  <c r="H38" i="42"/>
  <c r="G38" i="42"/>
  <c r="F38" i="42"/>
  <c r="E38" i="42"/>
  <c r="D38" i="42"/>
  <c r="N38" i="42"/>
  <c r="O38" i="42" s="1"/>
  <c r="N37" i="42"/>
  <c r="O37" i="42"/>
  <c r="N36" i="42"/>
  <c r="O36" i="42" s="1"/>
  <c r="N35" i="42"/>
  <c r="O35" i="42"/>
  <c r="N34" i="42"/>
  <c r="O34" i="42" s="1"/>
  <c r="N33" i="42"/>
  <c r="O33" i="42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0" i="42"/>
  <c r="O30" i="42" s="1"/>
  <c r="N29" i="42"/>
  <c r="O29" i="42"/>
  <c r="N28" i="42"/>
  <c r="O28" i="42" s="1"/>
  <c r="N27" i="42"/>
  <c r="O27" i="42"/>
  <c r="N26" i="42"/>
  <c r="O26" i="42" s="1"/>
  <c r="N25" i="42"/>
  <c r="O25" i="42"/>
  <c r="M24" i="42"/>
  <c r="M83" i="42" s="1"/>
  <c r="L24" i="42"/>
  <c r="K24" i="42"/>
  <c r="J24" i="42"/>
  <c r="I24" i="42"/>
  <c r="H24" i="42"/>
  <c r="G24" i="42"/>
  <c r="F24" i="42"/>
  <c r="E24" i="42"/>
  <c r="D24" i="42"/>
  <c r="N23" i="42"/>
  <c r="O23" i="42"/>
  <c r="N22" i="42"/>
  <c r="O22" i="42" s="1"/>
  <c r="N21" i="42"/>
  <c r="O21" i="42"/>
  <c r="N20" i="42"/>
  <c r="O20" i="42" s="1"/>
  <c r="N19" i="42"/>
  <c r="O19" i="42"/>
  <c r="N18" i="42"/>
  <c r="O18" i="42" s="1"/>
  <c r="N17" i="42"/>
  <c r="O17" i="42"/>
  <c r="N16" i="42"/>
  <c r="O16" i="42"/>
  <c r="N15" i="42"/>
  <c r="O15" i="42"/>
  <c r="M14" i="42"/>
  <c r="L14" i="42"/>
  <c r="K14" i="42"/>
  <c r="J14" i="42"/>
  <c r="I14" i="42"/>
  <c r="H14" i="42"/>
  <c r="G14" i="42"/>
  <c r="F14" i="42"/>
  <c r="E14" i="42"/>
  <c r="E83" i="42" s="1"/>
  <c r="D14" i="42"/>
  <c r="D83" i="42" s="1"/>
  <c r="N13" i="42"/>
  <c r="O13" i="42"/>
  <c r="N12" i="42"/>
  <c r="O12" i="42" s="1"/>
  <c r="N11" i="42"/>
  <c r="O11" i="42"/>
  <c r="N10" i="42"/>
  <c r="O10" i="42" s="1"/>
  <c r="N9" i="42"/>
  <c r="O9" i="42"/>
  <c r="N8" i="42"/>
  <c r="O8" i="42" s="1"/>
  <c r="N7" i="42"/>
  <c r="O7" i="42"/>
  <c r="N6" i="42"/>
  <c r="O6" i="42" s="1"/>
  <c r="M5" i="42"/>
  <c r="L5" i="42"/>
  <c r="K5" i="42"/>
  <c r="J5" i="42"/>
  <c r="I5" i="42"/>
  <c r="H5" i="42"/>
  <c r="G5" i="42"/>
  <c r="N5" i="42" s="1"/>
  <c r="G83" i="42"/>
  <c r="F5" i="42"/>
  <c r="E5" i="42"/>
  <c r="D5" i="42"/>
  <c r="N73" i="41"/>
  <c r="O73" i="41" s="1"/>
  <c r="N72" i="41"/>
  <c r="O72" i="41" s="1"/>
  <c r="N71" i="41"/>
  <c r="O71" i="41" s="1"/>
  <c r="N70" i="41"/>
  <c r="O70" i="41"/>
  <c r="N69" i="41"/>
  <c r="O69" i="41" s="1"/>
  <c r="N68" i="41"/>
  <c r="O68" i="41"/>
  <c r="N67" i="41"/>
  <c r="O67" i="41" s="1"/>
  <c r="N66" i="41"/>
  <c r="O66" i="41" s="1"/>
  <c r="N65" i="41"/>
  <c r="O65" i="41" s="1"/>
  <c r="N64" i="41"/>
  <c r="O64" i="41"/>
  <c r="N63" i="41"/>
  <c r="O63" i="41" s="1"/>
  <c r="N62" i="41"/>
  <c r="O62" i="41"/>
  <c r="N61" i="41"/>
  <c r="O61" i="41" s="1"/>
  <c r="N60" i="41"/>
  <c r="O60" i="41" s="1"/>
  <c r="M59" i="41"/>
  <c r="L59" i="41"/>
  <c r="K59" i="41"/>
  <c r="J59" i="41"/>
  <c r="I59" i="41"/>
  <c r="H59" i="41"/>
  <c r="G59" i="41"/>
  <c r="F59" i="41"/>
  <c r="E59" i="41"/>
  <c r="D59" i="41"/>
  <c r="N58" i="41"/>
  <c r="O58" i="41" s="1"/>
  <c r="N57" i="41"/>
  <c r="O57" i="41" s="1"/>
  <c r="N56" i="41"/>
  <c r="O56" i="41"/>
  <c r="M55" i="41"/>
  <c r="N55" i="41" s="1"/>
  <c r="O55" i="41" s="1"/>
  <c r="L55" i="41"/>
  <c r="K55" i="41"/>
  <c r="J55" i="41"/>
  <c r="I55" i="41"/>
  <c r="H55" i="41"/>
  <c r="G55" i="41"/>
  <c r="F55" i="41"/>
  <c r="E55" i="41"/>
  <c r="D55" i="41"/>
  <c r="N54" i="41"/>
  <c r="O54" i="41"/>
  <c r="N53" i="41"/>
  <c r="O53" i="41" s="1"/>
  <c r="N52" i="41"/>
  <c r="O52" i="41"/>
  <c r="N51" i="41"/>
  <c r="O51" i="41" s="1"/>
  <c r="N50" i="41"/>
  <c r="O50" i="41" s="1"/>
  <c r="N49" i="41"/>
  <c r="O49" i="41" s="1"/>
  <c r="M48" i="41"/>
  <c r="L48" i="41"/>
  <c r="K48" i="41"/>
  <c r="J48" i="41"/>
  <c r="I48" i="41"/>
  <c r="H48" i="41"/>
  <c r="G48" i="41"/>
  <c r="F48" i="41"/>
  <c r="E48" i="41"/>
  <c r="D48" i="41"/>
  <c r="N47" i="41"/>
  <c r="O47" i="41"/>
  <c r="N46" i="41"/>
  <c r="O46" i="41" s="1"/>
  <c r="N45" i="41"/>
  <c r="O45" i="41"/>
  <c r="N44" i="41"/>
  <c r="O44" i="41" s="1"/>
  <c r="N43" i="41"/>
  <c r="O43" i="41" s="1"/>
  <c r="M42" i="41"/>
  <c r="L42" i="41"/>
  <c r="K42" i="41"/>
  <c r="J42" i="41"/>
  <c r="J74" i="41" s="1"/>
  <c r="I42" i="41"/>
  <c r="N42" i="41" s="1"/>
  <c r="O42" i="41" s="1"/>
  <c r="H42" i="41"/>
  <c r="G42" i="41"/>
  <c r="F42" i="41"/>
  <c r="E42" i="41"/>
  <c r="D42" i="41"/>
  <c r="N41" i="41"/>
  <c r="O41" i="41" s="1"/>
  <c r="N40" i="41"/>
  <c r="O40" i="41" s="1"/>
  <c r="N39" i="41"/>
  <c r="O39" i="41"/>
  <c r="N38" i="41"/>
  <c r="O38" i="41" s="1"/>
  <c r="N37" i="41"/>
  <c r="O37" i="41"/>
  <c r="M36" i="41"/>
  <c r="L36" i="41"/>
  <c r="K36" i="41"/>
  <c r="J36" i="41"/>
  <c r="I36" i="41"/>
  <c r="H36" i="41"/>
  <c r="G36" i="41"/>
  <c r="F36" i="41"/>
  <c r="F74" i="41" s="1"/>
  <c r="E36" i="41"/>
  <c r="D36" i="41"/>
  <c r="N35" i="41"/>
  <c r="O35" i="41" s="1"/>
  <c r="N34" i="41"/>
  <c r="O34" i="41"/>
  <c r="N33" i="41"/>
  <c r="O33" i="41" s="1"/>
  <c r="N32" i="41"/>
  <c r="O32" i="41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N29" i="41"/>
  <c r="O29" i="41" s="1"/>
  <c r="N28" i="41"/>
  <c r="O28" i="41"/>
  <c r="N27" i="41"/>
  <c r="O27" i="41" s="1"/>
  <c r="N26" i="41"/>
  <c r="O26" i="41"/>
  <c r="N25" i="41"/>
  <c r="O25" i="41" s="1"/>
  <c r="N24" i="41"/>
  <c r="O24" i="41"/>
  <c r="M23" i="41"/>
  <c r="L23" i="41"/>
  <c r="K23" i="41"/>
  <c r="J23" i="41"/>
  <c r="I23" i="41"/>
  <c r="H23" i="41"/>
  <c r="G23" i="41"/>
  <c r="F23" i="41"/>
  <c r="E23" i="41"/>
  <c r="D23" i="41"/>
  <c r="N22" i="41"/>
  <c r="O22" i="41"/>
  <c r="N21" i="41"/>
  <c r="O21" i="41" s="1"/>
  <c r="N20" i="41"/>
  <c r="O20" i="41"/>
  <c r="N19" i="41"/>
  <c r="O19" i="41" s="1"/>
  <c r="N18" i="41"/>
  <c r="O18" i="41"/>
  <c r="N17" i="41"/>
  <c r="O17" i="41" s="1"/>
  <c r="N16" i="41"/>
  <c r="O16" i="4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/>
  <c r="N11" i="41"/>
  <c r="O11" i="41" s="1"/>
  <c r="N10" i="41"/>
  <c r="O10" i="41"/>
  <c r="N9" i="41"/>
  <c r="O9" i="41" s="1"/>
  <c r="N8" i="41"/>
  <c r="O8" i="41"/>
  <c r="N7" i="41"/>
  <c r="O7" i="41"/>
  <c r="N6" i="41"/>
  <c r="O6" i="41"/>
  <c r="M5" i="41"/>
  <c r="M74" i="41" s="1"/>
  <c r="L5" i="41"/>
  <c r="K5" i="41"/>
  <c r="K74" i="41" s="1"/>
  <c r="J5" i="41"/>
  <c r="I5" i="41"/>
  <c r="H5" i="41"/>
  <c r="G5" i="41"/>
  <c r="N5" i="41" s="1"/>
  <c r="O5" i="41" s="1"/>
  <c r="F5" i="41"/>
  <c r="E5" i="41"/>
  <c r="D5" i="41"/>
  <c r="N75" i="40"/>
  <c r="O75" i="40" s="1"/>
  <c r="N74" i="40"/>
  <c r="O74" i="40"/>
  <c r="N73" i="40"/>
  <c r="O73" i="40" s="1"/>
  <c r="N72" i="40"/>
  <c r="O72" i="40"/>
  <c r="N71" i="40"/>
  <c r="O71" i="40" s="1"/>
  <c r="N70" i="40"/>
  <c r="O70" i="40"/>
  <c r="N69" i="40"/>
  <c r="O69" i="40" s="1"/>
  <c r="N68" i="40"/>
  <c r="O68" i="40"/>
  <c r="N67" i="40"/>
  <c r="O67" i="40" s="1"/>
  <c r="N66" i="40"/>
  <c r="O66" i="40"/>
  <c r="N65" i="40"/>
  <c r="O65" i="40" s="1"/>
  <c r="N64" i="40"/>
  <c r="O64" i="40"/>
  <c r="N63" i="40"/>
  <c r="O63" i="40" s="1"/>
  <c r="N62" i="40"/>
  <c r="O62" i="40"/>
  <c r="N61" i="40"/>
  <c r="O61" i="40" s="1"/>
  <c r="M60" i="40"/>
  <c r="L60" i="40"/>
  <c r="K60" i="40"/>
  <c r="J60" i="40"/>
  <c r="I60" i="40"/>
  <c r="H60" i="40"/>
  <c r="G60" i="40"/>
  <c r="F60" i="40"/>
  <c r="E60" i="40"/>
  <c r="D60" i="40"/>
  <c r="N59" i="40"/>
  <c r="O59" i="40" s="1"/>
  <c r="N58" i="40"/>
  <c r="O58" i="40"/>
  <c r="M57" i="40"/>
  <c r="L57" i="40"/>
  <c r="K57" i="40"/>
  <c r="J57" i="40"/>
  <c r="I57" i="40"/>
  <c r="H57" i="40"/>
  <c r="G57" i="40"/>
  <c r="F57" i="40"/>
  <c r="E57" i="40"/>
  <c r="D57" i="40"/>
  <c r="N56" i="40"/>
  <c r="O56" i="40" s="1"/>
  <c r="N55" i="40"/>
  <c r="O55" i="40"/>
  <c r="N54" i="40"/>
  <c r="O54" i="40" s="1"/>
  <c r="N53" i="40"/>
  <c r="O53" i="40"/>
  <c r="N52" i="40"/>
  <c r="O52" i="40" s="1"/>
  <c r="N51" i="40"/>
  <c r="O51" i="40"/>
  <c r="M50" i="40"/>
  <c r="N50" i="40" s="1"/>
  <c r="O50" i="40" s="1"/>
  <c r="L50" i="40"/>
  <c r="K50" i="40"/>
  <c r="J50" i="40"/>
  <c r="I50" i="40"/>
  <c r="H50" i="40"/>
  <c r="G50" i="40"/>
  <c r="F50" i="40"/>
  <c r="E50" i="40"/>
  <c r="D50" i="40"/>
  <c r="N49" i="40"/>
  <c r="O49" i="40"/>
  <c r="N48" i="40"/>
  <c r="O48" i="40" s="1"/>
  <c r="N47" i="40"/>
  <c r="O47" i="40"/>
  <c r="N46" i="40"/>
  <c r="O46" i="40" s="1"/>
  <c r="N45" i="40"/>
  <c r="O45" i="40"/>
  <c r="N44" i="40"/>
  <c r="O44" i="40" s="1"/>
  <c r="M43" i="40"/>
  <c r="L43" i="40"/>
  <c r="K43" i="40"/>
  <c r="J43" i="40"/>
  <c r="I43" i="40"/>
  <c r="H43" i="40"/>
  <c r="G43" i="40"/>
  <c r="F43" i="40"/>
  <c r="E43" i="40"/>
  <c r="D43" i="40"/>
  <c r="N42" i="40"/>
  <c r="O42" i="40"/>
  <c r="N41" i="40"/>
  <c r="O41" i="40" s="1"/>
  <c r="N40" i="40"/>
  <c r="O40" i="40"/>
  <c r="N39" i="40"/>
  <c r="O39" i="40" s="1"/>
  <c r="N38" i="40"/>
  <c r="O38" i="40"/>
  <c r="M37" i="40"/>
  <c r="L37" i="40"/>
  <c r="K37" i="40"/>
  <c r="J37" i="40"/>
  <c r="I37" i="40"/>
  <c r="H37" i="40"/>
  <c r="G37" i="40"/>
  <c r="F37" i="40"/>
  <c r="E37" i="40"/>
  <c r="D37" i="40"/>
  <c r="N36" i="40"/>
  <c r="O36" i="40" s="1"/>
  <c r="N35" i="40"/>
  <c r="O35" i="40"/>
  <c r="N34" i="40"/>
  <c r="O34" i="40" s="1"/>
  <c r="N33" i="40"/>
  <c r="O33" i="40"/>
  <c r="N32" i="40"/>
  <c r="O32" i="40" s="1"/>
  <c r="N31" i="40"/>
  <c r="O31" i="40"/>
  <c r="M30" i="40"/>
  <c r="L30" i="40"/>
  <c r="K30" i="40"/>
  <c r="J30" i="40"/>
  <c r="I30" i="40"/>
  <c r="I76" i="40" s="1"/>
  <c r="H30" i="40"/>
  <c r="G30" i="40"/>
  <c r="F30" i="40"/>
  <c r="E30" i="40"/>
  <c r="D30" i="40"/>
  <c r="N29" i="40"/>
  <c r="O29" i="40"/>
  <c r="N28" i="40"/>
  <c r="O28" i="40" s="1"/>
  <c r="N27" i="40"/>
  <c r="O27" i="40"/>
  <c r="N26" i="40"/>
  <c r="O26" i="40" s="1"/>
  <c r="N25" i="40"/>
  <c r="O25" i="40"/>
  <c r="N24" i="40"/>
  <c r="O24" i="40" s="1"/>
  <c r="M23" i="40"/>
  <c r="L23" i="40"/>
  <c r="K23" i="40"/>
  <c r="J23" i="40"/>
  <c r="I23" i="40"/>
  <c r="H23" i="40"/>
  <c r="H76" i="40" s="1"/>
  <c r="G23" i="40"/>
  <c r="G76" i="40" s="1"/>
  <c r="F23" i="40"/>
  <c r="E23" i="40"/>
  <c r="D23" i="40"/>
  <c r="N22" i="40"/>
  <c r="O22" i="40"/>
  <c r="N21" i="40"/>
  <c r="O21" i="40" s="1"/>
  <c r="N20" i="40"/>
  <c r="O20" i="40"/>
  <c r="N19" i="40"/>
  <c r="O19" i="40" s="1"/>
  <c r="N18" i="40"/>
  <c r="O18" i="40"/>
  <c r="N17" i="40"/>
  <c r="O17" i="40" s="1"/>
  <c r="N16" i="40"/>
  <c r="O16" i="40"/>
  <c r="N15" i="40"/>
  <c r="O15" i="40"/>
  <c r="M14" i="40"/>
  <c r="L14" i="40"/>
  <c r="K14" i="40"/>
  <c r="J14" i="40"/>
  <c r="I14" i="40"/>
  <c r="H14" i="40"/>
  <c r="G14" i="40"/>
  <c r="F14" i="40"/>
  <c r="E14" i="40"/>
  <c r="D14" i="40"/>
  <c r="N13" i="40"/>
  <c r="O13" i="40"/>
  <c r="N12" i="40"/>
  <c r="O12" i="40"/>
  <c r="N11" i="40"/>
  <c r="O11" i="40" s="1"/>
  <c r="N10" i="40"/>
  <c r="O10" i="40"/>
  <c r="N9" i="40"/>
  <c r="O9" i="40" s="1"/>
  <c r="N8" i="40"/>
  <c r="O8" i="40"/>
  <c r="N7" i="40"/>
  <c r="O7" i="40"/>
  <c r="N6" i="40"/>
  <c r="O6" i="40"/>
  <c r="M5" i="40"/>
  <c r="M76" i="40" s="1"/>
  <c r="L5" i="40"/>
  <c r="K5" i="40"/>
  <c r="J5" i="40"/>
  <c r="I5" i="40"/>
  <c r="H5" i="40"/>
  <c r="G5" i="40"/>
  <c r="F5" i="40"/>
  <c r="E5" i="40"/>
  <c r="E76" i="40"/>
  <c r="D5" i="40"/>
  <c r="D14" i="39"/>
  <c r="E14" i="39"/>
  <c r="F14" i="39"/>
  <c r="G14" i="39"/>
  <c r="G82" i="39" s="1"/>
  <c r="H14" i="39"/>
  <c r="I14" i="39"/>
  <c r="J14" i="39"/>
  <c r="K14" i="39"/>
  <c r="L14" i="39"/>
  <c r="M14" i="39"/>
  <c r="N81" i="39"/>
  <c r="O81" i="39"/>
  <c r="N80" i="39"/>
  <c r="O80" i="39" s="1"/>
  <c r="N79" i="39"/>
  <c r="O79" i="39"/>
  <c r="N78" i="39"/>
  <c r="O78" i="39" s="1"/>
  <c r="N77" i="39"/>
  <c r="O77" i="39" s="1"/>
  <c r="N76" i="39"/>
  <c r="O76" i="39" s="1"/>
  <c r="N75" i="39"/>
  <c r="O75" i="39"/>
  <c r="N74" i="39"/>
  <c r="O74" i="39" s="1"/>
  <c r="N73" i="39"/>
  <c r="O73" i="39"/>
  <c r="N72" i="39"/>
  <c r="O72" i="39" s="1"/>
  <c r="N71" i="39"/>
  <c r="O71" i="39" s="1"/>
  <c r="N70" i="39"/>
  <c r="O70" i="39"/>
  <c r="N69" i="39"/>
  <c r="O69" i="39"/>
  <c r="N68" i="39"/>
  <c r="O68" i="39" s="1"/>
  <c r="N67" i="39"/>
  <c r="O67" i="39"/>
  <c r="N66" i="39"/>
  <c r="O66" i="39" s="1"/>
  <c r="N65" i="39"/>
  <c r="O65" i="39" s="1"/>
  <c r="N64" i="39"/>
  <c r="O64" i="39" s="1"/>
  <c r="N63" i="39"/>
  <c r="O63" i="39"/>
  <c r="M62" i="39"/>
  <c r="L62" i="39"/>
  <c r="K62" i="39"/>
  <c r="J62" i="39"/>
  <c r="I62" i="39"/>
  <c r="H62" i="39"/>
  <c r="G62" i="39"/>
  <c r="F62" i="39"/>
  <c r="E62" i="39"/>
  <c r="D62" i="39"/>
  <c r="N61" i="39"/>
  <c r="O61" i="39"/>
  <c r="N60" i="39"/>
  <c r="O60" i="39" s="1"/>
  <c r="N59" i="39"/>
  <c r="O59" i="39"/>
  <c r="M58" i="39"/>
  <c r="L58" i="39"/>
  <c r="K58" i="39"/>
  <c r="J58" i="39"/>
  <c r="I58" i="39"/>
  <c r="H58" i="39"/>
  <c r="H82" i="39" s="1"/>
  <c r="G58" i="39"/>
  <c r="F58" i="39"/>
  <c r="E58" i="39"/>
  <c r="D58" i="39"/>
  <c r="N57" i="39"/>
  <c r="O57" i="39"/>
  <c r="N56" i="39"/>
  <c r="O56" i="39" s="1"/>
  <c r="N55" i="39"/>
  <c r="O55" i="39" s="1"/>
  <c r="N54" i="39"/>
  <c r="O54" i="39" s="1"/>
  <c r="N53" i="39"/>
  <c r="O53" i="39"/>
  <c r="N52" i="39"/>
  <c r="O52" i="39" s="1"/>
  <c r="M51" i="39"/>
  <c r="L51" i="39"/>
  <c r="K51" i="39"/>
  <c r="J51" i="39"/>
  <c r="I51" i="39"/>
  <c r="H51" i="39"/>
  <c r="G51" i="39"/>
  <c r="F51" i="39"/>
  <c r="F82" i="39" s="1"/>
  <c r="E51" i="39"/>
  <c r="D51" i="39"/>
  <c r="N50" i="39"/>
  <c r="O50" i="39" s="1"/>
  <c r="N49" i="39"/>
  <c r="O49" i="39"/>
  <c r="N48" i="39"/>
  <c r="O48" i="39" s="1"/>
  <c r="N47" i="39"/>
  <c r="O47" i="39" s="1"/>
  <c r="N46" i="39"/>
  <c r="O46" i="39"/>
  <c r="N45" i="39"/>
  <c r="O45" i="39"/>
  <c r="M44" i="39"/>
  <c r="L44" i="39"/>
  <c r="K44" i="39"/>
  <c r="J44" i="39"/>
  <c r="I44" i="39"/>
  <c r="H44" i="39"/>
  <c r="G44" i="39"/>
  <c r="F44" i="39"/>
  <c r="E44" i="39"/>
  <c r="D44" i="39"/>
  <c r="N43" i="39"/>
  <c r="O43" i="39"/>
  <c r="N42" i="39"/>
  <c r="O42" i="39" s="1"/>
  <c r="N41" i="39"/>
  <c r="O41" i="39"/>
  <c r="N40" i="39"/>
  <c r="O40" i="39" s="1"/>
  <c r="N39" i="39"/>
  <c r="O39" i="39" s="1"/>
  <c r="M38" i="39"/>
  <c r="L38" i="39"/>
  <c r="K38" i="39"/>
  <c r="J38" i="39"/>
  <c r="I38" i="39"/>
  <c r="H38" i="39"/>
  <c r="G38" i="39"/>
  <c r="F38" i="39"/>
  <c r="E38" i="39"/>
  <c r="D38" i="39"/>
  <c r="N37" i="39"/>
  <c r="O37" i="39" s="1"/>
  <c r="N36" i="39"/>
  <c r="O36" i="39"/>
  <c r="N35" i="39"/>
  <c r="O35" i="39" s="1"/>
  <c r="N34" i="39"/>
  <c r="O34" i="39"/>
  <c r="N33" i="39"/>
  <c r="O33" i="39" s="1"/>
  <c r="N32" i="39"/>
  <c r="O32" i="39" s="1"/>
  <c r="M31" i="39"/>
  <c r="L31" i="39"/>
  <c r="K31" i="39"/>
  <c r="J31" i="39"/>
  <c r="I31" i="39"/>
  <c r="I82" i="39" s="1"/>
  <c r="H31" i="39"/>
  <c r="G31" i="39"/>
  <c r="F31" i="39"/>
  <c r="E31" i="39"/>
  <c r="D31" i="39"/>
  <c r="N30" i="39"/>
  <c r="O30" i="39" s="1"/>
  <c r="N29" i="39"/>
  <c r="O29" i="39" s="1"/>
  <c r="N28" i="39"/>
  <c r="O28" i="39"/>
  <c r="N27" i="39"/>
  <c r="O27" i="39" s="1"/>
  <c r="N26" i="39"/>
  <c r="O26" i="39"/>
  <c r="N25" i="39"/>
  <c r="O25" i="39" s="1"/>
  <c r="M24" i="39"/>
  <c r="L24" i="39"/>
  <c r="K24" i="39"/>
  <c r="K82" i="39" s="1"/>
  <c r="J24" i="39"/>
  <c r="I24" i="39"/>
  <c r="H24" i="39"/>
  <c r="G24" i="39"/>
  <c r="F24" i="39"/>
  <c r="E24" i="39"/>
  <c r="D24" i="39"/>
  <c r="N23" i="39"/>
  <c r="O23" i="39" s="1"/>
  <c r="N22" i="39"/>
  <c r="O22" i="39"/>
  <c r="N21" i="39"/>
  <c r="O21" i="39"/>
  <c r="N20" i="39"/>
  <c r="O20" i="39" s="1"/>
  <c r="N19" i="39"/>
  <c r="O19" i="39"/>
  <c r="N18" i="39"/>
  <c r="O18" i="39" s="1"/>
  <c r="N17" i="39"/>
  <c r="O17" i="39" s="1"/>
  <c r="N16" i="39"/>
  <c r="O16" i="39" s="1"/>
  <c r="N15" i="39"/>
  <c r="O15" i="39"/>
  <c r="N13" i="39"/>
  <c r="O13" i="39" s="1"/>
  <c r="N12" i="39"/>
  <c r="O12" i="39"/>
  <c r="N11" i="39"/>
  <c r="O11" i="39" s="1"/>
  <c r="N10" i="39"/>
  <c r="O10" i="39" s="1"/>
  <c r="N9" i="39"/>
  <c r="O9" i="39" s="1"/>
  <c r="N8" i="39"/>
  <c r="O8" i="39"/>
  <c r="N7" i="39"/>
  <c r="O7" i="39" s="1"/>
  <c r="N6" i="39"/>
  <c r="O6" i="39"/>
  <c r="M5" i="39"/>
  <c r="L5" i="39"/>
  <c r="K5" i="39"/>
  <c r="J5" i="39"/>
  <c r="I5" i="39"/>
  <c r="H5" i="39"/>
  <c r="G5" i="39"/>
  <c r="F5" i="39"/>
  <c r="E5" i="39"/>
  <c r="D5" i="39"/>
  <c r="N33" i="37"/>
  <c r="O33" i="37"/>
  <c r="N79" i="37"/>
  <c r="O79" i="37" s="1"/>
  <c r="N78" i="37"/>
  <c r="O78" i="37"/>
  <c r="N77" i="37"/>
  <c r="O77" i="37"/>
  <c r="N76" i="37"/>
  <c r="O76" i="37"/>
  <c r="N75" i="37"/>
  <c r="O75" i="37"/>
  <c r="N74" i="37"/>
  <c r="O74" i="37"/>
  <c r="N73" i="37"/>
  <c r="O73" i="37" s="1"/>
  <c r="N72" i="37"/>
  <c r="O72" i="37"/>
  <c r="N71" i="37"/>
  <c r="O71" i="37"/>
  <c r="N70" i="37"/>
  <c r="O70" i="37"/>
  <c r="N69" i="37"/>
  <c r="O69" i="37"/>
  <c r="N68" i="37"/>
  <c r="O68" i="37"/>
  <c r="N67" i="37"/>
  <c r="O67" i="37" s="1"/>
  <c r="N66" i="37"/>
  <c r="O66" i="37"/>
  <c r="N65" i="37"/>
  <c r="O65" i="37"/>
  <c r="N64" i="37"/>
  <c r="O64" i="37"/>
  <c r="N63" i="37"/>
  <c r="O63" i="37"/>
  <c r="N62" i="37"/>
  <c r="O62" i="37"/>
  <c r="M61" i="37"/>
  <c r="L61" i="37"/>
  <c r="K61" i="37"/>
  <c r="J61" i="37"/>
  <c r="I61" i="37"/>
  <c r="H61" i="37"/>
  <c r="G61" i="37"/>
  <c r="F61" i="37"/>
  <c r="E61" i="37"/>
  <c r="D61" i="37"/>
  <c r="N60" i="37"/>
  <c r="O60" i="37" s="1"/>
  <c r="N59" i="37"/>
  <c r="O59" i="37"/>
  <c r="N58" i="37"/>
  <c r="O58" i="37"/>
  <c r="M57" i="37"/>
  <c r="L57" i="37"/>
  <c r="K57" i="37"/>
  <c r="J57" i="37"/>
  <c r="I57" i="37"/>
  <c r="H57" i="37"/>
  <c r="G57" i="37"/>
  <c r="F57" i="37"/>
  <c r="E57" i="37"/>
  <c r="D57" i="37"/>
  <c r="N56" i="37"/>
  <c r="O56" i="37" s="1"/>
  <c r="N55" i="37"/>
  <c r="O55" i="37"/>
  <c r="N54" i="37"/>
  <c r="O54" i="37"/>
  <c r="N53" i="37"/>
  <c r="O53" i="37"/>
  <c r="N52" i="37"/>
  <c r="O52" i="37" s="1"/>
  <c r="N51" i="37"/>
  <c r="O51" i="37"/>
  <c r="M50" i="37"/>
  <c r="L50" i="37"/>
  <c r="K50" i="37"/>
  <c r="J50" i="37"/>
  <c r="I50" i="37"/>
  <c r="H50" i="37"/>
  <c r="G50" i="37"/>
  <c r="F50" i="37"/>
  <c r="F80" i="37" s="1"/>
  <c r="E50" i="37"/>
  <c r="D50" i="37"/>
  <c r="N49" i="37"/>
  <c r="O49" i="37" s="1"/>
  <c r="N48" i="37"/>
  <c r="O48" i="37"/>
  <c r="N47" i="37"/>
  <c r="O47" i="37"/>
  <c r="N46" i="37"/>
  <c r="O46" i="37"/>
  <c r="N45" i="37"/>
  <c r="O45" i="37" s="1"/>
  <c r="M44" i="37"/>
  <c r="L44" i="37"/>
  <c r="K44" i="37"/>
  <c r="J44" i="37"/>
  <c r="I44" i="37"/>
  <c r="H44" i="37"/>
  <c r="G44" i="37"/>
  <c r="F44" i="37"/>
  <c r="E44" i="37"/>
  <c r="D44" i="37"/>
  <c r="N43" i="37"/>
  <c r="O43" i="37" s="1"/>
  <c r="N42" i="37"/>
  <c r="O42" i="37"/>
  <c r="N41" i="37"/>
  <c r="O41" i="37" s="1"/>
  <c r="N40" i="37"/>
  <c r="O40" i="37"/>
  <c r="N39" i="37"/>
  <c r="O39" i="37"/>
  <c r="M38" i="37"/>
  <c r="L38" i="37"/>
  <c r="L80" i="37" s="1"/>
  <c r="K38" i="37"/>
  <c r="K80" i="37" s="1"/>
  <c r="J38" i="37"/>
  <c r="I38" i="37"/>
  <c r="H38" i="37"/>
  <c r="G38" i="37"/>
  <c r="F38" i="37"/>
  <c r="E38" i="37"/>
  <c r="D38" i="37"/>
  <c r="N37" i="37"/>
  <c r="O37" i="37"/>
  <c r="N36" i="37"/>
  <c r="O36" i="37" s="1"/>
  <c r="N35" i="37"/>
  <c r="O35" i="37"/>
  <c r="N34" i="37"/>
  <c r="O34" i="37" s="1"/>
  <c r="N32" i="37"/>
  <c r="O32" i="37"/>
  <c r="M31" i="37"/>
  <c r="L31" i="37"/>
  <c r="K31" i="37"/>
  <c r="J31" i="37"/>
  <c r="J80" i="37" s="1"/>
  <c r="I31" i="37"/>
  <c r="I80" i="37" s="1"/>
  <c r="H31" i="37"/>
  <c r="G31" i="37"/>
  <c r="F31" i="37"/>
  <c r="E31" i="37"/>
  <c r="D31" i="37"/>
  <c r="N30" i="37"/>
  <c r="O30" i="37"/>
  <c r="N29" i="37"/>
  <c r="O29" i="37"/>
  <c r="N28" i="37"/>
  <c r="O28" i="37"/>
  <c r="N27" i="37"/>
  <c r="O27" i="37" s="1"/>
  <c r="N26" i="37"/>
  <c r="O26" i="37"/>
  <c r="N25" i="37"/>
  <c r="O25" i="37" s="1"/>
  <c r="M24" i="37"/>
  <c r="L24" i="37"/>
  <c r="K24" i="37"/>
  <c r="J24" i="37"/>
  <c r="I24" i="37"/>
  <c r="H24" i="37"/>
  <c r="H80" i="37" s="1"/>
  <c r="G24" i="37"/>
  <c r="G80" i="37" s="1"/>
  <c r="F24" i="37"/>
  <c r="E24" i="37"/>
  <c r="D24" i="37"/>
  <c r="N23" i="37"/>
  <c r="O23" i="37"/>
  <c r="N22" i="37"/>
  <c r="O22" i="37"/>
  <c r="N21" i="37"/>
  <c r="O21" i="37"/>
  <c r="N20" i="37"/>
  <c r="O20" i="37" s="1"/>
  <c r="N19" i="37"/>
  <c r="O19" i="37"/>
  <c r="N18" i="37"/>
  <c r="O18" i="37" s="1"/>
  <c r="N17" i="37"/>
  <c r="O17" i="37"/>
  <c r="N16" i="37"/>
  <c r="O16" i="37"/>
  <c r="N15" i="37"/>
  <c r="O15" i="37"/>
  <c r="M14" i="37"/>
  <c r="L14" i="37"/>
  <c r="K14" i="37"/>
  <c r="J14" i="37"/>
  <c r="I14" i="37"/>
  <c r="H14" i="37"/>
  <c r="G14" i="37"/>
  <c r="F14" i="37"/>
  <c r="E14" i="37"/>
  <c r="D14" i="37"/>
  <c r="N13" i="37"/>
  <c r="O13" i="37"/>
  <c r="N12" i="37"/>
  <c r="O12" i="37" s="1"/>
  <c r="N11" i="37"/>
  <c r="O11" i="37"/>
  <c r="N10" i="37"/>
  <c r="O10" i="37" s="1"/>
  <c r="N9" i="37"/>
  <c r="O9" i="37"/>
  <c r="N8" i="37"/>
  <c r="O8" i="37"/>
  <c r="N7" i="37"/>
  <c r="O7" i="37"/>
  <c r="N6" i="37"/>
  <c r="O6" i="37" s="1"/>
  <c r="M5" i="37"/>
  <c r="L5" i="37"/>
  <c r="K5" i="37"/>
  <c r="J5" i="37"/>
  <c r="I5" i="37"/>
  <c r="H5" i="37"/>
  <c r="G5" i="37"/>
  <c r="F5" i="37"/>
  <c r="E5" i="37"/>
  <c r="N5" i="37" s="1"/>
  <c r="D5" i="37"/>
  <c r="N34" i="36"/>
  <c r="O34" i="36"/>
  <c r="N74" i="36"/>
  <c r="O74" i="36" s="1"/>
  <c r="N73" i="36"/>
  <c r="O73" i="36"/>
  <c r="N72" i="36"/>
  <c r="O72" i="36"/>
  <c r="N71" i="36"/>
  <c r="O71" i="36"/>
  <c r="N70" i="36"/>
  <c r="O70" i="36" s="1"/>
  <c r="N69" i="36"/>
  <c r="O69" i="36"/>
  <c r="N68" i="36"/>
  <c r="O68" i="36" s="1"/>
  <c r="N67" i="36"/>
  <c r="O67" i="36"/>
  <c r="N66" i="36"/>
  <c r="O66" i="36"/>
  <c r="N65" i="36"/>
  <c r="O65" i="36"/>
  <c r="N64" i="36"/>
  <c r="O64" i="36" s="1"/>
  <c r="N63" i="36"/>
  <c r="O63" i="36"/>
  <c r="N62" i="36"/>
  <c r="O62" i="36" s="1"/>
  <c r="N61" i="36"/>
  <c r="O61" i="36"/>
  <c r="N60" i="36"/>
  <c r="O60" i="36"/>
  <c r="M59" i="36"/>
  <c r="L59" i="36"/>
  <c r="K59" i="36"/>
  <c r="N59" i="36" s="1"/>
  <c r="O59" i="36" s="1"/>
  <c r="J59" i="36"/>
  <c r="I59" i="36"/>
  <c r="H59" i="36"/>
  <c r="G59" i="36"/>
  <c r="F59" i="36"/>
  <c r="E59" i="36"/>
  <c r="D59" i="36"/>
  <c r="N58" i="36"/>
  <c r="O58" i="36"/>
  <c r="N57" i="36"/>
  <c r="O57" i="36" s="1"/>
  <c r="M56" i="36"/>
  <c r="L56" i="36"/>
  <c r="K56" i="36"/>
  <c r="J56" i="36"/>
  <c r="I56" i="36"/>
  <c r="H56" i="36"/>
  <c r="G56" i="36"/>
  <c r="F56" i="36"/>
  <c r="E56" i="36"/>
  <c r="N56" i="36"/>
  <c r="O56" i="36" s="1"/>
  <c r="D56" i="36"/>
  <c r="N55" i="36"/>
  <c r="O55" i="36"/>
  <c r="N54" i="36"/>
  <c r="O54" i="36" s="1"/>
  <c r="N53" i="36"/>
  <c r="O53" i="36"/>
  <c r="N52" i="36"/>
  <c r="O52" i="36"/>
  <c r="N51" i="36"/>
  <c r="O51" i="36"/>
  <c r="N50" i="36"/>
  <c r="O50" i="36" s="1"/>
  <c r="M49" i="36"/>
  <c r="L49" i="36"/>
  <c r="K49" i="36"/>
  <c r="J49" i="36"/>
  <c r="I49" i="36"/>
  <c r="I75" i="36"/>
  <c r="H49" i="36"/>
  <c r="G49" i="36"/>
  <c r="F49" i="36"/>
  <c r="E49" i="36"/>
  <c r="E75" i="36" s="1"/>
  <c r="N49" i="36"/>
  <c r="O49" i="36" s="1"/>
  <c r="D49" i="36"/>
  <c r="N48" i="36"/>
  <c r="O48" i="36" s="1"/>
  <c r="N47" i="36"/>
  <c r="O47" i="36"/>
  <c r="N46" i="36"/>
  <c r="O46" i="36" s="1"/>
  <c r="N45" i="36"/>
  <c r="O45" i="36" s="1"/>
  <c r="N44" i="36"/>
  <c r="O44" i="36" s="1"/>
  <c r="M43" i="36"/>
  <c r="L43" i="36"/>
  <c r="K43" i="36"/>
  <c r="J43" i="36"/>
  <c r="I43" i="36"/>
  <c r="H43" i="36"/>
  <c r="G43" i="36"/>
  <c r="F43" i="36"/>
  <c r="E43" i="36"/>
  <c r="D43" i="36"/>
  <c r="N43" i="36" s="1"/>
  <c r="O43" i="36" s="1"/>
  <c r="N42" i="36"/>
  <c r="O42" i="36"/>
  <c r="N41" i="36"/>
  <c r="O41" i="36" s="1"/>
  <c r="N40" i="36"/>
  <c r="O40" i="36"/>
  <c r="N39" i="36"/>
  <c r="O39" i="36" s="1"/>
  <c r="N38" i="36"/>
  <c r="O38" i="36" s="1"/>
  <c r="M37" i="36"/>
  <c r="L37" i="36"/>
  <c r="L75" i="36" s="1"/>
  <c r="K37" i="36"/>
  <c r="J37" i="36"/>
  <c r="I37" i="36"/>
  <c r="H37" i="36"/>
  <c r="G37" i="36"/>
  <c r="F37" i="36"/>
  <c r="E37" i="36"/>
  <c r="D37" i="36"/>
  <c r="N37" i="36" s="1"/>
  <c r="O37" i="36" s="1"/>
  <c r="N36" i="36"/>
  <c r="O36" i="36" s="1"/>
  <c r="N35" i="36"/>
  <c r="O35" i="36"/>
  <c r="N33" i="36"/>
  <c r="O33" i="36" s="1"/>
  <c r="N32" i="36"/>
  <c r="O32" i="36"/>
  <c r="N31" i="36"/>
  <c r="O31" i="36" s="1"/>
  <c r="M30" i="36"/>
  <c r="L30" i="36"/>
  <c r="K30" i="36"/>
  <c r="J30" i="36"/>
  <c r="N30" i="36" s="1"/>
  <c r="O30" i="36" s="1"/>
  <c r="I30" i="36"/>
  <c r="H30" i="36"/>
  <c r="G30" i="36"/>
  <c r="F30" i="36"/>
  <c r="E30" i="36"/>
  <c r="D30" i="36"/>
  <c r="N29" i="36"/>
  <c r="O29" i="36" s="1"/>
  <c r="N28" i="36"/>
  <c r="O28" i="36"/>
  <c r="N27" i="36"/>
  <c r="O27" i="36"/>
  <c r="N26" i="36"/>
  <c r="O26" i="36" s="1"/>
  <c r="N25" i="36"/>
  <c r="O25" i="36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N21" i="36"/>
  <c r="O21" i="36" s="1"/>
  <c r="N20" i="36"/>
  <c r="O20" i="36"/>
  <c r="N19" i="36"/>
  <c r="O19" i="36" s="1"/>
  <c r="N18" i="36"/>
  <c r="O18" i="36"/>
  <c r="N17" i="36"/>
  <c r="O17" i="36" s="1"/>
  <c r="N16" i="36"/>
  <c r="O16" i="36" s="1"/>
  <c r="N15" i="36"/>
  <c r="O15" i="36"/>
  <c r="M14" i="36"/>
  <c r="L14" i="36"/>
  <c r="K14" i="36"/>
  <c r="J14" i="36"/>
  <c r="I14" i="36"/>
  <c r="H14" i="36"/>
  <c r="G14" i="36"/>
  <c r="G75" i="36" s="1"/>
  <c r="F14" i="36"/>
  <c r="E14" i="36"/>
  <c r="D14" i="36"/>
  <c r="N13" i="36"/>
  <c r="O13" i="36"/>
  <c r="N12" i="36"/>
  <c r="O12" i="36"/>
  <c r="N11" i="36"/>
  <c r="O11" i="36" s="1"/>
  <c r="N10" i="36"/>
  <c r="O10" i="36"/>
  <c r="N9" i="36"/>
  <c r="O9" i="36" s="1"/>
  <c r="N8" i="36"/>
  <c r="O8" i="36" s="1"/>
  <c r="N7" i="36"/>
  <c r="O7" i="36" s="1"/>
  <c r="N6" i="36"/>
  <c r="O6" i="36"/>
  <c r="M5" i="36"/>
  <c r="M75" i="36" s="1"/>
  <c r="L5" i="36"/>
  <c r="K5" i="36"/>
  <c r="J5" i="36"/>
  <c r="I5" i="36"/>
  <c r="H5" i="36"/>
  <c r="H75" i="36" s="1"/>
  <c r="G5" i="36"/>
  <c r="F5" i="36"/>
  <c r="E5" i="36"/>
  <c r="D5" i="36"/>
  <c r="D61" i="35"/>
  <c r="E61" i="35"/>
  <c r="F61" i="35"/>
  <c r="G61" i="35"/>
  <c r="H61" i="35"/>
  <c r="I61" i="35"/>
  <c r="I81" i="35" s="1"/>
  <c r="J61" i="35"/>
  <c r="K61" i="35"/>
  <c r="L61" i="35"/>
  <c r="M61" i="35"/>
  <c r="N80" i="35"/>
  <c r="O80" i="35"/>
  <c r="N79" i="35"/>
  <c r="O79" i="35" s="1"/>
  <c r="N78" i="35"/>
  <c r="O78" i="35" s="1"/>
  <c r="N77" i="35"/>
  <c r="O77" i="35"/>
  <c r="N76" i="35"/>
  <c r="O76" i="35"/>
  <c r="N75" i="35"/>
  <c r="O75" i="35" s="1"/>
  <c r="N74" i="35"/>
  <c r="O74" i="35"/>
  <c r="N73" i="35"/>
  <c r="O73" i="35" s="1"/>
  <c r="N72" i="35"/>
  <c r="O72" i="35" s="1"/>
  <c r="N71" i="35"/>
  <c r="O71" i="35"/>
  <c r="N70" i="35"/>
  <c r="O70" i="35"/>
  <c r="N69" i="35"/>
  <c r="O69" i="35" s="1"/>
  <c r="N68" i="35"/>
  <c r="O68" i="35"/>
  <c r="N67" i="35"/>
  <c r="O67" i="35" s="1"/>
  <c r="N66" i="35"/>
  <c r="O66" i="35" s="1"/>
  <c r="N65" i="35"/>
  <c r="O65" i="35"/>
  <c r="N64" i="35"/>
  <c r="O64" i="35"/>
  <c r="N63" i="35"/>
  <c r="O63" i="35" s="1"/>
  <c r="N62" i="35"/>
  <c r="O62" i="35"/>
  <c r="N60" i="35"/>
  <c r="O60" i="35" s="1"/>
  <c r="N59" i="35"/>
  <c r="O59" i="35" s="1"/>
  <c r="N58" i="35"/>
  <c r="O58" i="35" s="1"/>
  <c r="M57" i="35"/>
  <c r="L57" i="35"/>
  <c r="K57" i="35"/>
  <c r="J57" i="35"/>
  <c r="I57" i="35"/>
  <c r="H57" i="35"/>
  <c r="G57" i="35"/>
  <c r="F57" i="35"/>
  <c r="E57" i="35"/>
  <c r="D57" i="35"/>
  <c r="N57" i="35"/>
  <c r="O57" i="35" s="1"/>
  <c r="N56" i="35"/>
  <c r="O56" i="35"/>
  <c r="N55" i="35"/>
  <c r="O55" i="35" s="1"/>
  <c r="N54" i="35"/>
  <c r="O54" i="35"/>
  <c r="N53" i="35"/>
  <c r="O53" i="35" s="1"/>
  <c r="N52" i="35"/>
  <c r="O52" i="35" s="1"/>
  <c r="N51" i="35"/>
  <c r="O51" i="35"/>
  <c r="M50" i="35"/>
  <c r="L50" i="35"/>
  <c r="K50" i="35"/>
  <c r="J50" i="35"/>
  <c r="I50" i="35"/>
  <c r="H50" i="35"/>
  <c r="G50" i="35"/>
  <c r="F50" i="35"/>
  <c r="E50" i="35"/>
  <c r="D50" i="35"/>
  <c r="N50" i="35"/>
  <c r="O50" i="35"/>
  <c r="N49" i="35"/>
  <c r="O49" i="35"/>
  <c r="N48" i="35"/>
  <c r="O48" i="35" s="1"/>
  <c r="N47" i="35"/>
  <c r="O47" i="35"/>
  <c r="N46" i="35"/>
  <c r="O46" i="35" s="1"/>
  <c r="N45" i="35"/>
  <c r="O45" i="35" s="1"/>
  <c r="N44" i="35"/>
  <c r="O44" i="35"/>
  <c r="M43" i="35"/>
  <c r="L43" i="35"/>
  <c r="K43" i="35"/>
  <c r="J43" i="35"/>
  <c r="I43" i="35"/>
  <c r="H43" i="35"/>
  <c r="G43" i="35"/>
  <c r="F43" i="35"/>
  <c r="E43" i="35"/>
  <c r="D43" i="35"/>
  <c r="N43" i="35" s="1"/>
  <c r="O43" i="35" s="1"/>
  <c r="N42" i="35"/>
  <c r="O42" i="35"/>
  <c r="N41" i="35"/>
  <c r="O41" i="35" s="1"/>
  <c r="N40" i="35"/>
  <c r="O40" i="35"/>
  <c r="N39" i="35"/>
  <c r="O39" i="35" s="1"/>
  <c r="N38" i="35"/>
  <c r="O38" i="35" s="1"/>
  <c r="M37" i="35"/>
  <c r="L37" i="35"/>
  <c r="K37" i="35"/>
  <c r="J37" i="35"/>
  <c r="I37" i="35"/>
  <c r="H37" i="35"/>
  <c r="G37" i="35"/>
  <c r="F37" i="35"/>
  <c r="E37" i="35"/>
  <c r="D37" i="35"/>
  <c r="N37" i="35" s="1"/>
  <c r="O37" i="35" s="1"/>
  <c r="N36" i="35"/>
  <c r="O36" i="35" s="1"/>
  <c r="N35" i="35"/>
  <c r="O35" i="35"/>
  <c r="N34" i="35"/>
  <c r="O34" i="35" s="1"/>
  <c r="N33" i="35"/>
  <c r="O33" i="35"/>
  <c r="N32" i="35"/>
  <c r="O32" i="35" s="1"/>
  <c r="N31" i="35"/>
  <c r="O31" i="35" s="1"/>
  <c r="M30" i="35"/>
  <c r="L30" i="35"/>
  <c r="L81" i="35" s="1"/>
  <c r="K30" i="35"/>
  <c r="J30" i="35"/>
  <c r="I30" i="35"/>
  <c r="H30" i="35"/>
  <c r="G30" i="35"/>
  <c r="F30" i="35"/>
  <c r="E30" i="35"/>
  <c r="D30" i="35"/>
  <c r="N29" i="35"/>
  <c r="O29" i="35"/>
  <c r="N28" i="35"/>
  <c r="O28" i="35"/>
  <c r="N27" i="35"/>
  <c r="O27" i="35" s="1"/>
  <c r="N26" i="35"/>
  <c r="O26" i="35"/>
  <c r="N25" i="35"/>
  <c r="O25" i="35" s="1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N21" i="35"/>
  <c r="O21" i="35"/>
  <c r="N20" i="35"/>
  <c r="O20" i="35" s="1"/>
  <c r="N19" i="35"/>
  <c r="O19" i="35"/>
  <c r="N18" i="35"/>
  <c r="O18" i="35" s="1"/>
  <c r="N17" i="35"/>
  <c r="O17" i="35" s="1"/>
  <c r="N16" i="35"/>
  <c r="O16" i="35"/>
  <c r="N15" i="35"/>
  <c r="O15" i="35"/>
  <c r="M14" i="35"/>
  <c r="L14" i="35"/>
  <c r="K14" i="35"/>
  <c r="J14" i="35"/>
  <c r="I14" i="35"/>
  <c r="H14" i="35"/>
  <c r="G14" i="35"/>
  <c r="F14" i="35"/>
  <c r="F81" i="35" s="1"/>
  <c r="E14" i="35"/>
  <c r="E81" i="35" s="1"/>
  <c r="D14" i="35"/>
  <c r="N14" i="35" s="1"/>
  <c r="O14" i="35" s="1"/>
  <c r="N13" i="35"/>
  <c r="O13" i="35" s="1"/>
  <c r="N12" i="35"/>
  <c r="O12" i="35"/>
  <c r="N11" i="35"/>
  <c r="O11" i="35"/>
  <c r="N10" i="35"/>
  <c r="O10" i="35"/>
  <c r="N9" i="35"/>
  <c r="O9" i="35" s="1"/>
  <c r="N8" i="35"/>
  <c r="O8" i="35"/>
  <c r="N7" i="35"/>
  <c r="O7" i="35" s="1"/>
  <c r="N6" i="35"/>
  <c r="O6" i="35"/>
  <c r="M5" i="35"/>
  <c r="L5" i="35"/>
  <c r="K5" i="35"/>
  <c r="K81" i="35" s="1"/>
  <c r="J5" i="35"/>
  <c r="J81" i="35" s="1"/>
  <c r="I5" i="35"/>
  <c r="H5" i="35"/>
  <c r="H81" i="35" s="1"/>
  <c r="G5" i="35"/>
  <c r="G81" i="35"/>
  <c r="F5" i="35"/>
  <c r="E5" i="35"/>
  <c r="D5" i="35"/>
  <c r="N5" i="35" s="1"/>
  <c r="O5" i="35" s="1"/>
  <c r="E62" i="33"/>
  <c r="F62" i="33"/>
  <c r="G62" i="33"/>
  <c r="H62" i="33"/>
  <c r="I62" i="33"/>
  <c r="J62" i="33"/>
  <c r="K62" i="33"/>
  <c r="L62" i="33"/>
  <c r="M62" i="33"/>
  <c r="D62" i="33"/>
  <c r="N62" i="33" s="1"/>
  <c r="O62" i="33" s="1"/>
  <c r="N65" i="33"/>
  <c r="O65" i="33"/>
  <c r="N66" i="33"/>
  <c r="O66" i="33" s="1"/>
  <c r="N67" i="33"/>
  <c r="O67" i="33"/>
  <c r="N68" i="33"/>
  <c r="O68" i="33"/>
  <c r="N69" i="33"/>
  <c r="O69" i="33"/>
  <c r="N70" i="33"/>
  <c r="O70" i="33" s="1"/>
  <c r="N71" i="33"/>
  <c r="O71" i="33"/>
  <c r="N72" i="33"/>
  <c r="O72" i="33" s="1"/>
  <c r="N73" i="33"/>
  <c r="O73" i="33"/>
  <c r="N74" i="33"/>
  <c r="O74" i="33"/>
  <c r="N75" i="33"/>
  <c r="O75" i="33"/>
  <c r="N76" i="33"/>
  <c r="O76" i="33" s="1"/>
  <c r="N77" i="33"/>
  <c r="O77" i="33"/>
  <c r="N78" i="33"/>
  <c r="O78" i="33" s="1"/>
  <c r="N79" i="33"/>
  <c r="O79" i="33"/>
  <c r="M58" i="33"/>
  <c r="L58" i="33"/>
  <c r="K58" i="33"/>
  <c r="J58" i="33"/>
  <c r="I58" i="33"/>
  <c r="N58" i="33" s="1"/>
  <c r="O58" i="33" s="1"/>
  <c r="H58" i="33"/>
  <c r="G58" i="33"/>
  <c r="F58" i="33"/>
  <c r="E58" i="33"/>
  <c r="D58" i="33"/>
  <c r="N63" i="33"/>
  <c r="O63" i="33"/>
  <c r="N64" i="33"/>
  <c r="O64" i="33"/>
  <c r="E51" i="33"/>
  <c r="F51" i="33"/>
  <c r="G51" i="33"/>
  <c r="H51" i="33"/>
  <c r="I51" i="33"/>
  <c r="J51" i="33"/>
  <c r="K51" i="33"/>
  <c r="L51" i="33"/>
  <c r="M51" i="33"/>
  <c r="E44" i="33"/>
  <c r="F44" i="33"/>
  <c r="G44" i="33"/>
  <c r="H44" i="33"/>
  <c r="I44" i="33"/>
  <c r="J44" i="33"/>
  <c r="K44" i="33"/>
  <c r="L44" i="33"/>
  <c r="M44" i="33"/>
  <c r="E38" i="33"/>
  <c r="F38" i="33"/>
  <c r="G38" i="33"/>
  <c r="H38" i="33"/>
  <c r="I38" i="33"/>
  <c r="J38" i="33"/>
  <c r="K38" i="33"/>
  <c r="L38" i="33"/>
  <c r="M38" i="33"/>
  <c r="E31" i="33"/>
  <c r="F31" i="33"/>
  <c r="G31" i="33"/>
  <c r="H31" i="33"/>
  <c r="N31" i="33" s="1"/>
  <c r="O31" i="33" s="1"/>
  <c r="I31" i="33"/>
  <c r="I81" i="33" s="1"/>
  <c r="J31" i="33"/>
  <c r="K31" i="33"/>
  <c r="L31" i="33"/>
  <c r="M31" i="33"/>
  <c r="E24" i="33"/>
  <c r="F24" i="33"/>
  <c r="G24" i="33"/>
  <c r="H24" i="33"/>
  <c r="I24" i="33"/>
  <c r="J24" i="33"/>
  <c r="K24" i="33"/>
  <c r="L24" i="33"/>
  <c r="M24" i="33"/>
  <c r="E14" i="33"/>
  <c r="F14" i="33"/>
  <c r="G14" i="33"/>
  <c r="G81" i="33" s="1"/>
  <c r="H14" i="33"/>
  <c r="I14" i="33"/>
  <c r="J14" i="33"/>
  <c r="J81" i="33"/>
  <c r="K14" i="33"/>
  <c r="L14" i="33"/>
  <c r="M14" i="33"/>
  <c r="E5" i="33"/>
  <c r="E81" i="33" s="1"/>
  <c r="F5" i="33"/>
  <c r="G5" i="33"/>
  <c r="H5" i="33"/>
  <c r="I5" i="33"/>
  <c r="J5" i="33"/>
  <c r="K5" i="33"/>
  <c r="L5" i="33"/>
  <c r="L81" i="33"/>
  <c r="M5" i="33"/>
  <c r="M81" i="33" s="1"/>
  <c r="D51" i="33"/>
  <c r="N51" i="33" s="1"/>
  <c r="O51" i="33" s="1"/>
  <c r="D44" i="33"/>
  <c r="N44" i="33" s="1"/>
  <c r="O44" i="33" s="1"/>
  <c r="D31" i="33"/>
  <c r="D24" i="33"/>
  <c r="D14" i="33"/>
  <c r="N14" i="33" s="1"/>
  <c r="O14" i="33" s="1"/>
  <c r="D5" i="33"/>
  <c r="N60" i="33"/>
  <c r="O60" i="33" s="1"/>
  <c r="N61" i="33"/>
  <c r="O61" i="33" s="1"/>
  <c r="N80" i="33"/>
  <c r="O80" i="33" s="1"/>
  <c r="N59" i="33"/>
  <c r="O59" i="33"/>
  <c r="N46" i="33"/>
  <c r="O46" i="33" s="1"/>
  <c r="N47" i="33"/>
  <c r="O47" i="33"/>
  <c r="N48" i="33"/>
  <c r="O48" i="33" s="1"/>
  <c r="N49" i="33"/>
  <c r="N50" i="33"/>
  <c r="O50" i="33" s="1"/>
  <c r="N52" i="33"/>
  <c r="O52" i="33"/>
  <c r="N53" i="33"/>
  <c r="N54" i="33"/>
  <c r="N55" i="33"/>
  <c r="O55" i="33" s="1"/>
  <c r="N56" i="33"/>
  <c r="O56" i="33"/>
  <c r="N57" i="33"/>
  <c r="O57" i="33" s="1"/>
  <c r="N45" i="33"/>
  <c r="O45" i="33"/>
  <c r="D38" i="33"/>
  <c r="N40" i="33"/>
  <c r="O40" i="33"/>
  <c r="N41" i="33"/>
  <c r="O41" i="33"/>
  <c r="N42" i="33"/>
  <c r="O42" i="33" s="1"/>
  <c r="N43" i="33"/>
  <c r="O43" i="33"/>
  <c r="N39" i="33"/>
  <c r="O39" i="33" s="1"/>
  <c r="N33" i="33"/>
  <c r="N34" i="33"/>
  <c r="O34" i="33"/>
  <c r="N35" i="33"/>
  <c r="O35" i="33" s="1"/>
  <c r="N36" i="33"/>
  <c r="O36" i="33"/>
  <c r="N37" i="33"/>
  <c r="O37" i="33" s="1"/>
  <c r="N32" i="33"/>
  <c r="O32" i="33"/>
  <c r="O33" i="33"/>
  <c r="O49" i="33"/>
  <c r="O53" i="33"/>
  <c r="O54" i="33"/>
  <c r="N16" i="33"/>
  <c r="O16" i="33"/>
  <c r="N17" i="33"/>
  <c r="O17" i="33" s="1"/>
  <c r="N18" i="33"/>
  <c r="O18" i="33"/>
  <c r="N19" i="33"/>
  <c r="O19" i="33"/>
  <c r="N20" i="33"/>
  <c r="O20" i="33"/>
  <c r="N21" i="33"/>
  <c r="O21" i="33" s="1"/>
  <c r="N22" i="33"/>
  <c r="O22" i="33"/>
  <c r="N23" i="33"/>
  <c r="O23" i="33" s="1"/>
  <c r="N7" i="33"/>
  <c r="O7" i="33"/>
  <c r="N8" i="33"/>
  <c r="O8" i="33"/>
  <c r="N9" i="33"/>
  <c r="O9" i="33"/>
  <c r="N10" i="33"/>
  <c r="O10" i="33" s="1"/>
  <c r="N11" i="33"/>
  <c r="O11" i="33"/>
  <c r="N12" i="33"/>
  <c r="O12" i="33" s="1"/>
  <c r="N13" i="33"/>
  <c r="O13" i="33"/>
  <c r="N6" i="33"/>
  <c r="O6" i="33"/>
  <c r="N26" i="33"/>
  <c r="O26" i="33"/>
  <c r="N27" i="33"/>
  <c r="O27" i="33" s="1"/>
  <c r="N28" i="33"/>
  <c r="O28" i="33"/>
  <c r="N29" i="33"/>
  <c r="O29" i="33" s="1"/>
  <c r="N30" i="33"/>
  <c r="O30" i="33"/>
  <c r="N25" i="33"/>
  <c r="O25" i="33"/>
  <c r="N15" i="33"/>
  <c r="O15" i="33"/>
  <c r="N57" i="37"/>
  <c r="O57" i="37" s="1"/>
  <c r="N31" i="37"/>
  <c r="O31" i="37"/>
  <c r="N62" i="39"/>
  <c r="O62" i="39" s="1"/>
  <c r="F76" i="40"/>
  <c r="H74" i="41"/>
  <c r="N59" i="41"/>
  <c r="O59" i="41"/>
  <c r="D74" i="41"/>
  <c r="N30" i="41"/>
  <c r="O30" i="41"/>
  <c r="N14" i="41"/>
  <c r="O14" i="41"/>
  <c r="N31" i="42"/>
  <c r="O31" i="42" s="1"/>
  <c r="O5" i="42"/>
  <c r="E74" i="41"/>
  <c r="N36" i="41"/>
  <c r="O36" i="41" s="1"/>
  <c r="N14" i="37"/>
  <c r="O14" i="37" s="1"/>
  <c r="F75" i="36"/>
  <c r="H74" i="43"/>
  <c r="M74" i="43"/>
  <c r="N59" i="43"/>
  <c r="O59" i="43"/>
  <c r="N48" i="43"/>
  <c r="O48" i="43" s="1"/>
  <c r="N30" i="43"/>
  <c r="O30" i="43"/>
  <c r="N23" i="43"/>
  <c r="O23" i="43" s="1"/>
  <c r="I74" i="43"/>
  <c r="D74" i="43"/>
  <c r="E74" i="43"/>
  <c r="N14" i="43"/>
  <c r="O14" i="43"/>
  <c r="N5" i="43"/>
  <c r="O5" i="43" s="1"/>
  <c r="H100" i="44"/>
  <c r="N58" i="44"/>
  <c r="O58" i="44" s="1"/>
  <c r="L100" i="44"/>
  <c r="N31" i="44"/>
  <c r="O31" i="44" s="1"/>
  <c r="D100" i="44"/>
  <c r="N24" i="44"/>
  <c r="O24" i="44"/>
  <c r="G100" i="44"/>
  <c r="N14" i="44"/>
  <c r="O14" i="44" s="1"/>
  <c r="E100" i="44"/>
  <c r="I100" i="44"/>
  <c r="F100" i="44"/>
  <c r="N5" i="44"/>
  <c r="O5" i="44"/>
  <c r="N55" i="45"/>
  <c r="O55" i="45"/>
  <c r="H75" i="45"/>
  <c r="L75" i="45"/>
  <c r="F75" i="45"/>
  <c r="N58" i="45"/>
  <c r="O58" i="45"/>
  <c r="J75" i="45"/>
  <c r="N42" i="45"/>
  <c r="O42" i="45" s="1"/>
  <c r="D75" i="45"/>
  <c r="N36" i="45"/>
  <c r="O36" i="45" s="1"/>
  <c r="E75" i="45"/>
  <c r="M75" i="45"/>
  <c r="N30" i="45"/>
  <c r="O30" i="45" s="1"/>
  <c r="N23" i="45"/>
  <c r="O23" i="45" s="1"/>
  <c r="N14" i="45"/>
  <c r="O14" i="45"/>
  <c r="G75" i="45"/>
  <c r="K75" i="45"/>
  <c r="N5" i="45"/>
  <c r="O5" i="45" s="1"/>
  <c r="N14" i="36"/>
  <c r="O14" i="36"/>
  <c r="N5" i="36"/>
  <c r="O5" i="36" s="1"/>
  <c r="D75" i="36"/>
  <c r="O5" i="37"/>
  <c r="N51" i="39"/>
  <c r="O51" i="39" s="1"/>
  <c r="N44" i="39"/>
  <c r="O44" i="39"/>
  <c r="N23" i="46"/>
  <c r="O23" i="46" s="1"/>
  <c r="N59" i="46"/>
  <c r="O59" i="46"/>
  <c r="N55" i="46"/>
  <c r="O55" i="46" s="1"/>
  <c r="N48" i="46"/>
  <c r="O48" i="46"/>
  <c r="N42" i="46"/>
  <c r="O42" i="46" s="1"/>
  <c r="N36" i="46"/>
  <c r="O36" i="46"/>
  <c r="N30" i="46"/>
  <c r="O30" i="46" s="1"/>
  <c r="F76" i="46"/>
  <c r="J76" i="46"/>
  <c r="D76" i="46"/>
  <c r="K76" i="46"/>
  <c r="N14" i="46"/>
  <c r="O14" i="46"/>
  <c r="H76" i="46"/>
  <c r="N76" i="46" s="1"/>
  <c r="O76" i="46" s="1"/>
  <c r="L76" i="46"/>
  <c r="E76" i="46"/>
  <c r="I76" i="46"/>
  <c r="M76" i="46"/>
  <c r="N5" i="46"/>
  <c r="O5" i="46" s="1"/>
  <c r="F72" i="47"/>
  <c r="D72" i="47"/>
  <c r="E72" i="47"/>
  <c r="G72" i="47"/>
  <c r="H72" i="47"/>
  <c r="N72" i="47" s="1"/>
  <c r="O72" i="47" s="1"/>
  <c r="I72" i="47"/>
  <c r="K72" i="47"/>
  <c r="L72" i="47"/>
  <c r="J72" i="47"/>
  <c r="M72" i="47"/>
  <c r="N58" i="47"/>
  <c r="O58" i="47" s="1"/>
  <c r="N48" i="47"/>
  <c r="O48" i="47"/>
  <c r="N42" i="47"/>
  <c r="O42" i="47" s="1"/>
  <c r="N36" i="47"/>
  <c r="O36" i="47"/>
  <c r="N30" i="47"/>
  <c r="O30" i="47" s="1"/>
  <c r="N23" i="47"/>
  <c r="O23" i="47" s="1"/>
  <c r="N14" i="47"/>
  <c r="O14" i="47" s="1"/>
  <c r="N5" i="47"/>
  <c r="O5" i="47"/>
  <c r="N58" i="49"/>
  <c r="O58" i="49"/>
  <c r="N55" i="49"/>
  <c r="O55" i="49" s="1"/>
  <c r="N48" i="49"/>
  <c r="O48" i="49" s="1"/>
  <c r="N42" i="49"/>
  <c r="O42" i="49" s="1"/>
  <c r="N36" i="49"/>
  <c r="O36" i="49"/>
  <c r="N30" i="49"/>
  <c r="O30" i="49" s="1"/>
  <c r="J75" i="49"/>
  <c r="K75" i="49"/>
  <c r="N23" i="49"/>
  <c r="O23" i="49" s="1"/>
  <c r="N14" i="49"/>
  <c r="O14" i="49" s="1"/>
  <c r="E75" i="49"/>
  <c r="H75" i="49"/>
  <c r="F75" i="49"/>
  <c r="G75" i="49"/>
  <c r="L75" i="49"/>
  <c r="N5" i="49"/>
  <c r="O5" i="49"/>
  <c r="D75" i="49"/>
  <c r="N75" i="49" s="1"/>
  <c r="O75" i="49" s="1"/>
  <c r="H74" i="50"/>
  <c r="N58" i="50"/>
  <c r="O58" i="50"/>
  <c r="N55" i="50"/>
  <c r="O55" i="50"/>
  <c r="N48" i="50"/>
  <c r="O48" i="50"/>
  <c r="N42" i="50"/>
  <c r="O42" i="50"/>
  <c r="N36" i="50"/>
  <c r="O36" i="50" s="1"/>
  <c r="N30" i="50"/>
  <c r="O30" i="50"/>
  <c r="L74" i="50"/>
  <c r="I74" i="50"/>
  <c r="N23" i="50"/>
  <c r="O23" i="50"/>
  <c r="M74" i="50"/>
  <c r="E74" i="50"/>
  <c r="G74" i="50"/>
  <c r="F74" i="50"/>
  <c r="N74" i="50" s="1"/>
  <c r="O74" i="50" s="1"/>
  <c r="J74" i="50"/>
  <c r="K74" i="50"/>
  <c r="N14" i="50"/>
  <c r="O14" i="50"/>
  <c r="N5" i="50"/>
  <c r="O5" i="50"/>
  <c r="D74" i="50"/>
  <c r="M73" i="51"/>
  <c r="D73" i="51"/>
  <c r="N73" i="51" s="1"/>
  <c r="O73" i="51" s="1"/>
  <c r="E73" i="51"/>
  <c r="F73" i="51"/>
  <c r="H73" i="51"/>
  <c r="J73" i="51"/>
  <c r="I73" i="51"/>
  <c r="L73" i="51"/>
  <c r="G73" i="51"/>
  <c r="K73" i="51"/>
  <c r="N58" i="51"/>
  <c r="O58" i="51" s="1"/>
  <c r="N55" i="51"/>
  <c r="O55" i="51"/>
  <c r="N48" i="51"/>
  <c r="O48" i="51" s="1"/>
  <c r="N42" i="51"/>
  <c r="O42" i="51" s="1"/>
  <c r="N36" i="51"/>
  <c r="O36" i="51" s="1"/>
  <c r="N30" i="51"/>
  <c r="O30" i="51"/>
  <c r="N23" i="51"/>
  <c r="O23" i="51" s="1"/>
  <c r="N14" i="51"/>
  <c r="O14" i="51"/>
  <c r="N5" i="51"/>
  <c r="O5" i="51" s="1"/>
  <c r="O55" i="53"/>
  <c r="P55" i="53" s="1"/>
  <c r="O58" i="53"/>
  <c r="P58" i="53"/>
  <c r="O48" i="53"/>
  <c r="P48" i="53" s="1"/>
  <c r="O42" i="53"/>
  <c r="P42" i="53"/>
  <c r="O36" i="53"/>
  <c r="P36" i="53" s="1"/>
  <c r="G73" i="53"/>
  <c r="O30" i="53"/>
  <c r="P30" i="53"/>
  <c r="E73" i="53"/>
  <c r="F73" i="53"/>
  <c r="O23" i="53"/>
  <c r="P23" i="53"/>
  <c r="H73" i="53"/>
  <c r="J73" i="53"/>
  <c r="K73" i="53"/>
  <c r="I73" i="53"/>
  <c r="O73" i="53" s="1"/>
  <c r="P73" i="53" s="1"/>
  <c r="O14" i="53"/>
  <c r="P14" i="53" s="1"/>
  <c r="L73" i="53"/>
  <c r="M73" i="53"/>
  <c r="O5" i="53"/>
  <c r="P5" i="53"/>
  <c r="D73" i="53"/>
  <c r="O72" i="54" l="1"/>
  <c r="P72" i="54" s="1"/>
  <c r="K76" i="40"/>
  <c r="N14" i="40"/>
  <c r="O14" i="40" s="1"/>
  <c r="N24" i="33"/>
  <c r="O24" i="33" s="1"/>
  <c r="N30" i="35"/>
  <c r="O30" i="35" s="1"/>
  <c r="M100" i="44"/>
  <c r="D81" i="33"/>
  <c r="E80" i="37"/>
  <c r="N24" i="39"/>
  <c r="O24" i="39" s="1"/>
  <c r="D82" i="39"/>
  <c r="N57" i="40"/>
  <c r="O57" i="40" s="1"/>
  <c r="G74" i="41"/>
  <c r="H83" i="42"/>
  <c r="N83" i="42" s="1"/>
  <c r="O83" i="42" s="1"/>
  <c r="I75" i="45"/>
  <c r="N75" i="45" s="1"/>
  <c r="O75" i="45" s="1"/>
  <c r="D80" i="37"/>
  <c r="N80" i="37" s="1"/>
  <c r="O80" i="37" s="1"/>
  <c r="N44" i="37"/>
  <c r="O44" i="37" s="1"/>
  <c r="N24" i="37"/>
  <c r="O24" i="37" s="1"/>
  <c r="N5" i="40"/>
  <c r="O5" i="40" s="1"/>
  <c r="N23" i="40"/>
  <c r="O23" i="40" s="1"/>
  <c r="I83" i="42"/>
  <c r="N51" i="42"/>
  <c r="O51" i="42" s="1"/>
  <c r="D76" i="40"/>
  <c r="N76" i="40" s="1"/>
  <c r="O76" i="40" s="1"/>
  <c r="M81" i="35"/>
  <c r="N61" i="37"/>
  <c r="O61" i="37" s="1"/>
  <c r="J76" i="40"/>
  <c r="F83" i="42"/>
  <c r="N44" i="42"/>
  <c r="O44" i="42" s="1"/>
  <c r="H81" i="33"/>
  <c r="N38" i="33"/>
  <c r="O38" i="33" s="1"/>
  <c r="N61" i="35"/>
  <c r="O61" i="35" s="1"/>
  <c r="N23" i="36"/>
  <c r="O23" i="36" s="1"/>
  <c r="J75" i="36"/>
  <c r="N75" i="36" s="1"/>
  <c r="O75" i="36" s="1"/>
  <c r="N38" i="37"/>
  <c r="O38" i="37" s="1"/>
  <c r="N31" i="39"/>
  <c r="O31" i="39" s="1"/>
  <c r="M82" i="39"/>
  <c r="I74" i="41"/>
  <c r="N74" i="43"/>
  <c r="O74" i="43" s="1"/>
  <c r="N30" i="40"/>
  <c r="O30" i="40" s="1"/>
  <c r="F81" i="33"/>
  <c r="D81" i="35"/>
  <c r="N23" i="35"/>
  <c r="O23" i="35" s="1"/>
  <c r="K75" i="36"/>
  <c r="N50" i="37"/>
  <c r="O50" i="37" s="1"/>
  <c r="N38" i="39"/>
  <c r="O38" i="39" s="1"/>
  <c r="N14" i="39"/>
  <c r="O14" i="39" s="1"/>
  <c r="L82" i="39"/>
  <c r="N42" i="43"/>
  <c r="O42" i="43" s="1"/>
  <c r="J74" i="43"/>
  <c r="J82" i="39"/>
  <c r="N5" i="39"/>
  <c r="O5" i="39" s="1"/>
  <c r="N23" i="41"/>
  <c r="O23" i="41" s="1"/>
  <c r="L74" i="41"/>
  <c r="N36" i="43"/>
  <c r="O36" i="43" s="1"/>
  <c r="N58" i="39"/>
  <c r="O58" i="39" s="1"/>
  <c r="F74" i="43"/>
  <c r="N14" i="42"/>
  <c r="O14" i="42" s="1"/>
  <c r="M80" i="37"/>
  <c r="E82" i="39"/>
  <c r="N37" i="40"/>
  <c r="O37" i="40" s="1"/>
  <c r="N60" i="40"/>
  <c r="O60" i="40" s="1"/>
  <c r="L83" i="42"/>
  <c r="N24" i="42"/>
  <c r="O24" i="42" s="1"/>
  <c r="N43" i="40"/>
  <c r="O43" i="40" s="1"/>
  <c r="J100" i="44"/>
  <c r="N38" i="44"/>
  <c r="O38" i="44" s="1"/>
  <c r="L76" i="40"/>
  <c r="J83" i="42"/>
  <c r="N58" i="42"/>
  <c r="O58" i="42" s="1"/>
  <c r="K81" i="33"/>
  <c r="N48" i="41"/>
  <c r="O48" i="41" s="1"/>
  <c r="K100" i="44"/>
  <c r="N5" i="33"/>
  <c r="O5" i="33" s="1"/>
  <c r="N74" i="41" l="1"/>
  <c r="O74" i="41" s="1"/>
  <c r="N82" i="39"/>
  <c r="O82" i="39" s="1"/>
  <c r="N81" i="33"/>
  <c r="O81" i="33" s="1"/>
  <c r="N100" i="44"/>
  <c r="O100" i="44" s="1"/>
  <c r="N81" i="35"/>
  <c r="O81" i="35" s="1"/>
</calcChain>
</file>

<file path=xl/sharedStrings.xml><?xml version="1.0" encoding="utf-8"?>
<sst xmlns="http://schemas.openxmlformats.org/spreadsheetml/2006/main" count="1774" uniqueCount="195">
  <si>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</si>
  <si>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</si>
  <si>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</si>
  <si>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</si>
  <si>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</si>
  <si>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</si>
  <si>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</si>
  <si>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</si>
  <si>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</si>
  <si>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</si>
  <si>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</si>
  <si>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</si>
  <si>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</si>
  <si>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</si>
  <si>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</si>
  <si>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</si>
  <si>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</si>
  <si>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</si>
  <si>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</si>
  <si>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</si>
  <si>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</si>
  <si>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</si>
  <si>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</si>
  <si>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</si>
  <si>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</si>
  <si>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</si>
  <si>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</si>
  <si>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</si>
  <si>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</si>
  <si>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</si>
  <si>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</si>
  <si>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</si>
  <si>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</si>
  <si>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</si>
  <si>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</si>
  <si>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Consumer Affairs</t>
  </si>
  <si>
    <t>Other Public Safety</t>
  </si>
  <si>
    <t>Physical Environment</t>
  </si>
  <si>
    <t>Electric Utility Services</t>
  </si>
  <si>
    <t>Garbage / Solid Waste Control Services</t>
  </si>
  <si>
    <t>Water-Sewer Combination Services</t>
  </si>
  <si>
    <t>Conservation and Resource Management</t>
  </si>
  <si>
    <t>Flood Control / Stormwater Management</t>
  </si>
  <si>
    <t>Other Physical Environment</t>
  </si>
  <si>
    <t>Transportation</t>
  </si>
  <si>
    <t>Road and Street Facilities</t>
  </si>
  <si>
    <t>Airports</t>
  </si>
  <si>
    <t>Water Transportation Systems</t>
  </si>
  <si>
    <t>Mass Transit Systems</t>
  </si>
  <si>
    <t>Parking Facilities</t>
  </si>
  <si>
    <t>Other Transportation Systems / Services</t>
  </si>
  <si>
    <t>Economic Environment</t>
  </si>
  <si>
    <t>Employment Opportunity and Development</t>
  </si>
  <si>
    <t>Industry Development</t>
  </si>
  <si>
    <t>Veteran's Services</t>
  </si>
  <si>
    <t>Housing and Urban Development</t>
  </si>
  <si>
    <t>Other Economic Environment</t>
  </si>
  <si>
    <t>Human Services</t>
  </si>
  <si>
    <t>Hospital Services</t>
  </si>
  <si>
    <t>Health Services</t>
  </si>
  <si>
    <t>Mental Health Services</t>
  </si>
  <si>
    <t>Public Assistance Services</t>
  </si>
  <si>
    <t>Developmental Disabilities Services</t>
  </si>
  <si>
    <t>Other Human Services</t>
  </si>
  <si>
    <t>Culture / Recreation</t>
  </si>
  <si>
    <t>Libraries</t>
  </si>
  <si>
    <t>Parks and Recreation</t>
  </si>
  <si>
    <t>Cultural Services</t>
  </si>
  <si>
    <t>Special Events</t>
  </si>
  <si>
    <t>Special Recreation Facilities</t>
  </si>
  <si>
    <t>Other Culture / Recreation</t>
  </si>
  <si>
    <t>Inter-Fund Group Transfers Out</t>
  </si>
  <si>
    <t>Clerk of Court Excess Remittance</t>
  </si>
  <si>
    <t>Proprietary - Other Non-Operating Disbursements</t>
  </si>
  <si>
    <t>Other Uses and Non-Operating</t>
  </si>
  <si>
    <t>2009 Municipal Population:</t>
  </si>
  <si>
    <t>Jacksonville Expenditures Reported by Account Code and Fund Type</t>
  </si>
  <si>
    <t>Court-Related Expenditures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</si>
  <si>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</si>
  <si>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</si>
  <si>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</si>
  <si>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</si>
  <si>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Judicial Support</t>
  </si>
  <si>
    <t>General Administration - Trial Court Law Clerks / Legal Support</t>
  </si>
  <si>
    <t>Circuit Court - Criminal - Court Administration</t>
  </si>
  <si>
    <t>Circuit Court - Criminal - Other Costs</t>
  </si>
  <si>
    <t>Circuit Court - Family (Excluding Juvenile) - Masters / Hearing Officers</t>
  </si>
  <si>
    <t>Circuit Court - Juvenile - Court Administration</t>
  </si>
  <si>
    <t>Circuit Court - Juvenile - Drug Court</t>
  </si>
  <si>
    <t>Circuit Court - Juvenile - Guardian Ad Litem</t>
  </si>
  <si>
    <t>General Court-Related Operations - Courthouse Facilities</t>
  </si>
  <si>
    <t>General Court-Related Operations - Information Systems</t>
  </si>
  <si>
    <t>General Court-Related Operations - Public Law Library</t>
  </si>
  <si>
    <t>County Court - Criminal - Court Administration</t>
  </si>
  <si>
    <t>County Court - Civil - Alternative Dispute Resolution</t>
  </si>
  <si>
    <t>County Court - Traffic - Hearing Officer</t>
  </si>
  <si>
    <t>Local Fiscal Year Ended September 30, 2010</t>
  </si>
  <si>
    <t>2010 Municipal Census Population:</t>
  </si>
  <si>
    <t>County Court - Criminal - Clerk of Court Administration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</si>
  <si>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</si>
  <si>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</si>
  <si>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</si>
  <si>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2008</t>
  </si>
  <si>
    <t>Circuit Court - Criminal - Drug Court</t>
  </si>
  <si>
    <t>Circuit Court - Family (Excluding Juvenile) - Clerk of Court Administration</t>
  </si>
  <si>
    <t>2008 Countywide Population:</t>
  </si>
  <si>
    <t>Local Fiscal Year Ended September 30, 2007</t>
  </si>
  <si>
    <t>Circuit Court - Juvenile - Other Costs</t>
  </si>
  <si>
    <t>2007 Countywide Population:</t>
  </si>
  <si>
    <t>Local Fiscal Year Ended September 30, 2012</t>
  </si>
  <si>
    <t>2012 Countywide Population:</t>
  </si>
  <si>
    <t>Local Fiscal Year Ended September 30, 2013</t>
  </si>
  <si>
    <t>Detention and/or Corrections</t>
  </si>
  <si>
    <t>Proprietary - Non-Operating Interest Expense</t>
  </si>
  <si>
    <t>Circuit Court - Family - Masters / Hearing Officers</t>
  </si>
  <si>
    <t>General Court Operations - Information Systems and Technology</t>
  </si>
  <si>
    <t>General Court Operations - Public Law Library</t>
  </si>
  <si>
    <t>County Court - Traffic - Clerk of Court Administration</t>
  </si>
  <si>
    <t>2013 Municipal Population:</t>
  </si>
  <si>
    <t>Local Fiscal Year Ended September 30, 2006</t>
  </si>
  <si>
    <t>Circuit Court - Family (Excluding Juvenile) - Alternative Dispute Resolution</t>
  </si>
  <si>
    <t>General Court-Related Operations - Courthouse Security</t>
  </si>
  <si>
    <t>2006 Municipal Population:</t>
  </si>
  <si>
    <t>Local Fiscal Year Ended September 30, 2014</t>
  </si>
  <si>
    <t>Other General Government</t>
  </si>
  <si>
    <t>Detention / Corrections</t>
  </si>
  <si>
    <t>Garbage / Solid Waste</t>
  </si>
  <si>
    <t>Water / Sewer Services</t>
  </si>
  <si>
    <t>Conservation / Resource Management</t>
  </si>
  <si>
    <t>Flood Control / Stormwater Control</t>
  </si>
  <si>
    <t>Road / Street Facilities</t>
  </si>
  <si>
    <t>Water</t>
  </si>
  <si>
    <t>Mass Transit</t>
  </si>
  <si>
    <t>Other Transportation</t>
  </si>
  <si>
    <t>Employment Development</t>
  </si>
  <si>
    <t>Veterans Services</t>
  </si>
  <si>
    <t>Hospitals</t>
  </si>
  <si>
    <t>Health</t>
  </si>
  <si>
    <t>Mental Health</t>
  </si>
  <si>
    <t>Public Assistance</t>
  </si>
  <si>
    <t>Parks / Recreation</t>
  </si>
  <si>
    <t>Special Facilities</t>
  </si>
  <si>
    <t>Other Uses</t>
  </si>
  <si>
    <t>Interfund Transfers Out</t>
  </si>
  <si>
    <t>Other Non-Operating Disbursements</t>
  </si>
  <si>
    <t>Non-Operating Interest Expense</t>
  </si>
  <si>
    <t>General Court Administration - Court Administration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</si>
  <si>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</si>
  <si>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</si>
  <si>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</si>
  <si>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General Court Administration - Judicial Support</t>
  </si>
  <si>
    <t>General Court Operations - Information Systems</t>
  </si>
  <si>
    <t>2014 Municipal Population:</t>
  </si>
  <si>
    <t>Local Fiscal Year Ended September 30, 2005</t>
  </si>
  <si>
    <t>General Administration - Jury Management</t>
  </si>
  <si>
    <t>Circuit Court - Criminal - State Attorney Administration</t>
  </si>
  <si>
    <t>Circuit Court - Criminal - Clerk of Court Administration</t>
  </si>
  <si>
    <t>Circuit Court - Criminal - Court Reporter Services</t>
  </si>
  <si>
    <t>Circuit Court - Criminal - Clinical Evaluations</t>
  </si>
  <si>
    <t>Circuit Court - Criminal - Public Defender Conflicts</t>
  </si>
  <si>
    <t>Circuit Court - Civil - Clerk of Court Administration</t>
  </si>
  <si>
    <t>Circuit Court - Juvenile - Clerk of Court Administration</t>
  </si>
  <si>
    <t>Circuit Court - Juvenile - Clinical Evaluations</t>
  </si>
  <si>
    <t>Circuit Court - Probate - Clerk of Court Administration</t>
  </si>
  <si>
    <t>County Court - Criminal - Expert Witness Fees</t>
  </si>
  <si>
    <t>County Court - Civil - Clerk of Court Administration</t>
  </si>
  <si>
    <t>2005 Municipal Population:</t>
  </si>
  <si>
    <t>Local Fiscal Year Ended September 30, 2015</t>
  </si>
  <si>
    <t>General Court Operations - Courthouse Facilities</t>
  </si>
  <si>
    <t>County Court - Criminal - Clerk of Court</t>
  </si>
  <si>
    <t>2015 Municipal Population:</t>
  </si>
  <si>
    <t>Local Fiscal Year Ended September 30, 2016</t>
  </si>
  <si>
    <t>Clerk of Court Excess Fee Functions</t>
  </si>
  <si>
    <t>Circuit Court - Civil - Court Administration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</si>
  <si>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</si>
  <si>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</si>
  <si>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</si>
  <si>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</si>
  <si>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</si>
  <si>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General Court Operations - Legal Aid</t>
  </si>
  <si>
    <t>Local Fiscal Year Ended September 30, 2019</t>
  </si>
  <si>
    <t>Circuit Court - Criminal - Community Service Programs</t>
  </si>
  <si>
    <t>2019 Municipal Population:</t>
  </si>
  <si>
    <t>Local Fiscal Year Ended September 30, 2020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</si>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</sst>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1" fontId="3" fillId="0" borderId="20" xfId="0" applyNumberFormat="1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vertical="center"/>
    </xf>
    <xf numFmtId="42" fontId="3" fillId="0" borderId="11" xfId="0" applyNumberFormat="1" applyFont="1" applyFill="1" applyBorder="1" applyAlignment="1" applyProtection="1">
      <alignment vertical="center"/>
    </xf>
    <xf numFmtId="44" fontId="3" fillId="0" borderId="21" xfId="0" applyNumberFormat="1" applyFont="1" applyFill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4" width="14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9" t="s">
        <v>76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  <c r="Q1" s="7"/>
      <c r="R1"/>
    </row>
    <row r="2" spans="1:134" ht="24" thickBot="1">
      <c r="A2" s="62" t="s">
        <v>193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  <c r="Q2" s="7"/>
      <c r="R2"/>
    </row>
    <row r="3" spans="1:134" ht="18" customHeight="1">
      <c r="A3" s="65" t="s">
        <v>12</v>
      </c>
      <c r="B3" s="66"/>
      <c r="C3" s="67"/>
      <c r="D3" s="71" t="s">
        <v>6</v>
      </c>
      <c r="E3" s="72"/>
      <c r="F3" s="72"/>
      <c r="G3" s="72"/>
      <c r="H3" s="73"/>
      <c r="I3" s="71" t="s">
        <v>7</v>
      </c>
      <c r="J3" s="73"/>
      <c r="K3" s="71" t="s">
        <v>9</v>
      </c>
      <c r="L3" s="72"/>
      <c r="M3" s="73"/>
      <c r="N3" s="35"/>
      <c r="O3" s="36"/>
      <c r="P3" s="74" t="s">
        <v>187</v>
      </c>
      <c r="Q3" s="11"/>
      <c r="R3"/>
    </row>
    <row r="4" spans="1:134" ht="32.25" customHeight="1" thickBot="1">
      <c r="A4" s="68"/>
      <c r="B4" s="69"/>
      <c r="C4" s="70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188</v>
      </c>
      <c r="N4" s="34" t="s">
        <v>5</v>
      </c>
      <c r="O4" s="34" t="s">
        <v>189</v>
      </c>
      <c r="P4" s="75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194802857</v>
      </c>
      <c r="E5" s="26">
        <f t="shared" si="0"/>
        <v>89545833</v>
      </c>
      <c r="F5" s="26">
        <f t="shared" si="0"/>
        <v>256606351</v>
      </c>
      <c r="G5" s="26">
        <f t="shared" si="0"/>
        <v>121429127</v>
      </c>
      <c r="H5" s="26">
        <f t="shared" si="0"/>
        <v>0</v>
      </c>
      <c r="I5" s="26">
        <f t="shared" si="0"/>
        <v>55007706</v>
      </c>
      <c r="J5" s="26">
        <f t="shared" si="0"/>
        <v>345481360</v>
      </c>
      <c r="K5" s="26">
        <f t="shared" si="0"/>
        <v>539373804</v>
      </c>
      <c r="L5" s="26">
        <f t="shared" si="0"/>
        <v>0</v>
      </c>
      <c r="M5" s="26">
        <f t="shared" si="0"/>
        <v>3539892000</v>
      </c>
      <c r="N5" s="26">
        <f t="shared" si="0"/>
        <v>11705173</v>
      </c>
      <c r="O5" s="27">
        <f>SUM(D5:N5)</f>
        <v>5153844211</v>
      </c>
      <c r="P5" s="32">
        <f t="shared" ref="P5:P36" si="1">(O5/P$73)</f>
        <v>5128.8717345245996</v>
      </c>
      <c r="Q5" s="6"/>
    </row>
    <row r="6" spans="1:134">
      <c r="A6" s="12"/>
      <c r="B6" s="44">
        <v>511</v>
      </c>
      <c r="C6" s="20" t="s">
        <v>19</v>
      </c>
      <c r="D6" s="46">
        <v>12560087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12560087</v>
      </c>
      <c r="P6" s="47">
        <f t="shared" si="1"/>
        <v>12.499228257613678</v>
      </c>
      <c r="Q6" s="9"/>
    </row>
    <row r="7" spans="1:134">
      <c r="A7" s="12"/>
      <c r="B7" s="44">
        <v>512</v>
      </c>
      <c r="C7" s="20" t="s">
        <v>20</v>
      </c>
      <c r="D7" s="46">
        <v>5976557</v>
      </c>
      <c r="E7" s="46">
        <v>3661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5980218</v>
      </c>
      <c r="P7" s="47">
        <f t="shared" si="1"/>
        <v>5.9512414055961527</v>
      </c>
      <c r="Q7" s="9"/>
    </row>
    <row r="8" spans="1:134">
      <c r="A8" s="12"/>
      <c r="B8" s="44">
        <v>513</v>
      </c>
      <c r="C8" s="20" t="s">
        <v>21</v>
      </c>
      <c r="D8" s="46">
        <v>135794215</v>
      </c>
      <c r="E8" s="46">
        <v>17863931</v>
      </c>
      <c r="F8" s="46">
        <v>0</v>
      </c>
      <c r="G8" s="46">
        <v>0</v>
      </c>
      <c r="H8" s="46">
        <v>0</v>
      </c>
      <c r="I8" s="46">
        <v>49314581</v>
      </c>
      <c r="J8" s="46">
        <v>151275207</v>
      </c>
      <c r="K8" s="46">
        <v>0</v>
      </c>
      <c r="L8" s="46">
        <v>0</v>
      </c>
      <c r="M8" s="46">
        <v>3539892000</v>
      </c>
      <c r="N8" s="46">
        <v>6138143</v>
      </c>
      <c r="O8" s="46">
        <f t="shared" si="2"/>
        <v>3900278077</v>
      </c>
      <c r="P8" s="47">
        <f t="shared" si="1"/>
        <v>3881.3796395351037</v>
      </c>
      <c r="Q8" s="9"/>
    </row>
    <row r="9" spans="1:134">
      <c r="A9" s="12"/>
      <c r="B9" s="44">
        <v>514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12305909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12305909</v>
      </c>
      <c r="P9" s="47">
        <f t="shared" si="1"/>
        <v>12.246281853654557</v>
      </c>
      <c r="Q9" s="9"/>
    </row>
    <row r="10" spans="1:134">
      <c r="A10" s="12"/>
      <c r="B10" s="44">
        <v>515</v>
      </c>
      <c r="C10" s="20" t="s">
        <v>23</v>
      </c>
      <c r="D10" s="46">
        <v>4845439</v>
      </c>
      <c r="E10" s="46">
        <v>4245243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9090682</v>
      </c>
      <c r="P10" s="47">
        <f t="shared" si="1"/>
        <v>9.0466339393493076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256606351</v>
      </c>
      <c r="G11" s="46">
        <v>0</v>
      </c>
      <c r="H11" s="46">
        <v>0</v>
      </c>
      <c r="I11" s="46">
        <v>5591410</v>
      </c>
      <c r="J11" s="46">
        <v>23250896</v>
      </c>
      <c r="K11" s="46">
        <v>0</v>
      </c>
      <c r="L11" s="46">
        <v>0</v>
      </c>
      <c r="M11" s="46">
        <v>0</v>
      </c>
      <c r="N11" s="46">
        <v>5567030</v>
      </c>
      <c r="O11" s="46">
        <f t="shared" si="2"/>
        <v>291015687</v>
      </c>
      <c r="P11" s="47">
        <f t="shared" si="1"/>
        <v>289.6055973465198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539373804</v>
      </c>
      <c r="L12" s="46">
        <v>0</v>
      </c>
      <c r="M12" s="46">
        <v>0</v>
      </c>
      <c r="N12" s="46">
        <v>0</v>
      </c>
      <c r="O12" s="46">
        <f t="shared" si="2"/>
        <v>539373804</v>
      </c>
      <c r="P12" s="47">
        <f t="shared" si="1"/>
        <v>536.7603180116015</v>
      </c>
      <c r="Q12" s="9"/>
    </row>
    <row r="13" spans="1:134">
      <c r="A13" s="12"/>
      <c r="B13" s="44">
        <v>519</v>
      </c>
      <c r="C13" s="20" t="s">
        <v>26</v>
      </c>
      <c r="D13" s="46">
        <v>35626559</v>
      </c>
      <c r="E13" s="46">
        <v>67432998</v>
      </c>
      <c r="F13" s="46">
        <v>0</v>
      </c>
      <c r="G13" s="46">
        <v>121429127</v>
      </c>
      <c r="H13" s="46">
        <v>0</v>
      </c>
      <c r="I13" s="46">
        <v>101715</v>
      </c>
      <c r="J13" s="46">
        <v>158649348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383239747</v>
      </c>
      <c r="P13" s="47">
        <f t="shared" si="1"/>
        <v>381.38279417516117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SUM(D15:D22)</f>
        <v>906747214</v>
      </c>
      <c r="E14" s="31">
        <f t="shared" si="3"/>
        <v>53744770</v>
      </c>
      <c r="F14" s="31">
        <f t="shared" si="3"/>
        <v>0</v>
      </c>
      <c r="G14" s="31">
        <f t="shared" si="3"/>
        <v>29751383</v>
      </c>
      <c r="H14" s="31">
        <f t="shared" si="3"/>
        <v>0</v>
      </c>
      <c r="I14" s="31">
        <f t="shared" si="3"/>
        <v>379037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990622404</v>
      </c>
      <c r="P14" s="43">
        <f t="shared" si="1"/>
        <v>985.82243456609763</v>
      </c>
      <c r="Q14" s="10"/>
    </row>
    <row r="15" spans="1:134">
      <c r="A15" s="12"/>
      <c r="B15" s="44">
        <v>521</v>
      </c>
      <c r="C15" s="20" t="s">
        <v>28</v>
      </c>
      <c r="D15" s="46">
        <v>550788909</v>
      </c>
      <c r="E15" s="46">
        <v>13082067</v>
      </c>
      <c r="F15" s="46">
        <v>0</v>
      </c>
      <c r="G15" s="46">
        <v>1657104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565528080</v>
      </c>
      <c r="P15" s="47">
        <f t="shared" si="1"/>
        <v>562.78786588102525</v>
      </c>
      <c r="Q15" s="9"/>
    </row>
    <row r="16" spans="1:134">
      <c r="A16" s="12"/>
      <c r="B16" s="44">
        <v>522</v>
      </c>
      <c r="C16" s="20" t="s">
        <v>29</v>
      </c>
      <c r="D16" s="46">
        <v>237469511</v>
      </c>
      <c r="E16" s="46">
        <v>7976565</v>
      </c>
      <c r="F16" s="46">
        <v>0</v>
      </c>
      <c r="G16" s="46">
        <v>27522608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2" si="4">SUM(D16:N16)</f>
        <v>272968684</v>
      </c>
      <c r="P16" s="47">
        <f t="shared" si="1"/>
        <v>271.6460394339959</v>
      </c>
      <c r="Q16" s="9"/>
    </row>
    <row r="17" spans="1:17">
      <c r="A17" s="12"/>
      <c r="B17" s="44">
        <v>523</v>
      </c>
      <c r="C17" s="20" t="s">
        <v>30</v>
      </c>
      <c r="D17" s="46">
        <v>0</v>
      </c>
      <c r="E17" s="46">
        <v>1132249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1132249</v>
      </c>
      <c r="P17" s="47">
        <f t="shared" si="1"/>
        <v>1.126762791965918</v>
      </c>
      <c r="Q17" s="9"/>
    </row>
    <row r="18" spans="1:17">
      <c r="A18" s="12"/>
      <c r="B18" s="44">
        <v>524</v>
      </c>
      <c r="C18" s="20" t="s">
        <v>31</v>
      </c>
      <c r="D18" s="46">
        <v>274151</v>
      </c>
      <c r="E18" s="46">
        <v>16244455</v>
      </c>
      <c r="F18" s="46">
        <v>0</v>
      </c>
      <c r="G18" s="46">
        <v>0</v>
      </c>
      <c r="H18" s="46">
        <v>0</v>
      </c>
      <c r="I18" s="46">
        <v>379037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16897643</v>
      </c>
      <c r="P18" s="47">
        <f t="shared" si="1"/>
        <v>16.815767030329326</v>
      </c>
      <c r="Q18" s="9"/>
    </row>
    <row r="19" spans="1:17">
      <c r="A19" s="12"/>
      <c r="B19" s="44">
        <v>525</v>
      </c>
      <c r="C19" s="20" t="s">
        <v>32</v>
      </c>
      <c r="D19" s="46">
        <v>4210638</v>
      </c>
      <c r="E19" s="46">
        <v>15189672</v>
      </c>
      <c r="F19" s="46">
        <v>0</v>
      </c>
      <c r="G19" s="46">
        <v>571671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19971981</v>
      </c>
      <c r="P19" s="47">
        <f t="shared" si="1"/>
        <v>19.875208609281408</v>
      </c>
      <c r="Q19" s="9"/>
    </row>
    <row r="20" spans="1:17">
      <c r="A20" s="12"/>
      <c r="B20" s="44">
        <v>526</v>
      </c>
      <c r="C20" s="20" t="s">
        <v>33</v>
      </c>
      <c r="D20" s="46">
        <v>103448487</v>
      </c>
      <c r="E20" s="46">
        <v>112741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103561228</v>
      </c>
      <c r="P20" s="47">
        <f t="shared" si="1"/>
        <v>103.05943162740616</v>
      </c>
      <c r="Q20" s="9"/>
    </row>
    <row r="21" spans="1:17">
      <c r="A21" s="12"/>
      <c r="B21" s="44">
        <v>527</v>
      </c>
      <c r="C21" s="20" t="s">
        <v>34</v>
      </c>
      <c r="D21" s="46">
        <v>6280716</v>
      </c>
      <c r="E21" s="46">
        <v>7021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6287737</v>
      </c>
      <c r="P21" s="47">
        <f t="shared" si="1"/>
        <v>6.2572703506626235</v>
      </c>
      <c r="Q21" s="9"/>
    </row>
    <row r="22" spans="1:17">
      <c r="A22" s="12"/>
      <c r="B22" s="44">
        <v>529</v>
      </c>
      <c r="C22" s="20" t="s">
        <v>36</v>
      </c>
      <c r="D22" s="46">
        <v>4274802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4274802</v>
      </c>
      <c r="P22" s="47">
        <f t="shared" si="1"/>
        <v>4.2540888414310718</v>
      </c>
      <c r="Q22" s="9"/>
    </row>
    <row r="23" spans="1:17" ht="15.75">
      <c r="A23" s="28" t="s">
        <v>37</v>
      </c>
      <c r="B23" s="29"/>
      <c r="C23" s="30"/>
      <c r="D23" s="31">
        <f t="shared" ref="D23:N23" si="5">SUM(D24:D29)</f>
        <v>26641841</v>
      </c>
      <c r="E23" s="31">
        <f t="shared" si="5"/>
        <v>22222267</v>
      </c>
      <c r="F23" s="31">
        <f t="shared" si="5"/>
        <v>0</v>
      </c>
      <c r="G23" s="31">
        <f t="shared" si="5"/>
        <v>9991449</v>
      </c>
      <c r="H23" s="31">
        <f t="shared" si="5"/>
        <v>0</v>
      </c>
      <c r="I23" s="31">
        <f t="shared" si="5"/>
        <v>144595597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5"/>
        <v>2017677000</v>
      </c>
      <c r="O23" s="42">
        <f>SUM(D23:N23)</f>
        <v>2221128154</v>
      </c>
      <c r="P23" s="43">
        <f t="shared" si="1"/>
        <v>2210.3658825180196</v>
      </c>
      <c r="Q23" s="10"/>
    </row>
    <row r="24" spans="1:17">
      <c r="A24" s="12"/>
      <c r="B24" s="44">
        <v>531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1405834000</v>
      </c>
      <c r="O24" s="46">
        <f>SUM(D24:N24)</f>
        <v>1405834000</v>
      </c>
      <c r="P24" s="47">
        <f t="shared" si="1"/>
        <v>1399.0221610976157</v>
      </c>
      <c r="Q24" s="9"/>
    </row>
    <row r="25" spans="1:17">
      <c r="A25" s="12"/>
      <c r="B25" s="44">
        <v>534</v>
      </c>
      <c r="C25" s="20" t="s">
        <v>39</v>
      </c>
      <c r="D25" s="46">
        <v>2323564</v>
      </c>
      <c r="E25" s="46">
        <v>10413701</v>
      </c>
      <c r="F25" s="46">
        <v>0</v>
      </c>
      <c r="G25" s="46">
        <v>0</v>
      </c>
      <c r="H25" s="46">
        <v>0</v>
      </c>
      <c r="I25" s="46">
        <v>121007789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53" si="6">SUM(D25:N25)</f>
        <v>133745054</v>
      </c>
      <c r="P25" s="47">
        <f t="shared" si="1"/>
        <v>133.09700468419265</v>
      </c>
      <c r="Q25" s="9"/>
    </row>
    <row r="26" spans="1:17">
      <c r="A26" s="12"/>
      <c r="B26" s="44">
        <v>536</v>
      </c>
      <c r="C26" s="20" t="s">
        <v>40</v>
      </c>
      <c r="D26" s="46">
        <v>0</v>
      </c>
      <c r="E26" s="46">
        <v>0</v>
      </c>
      <c r="F26" s="46">
        <v>0</v>
      </c>
      <c r="G26" s="46">
        <v>2511730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602038000</v>
      </c>
      <c r="O26" s="46">
        <f t="shared" si="6"/>
        <v>604549730</v>
      </c>
      <c r="P26" s="47">
        <f t="shared" si="1"/>
        <v>601.62044007726377</v>
      </c>
      <c r="Q26" s="9"/>
    </row>
    <row r="27" spans="1:17">
      <c r="A27" s="12"/>
      <c r="B27" s="44">
        <v>537</v>
      </c>
      <c r="C27" s="20" t="s">
        <v>41</v>
      </c>
      <c r="D27" s="46">
        <v>3435662</v>
      </c>
      <c r="E27" s="46">
        <v>9727156</v>
      </c>
      <c r="F27" s="46">
        <v>0</v>
      </c>
      <c r="G27" s="46">
        <v>0</v>
      </c>
      <c r="H27" s="46">
        <v>0</v>
      </c>
      <c r="I27" s="46">
        <v>20038831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33201649</v>
      </c>
      <c r="P27" s="47">
        <f t="shared" si="1"/>
        <v>33.040773473955312</v>
      </c>
      <c r="Q27" s="9"/>
    </row>
    <row r="28" spans="1:17">
      <c r="A28" s="12"/>
      <c r="B28" s="44">
        <v>538</v>
      </c>
      <c r="C28" s="20" t="s">
        <v>42</v>
      </c>
      <c r="D28" s="46">
        <v>0</v>
      </c>
      <c r="E28" s="46">
        <v>0</v>
      </c>
      <c r="F28" s="46">
        <v>0</v>
      </c>
      <c r="G28" s="46">
        <v>1126762</v>
      </c>
      <c r="H28" s="46">
        <v>0</v>
      </c>
      <c r="I28" s="46">
        <v>2043784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3170546</v>
      </c>
      <c r="P28" s="47">
        <f t="shared" si="1"/>
        <v>3.155183411967132</v>
      </c>
      <c r="Q28" s="9"/>
    </row>
    <row r="29" spans="1:17">
      <c r="A29" s="12"/>
      <c r="B29" s="44">
        <v>539</v>
      </c>
      <c r="C29" s="20" t="s">
        <v>43</v>
      </c>
      <c r="D29" s="46">
        <v>20882615</v>
      </c>
      <c r="E29" s="46">
        <v>2081410</v>
      </c>
      <c r="F29" s="46">
        <v>0</v>
      </c>
      <c r="G29" s="46">
        <v>6352957</v>
      </c>
      <c r="H29" s="46">
        <v>0</v>
      </c>
      <c r="I29" s="46">
        <v>1505193</v>
      </c>
      <c r="J29" s="46">
        <v>0</v>
      </c>
      <c r="K29" s="46">
        <v>0</v>
      </c>
      <c r="L29" s="46">
        <v>0</v>
      </c>
      <c r="M29" s="46">
        <v>0</v>
      </c>
      <c r="N29" s="46">
        <v>9805000</v>
      </c>
      <c r="O29" s="46">
        <f t="shared" si="6"/>
        <v>40627175</v>
      </c>
      <c r="P29" s="47">
        <f t="shared" si="1"/>
        <v>40.43031977302514</v>
      </c>
      <c r="Q29" s="9"/>
    </row>
    <row r="30" spans="1:17" ht="15.75">
      <c r="A30" s="28" t="s">
        <v>44</v>
      </c>
      <c r="B30" s="29"/>
      <c r="C30" s="30"/>
      <c r="D30" s="31">
        <f t="shared" ref="D30:N30" si="7">SUM(D31:D35)</f>
        <v>36203159</v>
      </c>
      <c r="E30" s="31">
        <f t="shared" si="7"/>
        <v>223164553</v>
      </c>
      <c r="F30" s="31">
        <f t="shared" si="7"/>
        <v>0</v>
      </c>
      <c r="G30" s="31">
        <f t="shared" si="7"/>
        <v>77533587</v>
      </c>
      <c r="H30" s="31">
        <f t="shared" si="7"/>
        <v>0</v>
      </c>
      <c r="I30" s="31">
        <f t="shared" si="7"/>
        <v>4122500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si="7"/>
        <v>292106752</v>
      </c>
      <c r="O30" s="31">
        <f t="shared" si="6"/>
        <v>633130551</v>
      </c>
      <c r="P30" s="43">
        <f t="shared" si="1"/>
        <v>630.06277534683625</v>
      </c>
      <c r="Q30" s="10"/>
    </row>
    <row r="31" spans="1:17">
      <c r="A31" s="12"/>
      <c r="B31" s="44">
        <v>541</v>
      </c>
      <c r="C31" s="20" t="s">
        <v>45</v>
      </c>
      <c r="D31" s="46">
        <v>29058858</v>
      </c>
      <c r="E31" s="46">
        <v>33749148</v>
      </c>
      <c r="F31" s="46">
        <v>0</v>
      </c>
      <c r="G31" s="46">
        <v>11450561</v>
      </c>
      <c r="H31" s="46">
        <v>0</v>
      </c>
      <c r="I31" s="46">
        <v>304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74258871</v>
      </c>
      <c r="P31" s="47">
        <f t="shared" si="1"/>
        <v>73.899056493931056</v>
      </c>
      <c r="Q31" s="9"/>
    </row>
    <row r="32" spans="1:17">
      <c r="A32" s="12"/>
      <c r="B32" s="44">
        <v>543</v>
      </c>
      <c r="C32" s="20" t="s">
        <v>47</v>
      </c>
      <c r="D32" s="46">
        <v>164140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101698000</v>
      </c>
      <c r="O32" s="46">
        <f t="shared" si="6"/>
        <v>101862140</v>
      </c>
      <c r="P32" s="47">
        <f t="shared" si="1"/>
        <v>101.36857640150109</v>
      </c>
      <c r="Q32" s="9"/>
    </row>
    <row r="33" spans="1:17">
      <c r="A33" s="12"/>
      <c r="B33" s="44">
        <v>544</v>
      </c>
      <c r="C33" s="20" t="s">
        <v>48</v>
      </c>
      <c r="D33" s="46">
        <v>0</v>
      </c>
      <c r="E33" s="46">
        <v>32224245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174250882</v>
      </c>
      <c r="O33" s="46">
        <f t="shared" si="6"/>
        <v>206475127</v>
      </c>
      <c r="P33" s="47">
        <f t="shared" si="1"/>
        <v>205.47467082773974</v>
      </c>
      <c r="Q33" s="9"/>
    </row>
    <row r="34" spans="1:17">
      <c r="A34" s="12"/>
      <c r="B34" s="44">
        <v>545</v>
      </c>
      <c r="C34" s="20" t="s">
        <v>49</v>
      </c>
      <c r="D34" s="46">
        <v>0</v>
      </c>
      <c r="E34" s="46">
        <v>531</v>
      </c>
      <c r="F34" s="46">
        <v>0</v>
      </c>
      <c r="G34" s="46">
        <v>0</v>
      </c>
      <c r="H34" s="46">
        <v>0</v>
      </c>
      <c r="I34" s="46">
        <v>4122196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4122727</v>
      </c>
      <c r="P34" s="47">
        <f t="shared" si="1"/>
        <v>4.1027507068085489</v>
      </c>
      <c r="Q34" s="9"/>
    </row>
    <row r="35" spans="1:17">
      <c r="A35" s="12"/>
      <c r="B35" s="44">
        <v>549</v>
      </c>
      <c r="C35" s="20" t="s">
        <v>50</v>
      </c>
      <c r="D35" s="46">
        <v>6980161</v>
      </c>
      <c r="E35" s="46">
        <v>157190629</v>
      </c>
      <c r="F35" s="46">
        <v>0</v>
      </c>
      <c r="G35" s="46">
        <v>66083026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16157870</v>
      </c>
      <c r="O35" s="46">
        <f t="shared" si="6"/>
        <v>246411686</v>
      </c>
      <c r="P35" s="47">
        <f t="shared" si="1"/>
        <v>245.21772091685582</v>
      </c>
      <c r="Q35" s="9"/>
    </row>
    <row r="36" spans="1:17" ht="15.75">
      <c r="A36" s="28" t="s">
        <v>51</v>
      </c>
      <c r="B36" s="29"/>
      <c r="C36" s="30"/>
      <c r="D36" s="31">
        <f t="shared" ref="D36:N36" si="8">SUM(D37:D40)</f>
        <v>31004850</v>
      </c>
      <c r="E36" s="31">
        <f t="shared" si="8"/>
        <v>69522187</v>
      </c>
      <c r="F36" s="31">
        <f t="shared" si="8"/>
        <v>0</v>
      </c>
      <c r="G36" s="31">
        <f t="shared" si="8"/>
        <v>3320811</v>
      </c>
      <c r="H36" s="31">
        <f t="shared" si="8"/>
        <v>0</v>
      </c>
      <c r="I36" s="31">
        <f t="shared" si="8"/>
        <v>0</v>
      </c>
      <c r="J36" s="31">
        <f t="shared" si="8"/>
        <v>0</v>
      </c>
      <c r="K36" s="31">
        <f t="shared" si="8"/>
        <v>0</v>
      </c>
      <c r="L36" s="31">
        <f t="shared" si="8"/>
        <v>0</v>
      </c>
      <c r="M36" s="31">
        <f t="shared" si="8"/>
        <v>0</v>
      </c>
      <c r="N36" s="31">
        <f t="shared" si="8"/>
        <v>4593000</v>
      </c>
      <c r="O36" s="31">
        <f t="shared" si="6"/>
        <v>108440848</v>
      </c>
      <c r="P36" s="43">
        <f t="shared" si="1"/>
        <v>107.91540787903696</v>
      </c>
      <c r="Q36" s="10"/>
    </row>
    <row r="37" spans="1:17">
      <c r="A37" s="13"/>
      <c r="B37" s="45">
        <v>552</v>
      </c>
      <c r="C37" s="21" t="s">
        <v>53</v>
      </c>
      <c r="D37" s="46">
        <v>24922299</v>
      </c>
      <c r="E37" s="46">
        <v>38721199</v>
      </c>
      <c r="F37" s="46">
        <v>0</v>
      </c>
      <c r="G37" s="46">
        <v>3159756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66803254</v>
      </c>
      <c r="P37" s="47">
        <f t="shared" ref="P37:P68" si="9">(O37/P$73)</f>
        <v>66.479564998024614</v>
      </c>
      <c r="Q37" s="9"/>
    </row>
    <row r="38" spans="1:17">
      <c r="A38" s="13"/>
      <c r="B38" s="45">
        <v>553</v>
      </c>
      <c r="C38" s="21" t="s">
        <v>54</v>
      </c>
      <c r="D38" s="46">
        <v>1374153</v>
      </c>
      <c r="E38" s="46">
        <v>1234309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2608462</v>
      </c>
      <c r="P38" s="47">
        <f t="shared" si="9"/>
        <v>2.5958229381143214</v>
      </c>
      <c r="Q38" s="9"/>
    </row>
    <row r="39" spans="1:17">
      <c r="A39" s="13"/>
      <c r="B39" s="45">
        <v>554</v>
      </c>
      <c r="C39" s="21" t="s">
        <v>55</v>
      </c>
      <c r="D39" s="46">
        <v>114005</v>
      </c>
      <c r="E39" s="46">
        <v>29566679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4593000</v>
      </c>
      <c r="O39" s="46">
        <f t="shared" si="6"/>
        <v>34273684</v>
      </c>
      <c r="P39" s="47">
        <f t="shared" si="9"/>
        <v>34.107614027301068</v>
      </c>
      <c r="Q39" s="9"/>
    </row>
    <row r="40" spans="1:17">
      <c r="A40" s="13"/>
      <c r="B40" s="45">
        <v>559</v>
      </c>
      <c r="C40" s="21" t="s">
        <v>56</v>
      </c>
      <c r="D40" s="46">
        <v>4594393</v>
      </c>
      <c r="E40" s="46">
        <v>0</v>
      </c>
      <c r="F40" s="46">
        <v>0</v>
      </c>
      <c r="G40" s="46">
        <v>161055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4755448</v>
      </c>
      <c r="P40" s="47">
        <f t="shared" si="9"/>
        <v>4.7324059155969582</v>
      </c>
      <c r="Q40" s="9"/>
    </row>
    <row r="41" spans="1:17" ht="15.75">
      <c r="A41" s="28" t="s">
        <v>57</v>
      </c>
      <c r="B41" s="29"/>
      <c r="C41" s="30"/>
      <c r="D41" s="31">
        <f t="shared" ref="D41:N41" si="10">SUM(D42:D46)</f>
        <v>81720946</v>
      </c>
      <c r="E41" s="31">
        <f t="shared" si="10"/>
        <v>111352183</v>
      </c>
      <c r="F41" s="31">
        <f t="shared" si="10"/>
        <v>0</v>
      </c>
      <c r="G41" s="31">
        <f t="shared" si="10"/>
        <v>168000</v>
      </c>
      <c r="H41" s="31">
        <f t="shared" si="10"/>
        <v>0</v>
      </c>
      <c r="I41" s="31">
        <f t="shared" si="10"/>
        <v>0</v>
      </c>
      <c r="J41" s="31">
        <f t="shared" si="10"/>
        <v>0</v>
      </c>
      <c r="K41" s="31">
        <f t="shared" si="10"/>
        <v>0</v>
      </c>
      <c r="L41" s="31">
        <f t="shared" si="10"/>
        <v>0</v>
      </c>
      <c r="M41" s="31">
        <f t="shared" si="10"/>
        <v>0</v>
      </c>
      <c r="N41" s="31">
        <f t="shared" si="10"/>
        <v>0</v>
      </c>
      <c r="O41" s="31">
        <f t="shared" si="6"/>
        <v>193241129</v>
      </c>
      <c r="P41" s="43">
        <f t="shared" si="9"/>
        <v>192.30479694368123</v>
      </c>
      <c r="Q41" s="10"/>
    </row>
    <row r="42" spans="1:17">
      <c r="A42" s="12"/>
      <c r="B42" s="44">
        <v>561</v>
      </c>
      <c r="C42" s="20" t="s">
        <v>58</v>
      </c>
      <c r="D42" s="46">
        <v>45581014</v>
      </c>
      <c r="E42" s="46">
        <v>50242376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95823390</v>
      </c>
      <c r="P42" s="47">
        <f t="shared" si="9"/>
        <v>95.35908660730901</v>
      </c>
      <c r="Q42" s="9"/>
    </row>
    <row r="43" spans="1:17">
      <c r="A43" s="12"/>
      <c r="B43" s="44">
        <v>562</v>
      </c>
      <c r="C43" s="20" t="s">
        <v>59</v>
      </c>
      <c r="D43" s="46">
        <v>15597936</v>
      </c>
      <c r="E43" s="46">
        <v>8723818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24321754</v>
      </c>
      <c r="P43" s="47">
        <f t="shared" si="9"/>
        <v>24.203905185651063</v>
      </c>
      <c r="Q43" s="9"/>
    </row>
    <row r="44" spans="1:17">
      <c r="A44" s="12"/>
      <c r="B44" s="44">
        <v>563</v>
      </c>
      <c r="C44" s="20" t="s">
        <v>60</v>
      </c>
      <c r="D44" s="46">
        <v>6911785</v>
      </c>
      <c r="E44" s="46">
        <v>2255512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9167297</v>
      </c>
      <c r="P44" s="47">
        <f t="shared" si="9"/>
        <v>9.1228777084376169</v>
      </c>
      <c r="Q44" s="9"/>
    </row>
    <row r="45" spans="1:17">
      <c r="A45" s="12"/>
      <c r="B45" s="44">
        <v>564</v>
      </c>
      <c r="C45" s="20" t="s">
        <v>61</v>
      </c>
      <c r="D45" s="46">
        <v>1621549</v>
      </c>
      <c r="E45" s="46">
        <v>225484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1847033</v>
      </c>
      <c r="P45" s="47">
        <f t="shared" si="9"/>
        <v>1.8380833720614329</v>
      </c>
      <c r="Q45" s="9"/>
    </row>
    <row r="46" spans="1:17">
      <c r="A46" s="12"/>
      <c r="B46" s="44">
        <v>569</v>
      </c>
      <c r="C46" s="20" t="s">
        <v>63</v>
      </c>
      <c r="D46" s="46">
        <v>12008662</v>
      </c>
      <c r="E46" s="46">
        <v>49904993</v>
      </c>
      <c r="F46" s="46">
        <v>0</v>
      </c>
      <c r="G46" s="46">
        <v>168000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62081655</v>
      </c>
      <c r="P46" s="47">
        <f t="shared" si="9"/>
        <v>61.780844070222088</v>
      </c>
      <c r="Q46" s="9"/>
    </row>
    <row r="47" spans="1:17" ht="15.75">
      <c r="A47" s="28" t="s">
        <v>64</v>
      </c>
      <c r="B47" s="29"/>
      <c r="C47" s="30"/>
      <c r="D47" s="31">
        <f t="shared" ref="D47:N47" si="11">SUM(D48:D53)</f>
        <v>83444976</v>
      </c>
      <c r="E47" s="31">
        <f t="shared" si="11"/>
        <v>13885754</v>
      </c>
      <c r="F47" s="31">
        <f t="shared" si="11"/>
        <v>0</v>
      </c>
      <c r="G47" s="31">
        <f t="shared" si="11"/>
        <v>26602228</v>
      </c>
      <c r="H47" s="31">
        <f t="shared" si="11"/>
        <v>0</v>
      </c>
      <c r="I47" s="31">
        <f t="shared" si="11"/>
        <v>83909035</v>
      </c>
      <c r="J47" s="31">
        <f t="shared" si="11"/>
        <v>0</v>
      </c>
      <c r="K47" s="31">
        <f t="shared" si="11"/>
        <v>0</v>
      </c>
      <c r="L47" s="31">
        <f t="shared" si="11"/>
        <v>0</v>
      </c>
      <c r="M47" s="31">
        <f t="shared" si="11"/>
        <v>0</v>
      </c>
      <c r="N47" s="31">
        <f t="shared" si="11"/>
        <v>0</v>
      </c>
      <c r="O47" s="31">
        <f>SUM(D47:N47)</f>
        <v>207841993</v>
      </c>
      <c r="P47" s="43">
        <f t="shared" si="9"/>
        <v>206.83491380468499</v>
      </c>
      <c r="Q47" s="9"/>
    </row>
    <row r="48" spans="1:17">
      <c r="A48" s="12"/>
      <c r="B48" s="44">
        <v>571</v>
      </c>
      <c r="C48" s="20" t="s">
        <v>65</v>
      </c>
      <c r="D48" s="46">
        <v>38272370</v>
      </c>
      <c r="E48" s="46">
        <v>1974082</v>
      </c>
      <c r="F48" s="46">
        <v>0</v>
      </c>
      <c r="G48" s="46">
        <v>217390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6"/>
        <v>40463842</v>
      </c>
      <c r="P48" s="47">
        <f t="shared" si="9"/>
        <v>40.267778188002616</v>
      </c>
      <c r="Q48" s="9"/>
    </row>
    <row r="49" spans="1:17">
      <c r="A49" s="12"/>
      <c r="B49" s="44">
        <v>572</v>
      </c>
      <c r="C49" s="20" t="s">
        <v>66</v>
      </c>
      <c r="D49" s="46">
        <v>33194637</v>
      </c>
      <c r="E49" s="46">
        <v>5825244</v>
      </c>
      <c r="F49" s="46">
        <v>0</v>
      </c>
      <c r="G49" s="46">
        <v>26338934</v>
      </c>
      <c r="H49" s="46">
        <v>0</v>
      </c>
      <c r="I49" s="46">
        <v>686630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6"/>
        <v>66045445</v>
      </c>
      <c r="P49" s="47">
        <f t="shared" si="9"/>
        <v>65.725427891595814</v>
      </c>
      <c r="Q49" s="9"/>
    </row>
    <row r="50" spans="1:17">
      <c r="A50" s="12"/>
      <c r="B50" s="44">
        <v>573</v>
      </c>
      <c r="C50" s="20" t="s">
        <v>67</v>
      </c>
      <c r="D50" s="46">
        <v>8106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6"/>
        <v>8106</v>
      </c>
      <c r="P50" s="47">
        <f t="shared" si="9"/>
        <v>8.0667231251038696E-3</v>
      </c>
      <c r="Q50" s="9"/>
    </row>
    <row r="51" spans="1:17">
      <c r="A51" s="12"/>
      <c r="B51" s="44">
        <v>574</v>
      </c>
      <c r="C51" s="20" t="s">
        <v>68</v>
      </c>
      <c r="D51" s="46">
        <v>11777227</v>
      </c>
      <c r="E51" s="46">
        <v>2560531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6"/>
        <v>14337758</v>
      </c>
      <c r="P51" s="47">
        <f t="shared" si="9"/>
        <v>14.268285716844684</v>
      </c>
      <c r="Q51" s="9"/>
    </row>
    <row r="52" spans="1:17">
      <c r="A52" s="12"/>
      <c r="B52" s="44">
        <v>575</v>
      </c>
      <c r="C52" s="20" t="s">
        <v>69</v>
      </c>
      <c r="D52" s="46">
        <v>192636</v>
      </c>
      <c r="E52" s="46">
        <v>2297307</v>
      </c>
      <c r="F52" s="46">
        <v>0</v>
      </c>
      <c r="G52" s="46">
        <v>45904</v>
      </c>
      <c r="H52" s="46">
        <v>0</v>
      </c>
      <c r="I52" s="46">
        <v>83222405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6"/>
        <v>85758252</v>
      </c>
      <c r="P52" s="47">
        <f t="shared" si="9"/>
        <v>85.34271830457503</v>
      </c>
      <c r="Q52" s="9"/>
    </row>
    <row r="53" spans="1:17">
      <c r="A53" s="12"/>
      <c r="B53" s="44">
        <v>579</v>
      </c>
      <c r="C53" s="20" t="s">
        <v>70</v>
      </c>
      <c r="D53" s="46">
        <v>0</v>
      </c>
      <c r="E53" s="46">
        <v>1228590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6"/>
        <v>1228590</v>
      </c>
      <c r="P53" s="47">
        <f t="shared" si="9"/>
        <v>1.2226369805417423</v>
      </c>
      <c r="Q53" s="9"/>
    </row>
    <row r="54" spans="1:17" ht="15.75">
      <c r="A54" s="28" t="s">
        <v>74</v>
      </c>
      <c r="B54" s="29"/>
      <c r="C54" s="30"/>
      <c r="D54" s="31">
        <f t="shared" ref="D54:N54" si="12">SUM(D55:D55)</f>
        <v>161703559</v>
      </c>
      <c r="E54" s="31">
        <f t="shared" si="12"/>
        <v>99961863</v>
      </c>
      <c r="F54" s="31">
        <f t="shared" si="12"/>
        <v>0</v>
      </c>
      <c r="G54" s="31">
        <f t="shared" si="12"/>
        <v>0</v>
      </c>
      <c r="H54" s="31">
        <f t="shared" si="12"/>
        <v>29254</v>
      </c>
      <c r="I54" s="31">
        <f t="shared" si="12"/>
        <v>20995466</v>
      </c>
      <c r="J54" s="31">
        <f t="shared" si="12"/>
        <v>6537958</v>
      </c>
      <c r="K54" s="31">
        <f t="shared" si="12"/>
        <v>0</v>
      </c>
      <c r="L54" s="31">
        <f t="shared" si="12"/>
        <v>0</v>
      </c>
      <c r="M54" s="31">
        <f t="shared" si="12"/>
        <v>0</v>
      </c>
      <c r="N54" s="31">
        <f t="shared" si="12"/>
        <v>122424000</v>
      </c>
      <c r="O54" s="31">
        <f>SUM(D54:N54)</f>
        <v>411652100</v>
      </c>
      <c r="P54" s="43">
        <f t="shared" si="9"/>
        <v>409.65747774087964</v>
      </c>
      <c r="Q54" s="9"/>
    </row>
    <row r="55" spans="1:17">
      <c r="A55" s="12"/>
      <c r="B55" s="44">
        <v>581</v>
      </c>
      <c r="C55" s="20" t="s">
        <v>190</v>
      </c>
      <c r="D55" s="46">
        <v>161703559</v>
      </c>
      <c r="E55" s="46">
        <v>99961863</v>
      </c>
      <c r="F55" s="46">
        <v>0</v>
      </c>
      <c r="G55" s="46">
        <v>0</v>
      </c>
      <c r="H55" s="46">
        <v>29254</v>
      </c>
      <c r="I55" s="46">
        <v>20995466</v>
      </c>
      <c r="J55" s="46">
        <v>6537958</v>
      </c>
      <c r="K55" s="46">
        <v>0</v>
      </c>
      <c r="L55" s="46">
        <v>0</v>
      </c>
      <c r="M55" s="46">
        <v>0</v>
      </c>
      <c r="N55" s="46">
        <v>122424000</v>
      </c>
      <c r="O55" s="46">
        <f>SUM(D55:N55)</f>
        <v>411652100</v>
      </c>
      <c r="P55" s="47">
        <f t="shared" si="9"/>
        <v>409.65747774087964</v>
      </c>
      <c r="Q55" s="9"/>
    </row>
    <row r="56" spans="1:17" ht="15.75">
      <c r="A56" s="28" t="s">
        <v>77</v>
      </c>
      <c r="B56" s="29"/>
      <c r="C56" s="30"/>
      <c r="D56" s="31">
        <f t="shared" ref="D56:N56" si="13">SUM(D57:D70)</f>
        <v>11454170</v>
      </c>
      <c r="E56" s="31">
        <f t="shared" si="13"/>
        <v>28585286</v>
      </c>
      <c r="F56" s="31">
        <f t="shared" si="13"/>
        <v>0</v>
      </c>
      <c r="G56" s="31">
        <f t="shared" si="13"/>
        <v>0</v>
      </c>
      <c r="H56" s="31">
        <f t="shared" si="13"/>
        <v>0</v>
      </c>
      <c r="I56" s="31">
        <f t="shared" si="13"/>
        <v>0</v>
      </c>
      <c r="J56" s="31">
        <f t="shared" si="13"/>
        <v>0</v>
      </c>
      <c r="K56" s="31">
        <f t="shared" si="13"/>
        <v>0</v>
      </c>
      <c r="L56" s="31">
        <f t="shared" si="13"/>
        <v>0</v>
      </c>
      <c r="M56" s="31">
        <f t="shared" si="13"/>
        <v>0</v>
      </c>
      <c r="N56" s="31">
        <f t="shared" si="13"/>
        <v>0</v>
      </c>
      <c r="O56" s="31">
        <f>SUM(D56:N56)</f>
        <v>40039456</v>
      </c>
      <c r="P56" s="43">
        <f t="shared" si="9"/>
        <v>39.845448511198974</v>
      </c>
      <c r="Q56" s="9"/>
    </row>
    <row r="57" spans="1:17">
      <c r="A57" s="12"/>
      <c r="B57" s="44">
        <v>601</v>
      </c>
      <c r="C57" s="20" t="s">
        <v>78</v>
      </c>
      <c r="D57" s="46">
        <v>0</v>
      </c>
      <c r="E57" s="46">
        <v>1185028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ref="O57:O61" si="14">SUM(D57:N57)</f>
        <v>1185028</v>
      </c>
      <c r="P57" s="47">
        <f t="shared" si="9"/>
        <v>1.1792860561923992</v>
      </c>
      <c r="Q57" s="9"/>
    </row>
    <row r="58" spans="1:17">
      <c r="A58" s="12"/>
      <c r="B58" s="44">
        <v>602</v>
      </c>
      <c r="C58" s="20" t="s">
        <v>79</v>
      </c>
      <c r="D58" s="46">
        <v>2938558</v>
      </c>
      <c r="E58" s="46">
        <v>636610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4"/>
        <v>3575168</v>
      </c>
      <c r="P58" s="47">
        <f t="shared" si="9"/>
        <v>3.5578448534087528</v>
      </c>
      <c r="Q58" s="9"/>
    </row>
    <row r="59" spans="1:17">
      <c r="A59" s="12"/>
      <c r="B59" s="44">
        <v>603</v>
      </c>
      <c r="C59" s="20" t="s">
        <v>80</v>
      </c>
      <c r="D59" s="46">
        <v>2550200</v>
      </c>
      <c r="E59" s="46">
        <v>424469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4"/>
        <v>2974669</v>
      </c>
      <c r="P59" s="47">
        <f t="shared" si="9"/>
        <v>2.9602555158931163</v>
      </c>
      <c r="Q59" s="9"/>
    </row>
    <row r="60" spans="1:17">
      <c r="A60" s="12"/>
      <c r="B60" s="44">
        <v>604</v>
      </c>
      <c r="C60" s="20" t="s">
        <v>81</v>
      </c>
      <c r="D60" s="46">
        <v>0</v>
      </c>
      <c r="E60" s="46">
        <v>21822385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4"/>
        <v>21822385</v>
      </c>
      <c r="P60" s="47">
        <f t="shared" si="9"/>
        <v>21.716646647473453</v>
      </c>
      <c r="Q60" s="9"/>
    </row>
    <row r="61" spans="1:17">
      <c r="A61" s="12"/>
      <c r="B61" s="44">
        <v>605</v>
      </c>
      <c r="C61" s="20" t="s">
        <v>82</v>
      </c>
      <c r="D61" s="46">
        <v>353199</v>
      </c>
      <c r="E61" s="46">
        <v>615970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4"/>
        <v>969169</v>
      </c>
      <c r="P61" s="47">
        <f t="shared" si="9"/>
        <v>0.96447298105524204</v>
      </c>
      <c r="Q61" s="9"/>
    </row>
    <row r="62" spans="1:17">
      <c r="A62" s="12"/>
      <c r="B62" s="44">
        <v>611</v>
      </c>
      <c r="C62" s="20" t="s">
        <v>84</v>
      </c>
      <c r="D62" s="46">
        <v>870162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ref="O62:O68" si="15">SUM(D62:N62)</f>
        <v>870162</v>
      </c>
      <c r="P62" s="47">
        <f t="shared" si="9"/>
        <v>0.86594571033637224</v>
      </c>
      <c r="Q62" s="9"/>
    </row>
    <row r="63" spans="1:17">
      <c r="A63" s="12"/>
      <c r="B63" s="44">
        <v>631</v>
      </c>
      <c r="C63" s="20" t="s">
        <v>173</v>
      </c>
      <c r="D63" s="46">
        <v>0</v>
      </c>
      <c r="E63" s="46">
        <v>40875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5"/>
        <v>40875</v>
      </c>
      <c r="P63" s="47">
        <f t="shared" si="9"/>
        <v>4.0676943959859442E-2</v>
      </c>
      <c r="Q63" s="9"/>
    </row>
    <row r="64" spans="1:17">
      <c r="A64" s="12"/>
      <c r="B64" s="44">
        <v>661</v>
      </c>
      <c r="C64" s="20" t="s">
        <v>114</v>
      </c>
      <c r="D64" s="46">
        <v>0</v>
      </c>
      <c r="E64" s="46">
        <v>701568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701568</v>
      </c>
      <c r="P64" s="47">
        <f t="shared" si="9"/>
        <v>0.6981686170038085</v>
      </c>
      <c r="Q64" s="9"/>
    </row>
    <row r="65" spans="1:120">
      <c r="A65" s="12"/>
      <c r="B65" s="44">
        <v>671</v>
      </c>
      <c r="C65" s="20" t="s">
        <v>87</v>
      </c>
      <c r="D65" s="46">
        <v>0</v>
      </c>
      <c r="E65" s="46">
        <v>436868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5"/>
        <v>436868</v>
      </c>
      <c r="P65" s="47">
        <f t="shared" si="9"/>
        <v>0.43475119642460858</v>
      </c>
      <c r="Q65" s="9"/>
    </row>
    <row r="66" spans="1:120">
      <c r="A66" s="12"/>
      <c r="B66" s="44">
        <v>684</v>
      </c>
      <c r="C66" s="20" t="s">
        <v>88</v>
      </c>
      <c r="D66" s="46">
        <v>0</v>
      </c>
      <c r="E66" s="46">
        <v>290705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5"/>
        <v>290705</v>
      </c>
      <c r="P66" s="47">
        <f t="shared" si="9"/>
        <v>0.28929641575170495</v>
      </c>
      <c r="Q66" s="9"/>
    </row>
    <row r="67" spans="1:120">
      <c r="A67" s="12"/>
      <c r="B67" s="44">
        <v>685</v>
      </c>
      <c r="C67" s="20" t="s">
        <v>89</v>
      </c>
      <c r="D67" s="46">
        <v>223773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5"/>
        <v>223773</v>
      </c>
      <c r="P67" s="47">
        <f t="shared" si="9"/>
        <v>0.22268872858054134</v>
      </c>
      <c r="Q67" s="9"/>
    </row>
    <row r="68" spans="1:120">
      <c r="A68" s="12"/>
      <c r="B68" s="44">
        <v>713</v>
      </c>
      <c r="C68" s="20" t="s">
        <v>91</v>
      </c>
      <c r="D68" s="46">
        <v>0</v>
      </c>
      <c r="E68" s="46">
        <v>2430808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5"/>
        <v>2430808</v>
      </c>
      <c r="P68" s="47">
        <f t="shared" si="9"/>
        <v>2.4190297441756088</v>
      </c>
      <c r="Q68" s="9"/>
    </row>
    <row r="69" spans="1:120">
      <c r="A69" s="12"/>
      <c r="B69" s="44">
        <v>721</v>
      </c>
      <c r="C69" s="20" t="s">
        <v>93</v>
      </c>
      <c r="D69" s="46">
        <v>4355502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ref="O69:O70" si="16">SUM(D69:N69)</f>
        <v>4355502</v>
      </c>
      <c r="P69" s="47">
        <f t="shared" ref="P69:P100" si="17">(O69/P$73)</f>
        <v>4.3343978170288864</v>
      </c>
      <c r="Q69" s="9"/>
    </row>
    <row r="70" spans="1:120" ht="15.75" thickBot="1">
      <c r="A70" s="12"/>
      <c r="B70" s="44">
        <v>765</v>
      </c>
      <c r="C70" s="20" t="s">
        <v>95</v>
      </c>
      <c r="D70" s="46">
        <v>162776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6"/>
        <v>162776</v>
      </c>
      <c r="P70" s="47">
        <f t="shared" si="17"/>
        <v>0.16198728391461972</v>
      </c>
      <c r="Q70" s="9"/>
    </row>
    <row r="71" spans="1:120" ht="16.5" thickBot="1">
      <c r="A71" s="14" t="s">
        <v>10</v>
      </c>
      <c r="B71" s="23"/>
      <c r="C71" s="22"/>
      <c r="D71" s="15">
        <f t="shared" ref="D71:N71" si="18">SUM(D5,D14,D23,D30,D36,D41,D47,D54,D56)</f>
        <v>1533723572</v>
      </c>
      <c r="E71" s="15">
        <f t="shared" si="18"/>
        <v>711984696</v>
      </c>
      <c r="F71" s="15">
        <f t="shared" si="18"/>
        <v>256606351</v>
      </c>
      <c r="G71" s="15">
        <f t="shared" si="18"/>
        <v>268796585</v>
      </c>
      <c r="H71" s="15">
        <f t="shared" si="18"/>
        <v>29254</v>
      </c>
      <c r="I71" s="15">
        <f t="shared" si="18"/>
        <v>309009341</v>
      </c>
      <c r="J71" s="15">
        <f t="shared" si="18"/>
        <v>352019318</v>
      </c>
      <c r="K71" s="15">
        <f t="shared" si="18"/>
        <v>539373804</v>
      </c>
      <c r="L71" s="15">
        <f t="shared" si="18"/>
        <v>0</v>
      </c>
      <c r="M71" s="15">
        <f t="shared" si="18"/>
        <v>3539892000</v>
      </c>
      <c r="N71" s="15">
        <f t="shared" si="18"/>
        <v>2448505925</v>
      </c>
      <c r="O71" s="15">
        <f>SUM(D71:N71)</f>
        <v>9959940846</v>
      </c>
      <c r="P71" s="37">
        <f t="shared" si="17"/>
        <v>9911.6808718350348</v>
      </c>
      <c r="Q71" s="6"/>
      <c r="R71" s="2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</row>
    <row r="72" spans="1:120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9"/>
    </row>
    <row r="73" spans="1:120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0"/>
      <c r="M73" s="52" t="s">
        <v>194</v>
      </c>
      <c r="N73" s="52"/>
      <c r="O73" s="52"/>
      <c r="P73" s="41">
        <v>1004869</v>
      </c>
    </row>
    <row r="74" spans="1:120">
      <c r="A74" s="53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5"/>
    </row>
    <row r="75" spans="1:120" ht="15.75" customHeight="1" thickBot="1">
      <c r="A75" s="56" t="s">
        <v>101</v>
      </c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8"/>
    </row>
  </sheetData>
  <mergeCells count="10">
    <mergeCell ref="M73:O73"/>
    <mergeCell ref="A74:P74"/>
    <mergeCell ref="A75:P7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2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A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5.77734375" style="4" customWidth="1"/>
    <col min="14" max="14" width="16.77734375" style="4" customWidth="1"/>
    <col min="15" max="15" width="13.77734375" style="3" customWidth="1"/>
    <col min="16" max="16" width="9.77734375" style="3" customWidth="1"/>
  </cols>
  <sheetData>
    <row r="1" spans="1:131" ht="27.75">
      <c r="A1" s="59" t="s">
        <v>76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</row>
    <row r="2" spans="1:131" ht="24" thickBot="1">
      <c r="A2" s="62" t="s">
        <v>123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</row>
    <row r="3" spans="1:131" ht="18" customHeight="1">
      <c r="A3" s="65" t="s">
        <v>12</v>
      </c>
      <c r="B3" s="66"/>
      <c r="C3" s="67"/>
      <c r="D3" s="71" t="s">
        <v>6</v>
      </c>
      <c r="E3" s="72"/>
      <c r="F3" s="72"/>
      <c r="G3" s="72"/>
      <c r="H3" s="73"/>
      <c r="I3" s="71" t="s">
        <v>7</v>
      </c>
      <c r="J3" s="73"/>
      <c r="K3" s="71" t="s">
        <v>9</v>
      </c>
      <c r="L3" s="73"/>
      <c r="M3" s="35"/>
      <c r="N3" s="36"/>
      <c r="O3" s="74" t="s">
        <v>17</v>
      </c>
      <c r="P3" s="11"/>
    </row>
    <row r="4" spans="1:131" ht="32.25" customHeight="1" thickBot="1">
      <c r="A4" s="68"/>
      <c r="B4" s="69"/>
      <c r="C4" s="70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</row>
    <row r="5" spans="1:131" ht="15.75">
      <c r="A5" s="24" t="s">
        <v>18</v>
      </c>
      <c r="B5" s="25"/>
      <c r="C5" s="25"/>
      <c r="D5" s="26">
        <f t="shared" ref="D5:M5" si="0">SUM(D6:D13)</f>
        <v>118452416</v>
      </c>
      <c r="E5" s="26">
        <f t="shared" si="0"/>
        <v>3264723</v>
      </c>
      <c r="F5" s="26">
        <f t="shared" si="0"/>
        <v>179102584</v>
      </c>
      <c r="G5" s="26">
        <f t="shared" si="0"/>
        <v>40483672</v>
      </c>
      <c r="H5" s="26">
        <f t="shared" si="0"/>
        <v>0</v>
      </c>
      <c r="I5" s="26">
        <f t="shared" si="0"/>
        <v>781897</v>
      </c>
      <c r="J5" s="26">
        <f t="shared" si="0"/>
        <v>277219623</v>
      </c>
      <c r="K5" s="26">
        <f t="shared" si="0"/>
        <v>347927247</v>
      </c>
      <c r="L5" s="26">
        <f t="shared" si="0"/>
        <v>0</v>
      </c>
      <c r="M5" s="26">
        <f t="shared" si="0"/>
        <v>1156516</v>
      </c>
      <c r="N5" s="27">
        <f>SUM(D5:M5)</f>
        <v>968388678</v>
      </c>
      <c r="O5" s="32">
        <f t="shared" ref="O5:O36" si="1">(N5/O$76)</f>
        <v>1144.0981237469298</v>
      </c>
      <c r="P5" s="6"/>
    </row>
    <row r="6" spans="1:131">
      <c r="A6" s="12"/>
      <c r="B6" s="44">
        <v>511</v>
      </c>
      <c r="C6" s="20" t="s">
        <v>19</v>
      </c>
      <c r="D6" s="46">
        <v>9100946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9100946</v>
      </c>
      <c r="O6" s="47">
        <f t="shared" si="1"/>
        <v>10.752268670082618</v>
      </c>
      <c r="P6" s="9"/>
    </row>
    <row r="7" spans="1:131">
      <c r="A7" s="12"/>
      <c r="B7" s="44">
        <v>512</v>
      </c>
      <c r="C7" s="20" t="s">
        <v>20</v>
      </c>
      <c r="D7" s="46">
        <v>5312634</v>
      </c>
      <c r="E7" s="46">
        <v>18935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5331569</v>
      </c>
      <c r="O7" s="47">
        <f t="shared" si="1"/>
        <v>6.2989564294836731</v>
      </c>
      <c r="P7" s="9"/>
    </row>
    <row r="8" spans="1:131">
      <c r="A8" s="12"/>
      <c r="B8" s="44">
        <v>513</v>
      </c>
      <c r="C8" s="20" t="s">
        <v>21</v>
      </c>
      <c r="D8" s="46">
        <v>75939555</v>
      </c>
      <c r="E8" s="46">
        <v>0</v>
      </c>
      <c r="F8" s="46">
        <v>0</v>
      </c>
      <c r="G8" s="46">
        <v>1598560</v>
      </c>
      <c r="H8" s="46">
        <v>0</v>
      </c>
      <c r="I8" s="46">
        <v>781897</v>
      </c>
      <c r="J8" s="46">
        <v>132552658</v>
      </c>
      <c r="K8" s="46">
        <v>0</v>
      </c>
      <c r="L8" s="46">
        <v>0</v>
      </c>
      <c r="M8" s="46">
        <v>1156516</v>
      </c>
      <c r="N8" s="46">
        <f t="shared" si="2"/>
        <v>212029186</v>
      </c>
      <c r="O8" s="47">
        <f t="shared" si="1"/>
        <v>250.50085713846892</v>
      </c>
      <c r="P8" s="9"/>
    </row>
    <row r="9" spans="1:131">
      <c r="A9" s="12"/>
      <c r="B9" s="44">
        <v>514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8228864</v>
      </c>
      <c r="K9" s="46">
        <v>0</v>
      </c>
      <c r="L9" s="46">
        <v>0</v>
      </c>
      <c r="M9" s="46">
        <v>0</v>
      </c>
      <c r="N9" s="46">
        <f t="shared" si="2"/>
        <v>8228864</v>
      </c>
      <c r="O9" s="47">
        <f t="shared" si="1"/>
        <v>9.7219516056430546</v>
      </c>
      <c r="P9" s="9"/>
    </row>
    <row r="10" spans="1:131">
      <c r="A10" s="12"/>
      <c r="B10" s="44">
        <v>515</v>
      </c>
      <c r="C10" s="20" t="s">
        <v>23</v>
      </c>
      <c r="D10" s="46">
        <v>5766996</v>
      </c>
      <c r="E10" s="46">
        <v>2323975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8090971</v>
      </c>
      <c r="O10" s="47">
        <f t="shared" si="1"/>
        <v>9.5590385871806109</v>
      </c>
      <c r="P10" s="9"/>
    </row>
    <row r="11" spans="1:131">
      <c r="A11" s="12"/>
      <c r="B11" s="44">
        <v>517</v>
      </c>
      <c r="C11" s="20" t="s">
        <v>24</v>
      </c>
      <c r="D11" s="46">
        <v>239014</v>
      </c>
      <c r="E11" s="46">
        <v>0</v>
      </c>
      <c r="F11" s="46">
        <v>179102584</v>
      </c>
      <c r="G11" s="46">
        <v>0</v>
      </c>
      <c r="H11" s="46">
        <v>0</v>
      </c>
      <c r="I11" s="46">
        <v>0</v>
      </c>
      <c r="J11" s="46">
        <v>25408266</v>
      </c>
      <c r="K11" s="46">
        <v>0</v>
      </c>
      <c r="L11" s="46">
        <v>0</v>
      </c>
      <c r="M11" s="46">
        <v>0</v>
      </c>
      <c r="N11" s="46">
        <f t="shared" si="2"/>
        <v>204749864</v>
      </c>
      <c r="O11" s="47">
        <f t="shared" si="1"/>
        <v>241.90073733992895</v>
      </c>
      <c r="P11" s="9"/>
    </row>
    <row r="12" spans="1:131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347927247</v>
      </c>
      <c r="L12" s="46">
        <v>0</v>
      </c>
      <c r="M12" s="46">
        <v>0</v>
      </c>
      <c r="N12" s="46">
        <f t="shared" si="2"/>
        <v>347927247</v>
      </c>
      <c r="O12" s="47">
        <f t="shared" si="1"/>
        <v>411.05696456018933</v>
      </c>
      <c r="P12" s="9"/>
    </row>
    <row r="13" spans="1:131">
      <c r="A13" s="12"/>
      <c r="B13" s="44">
        <v>519</v>
      </c>
      <c r="C13" s="20" t="s">
        <v>124</v>
      </c>
      <c r="D13" s="46">
        <v>22093271</v>
      </c>
      <c r="E13" s="46">
        <v>921813</v>
      </c>
      <c r="F13" s="46">
        <v>0</v>
      </c>
      <c r="G13" s="46">
        <v>38885112</v>
      </c>
      <c r="H13" s="46">
        <v>0</v>
      </c>
      <c r="I13" s="46">
        <v>0</v>
      </c>
      <c r="J13" s="46">
        <v>111029835</v>
      </c>
      <c r="K13" s="46">
        <v>0</v>
      </c>
      <c r="L13" s="46">
        <v>0</v>
      </c>
      <c r="M13" s="46">
        <v>0</v>
      </c>
      <c r="N13" s="46">
        <f t="shared" si="2"/>
        <v>172930031</v>
      </c>
      <c r="O13" s="47">
        <f t="shared" si="1"/>
        <v>204.30734941595259</v>
      </c>
      <c r="P13" s="9"/>
    </row>
    <row r="14" spans="1:131" ht="15.75">
      <c r="A14" s="28" t="s">
        <v>27</v>
      </c>
      <c r="B14" s="29"/>
      <c r="C14" s="30"/>
      <c r="D14" s="31">
        <f t="shared" ref="D14:M14" si="3">SUM(D15:D22)</f>
        <v>581112830</v>
      </c>
      <c r="E14" s="31">
        <f t="shared" si="3"/>
        <v>23191671</v>
      </c>
      <c r="F14" s="31">
        <f t="shared" si="3"/>
        <v>0</v>
      </c>
      <c r="G14" s="31">
        <f t="shared" si="3"/>
        <v>2451486</v>
      </c>
      <c r="H14" s="31">
        <f t="shared" si="3"/>
        <v>0</v>
      </c>
      <c r="I14" s="31">
        <f t="shared" si="3"/>
        <v>463230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607219217</v>
      </c>
      <c r="O14" s="43">
        <f t="shared" si="1"/>
        <v>717.39620945132503</v>
      </c>
      <c r="P14" s="10"/>
    </row>
    <row r="15" spans="1:131">
      <c r="A15" s="12"/>
      <c r="B15" s="44">
        <v>521</v>
      </c>
      <c r="C15" s="20" t="s">
        <v>28</v>
      </c>
      <c r="D15" s="46">
        <v>379102855</v>
      </c>
      <c r="E15" s="46">
        <v>4532254</v>
      </c>
      <c r="F15" s="46">
        <v>0</v>
      </c>
      <c r="G15" s="46">
        <v>272967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383908076</v>
      </c>
      <c r="O15" s="47">
        <f t="shared" si="1"/>
        <v>453.56634109976005</v>
      </c>
      <c r="P15" s="9"/>
    </row>
    <row r="16" spans="1:131">
      <c r="A16" s="12"/>
      <c r="B16" s="44">
        <v>522</v>
      </c>
      <c r="C16" s="20" t="s">
        <v>29</v>
      </c>
      <c r="D16" s="46">
        <v>141269513</v>
      </c>
      <c r="E16" s="46">
        <v>692839</v>
      </c>
      <c r="F16" s="46">
        <v>0</v>
      </c>
      <c r="G16" s="46">
        <v>2142839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144105191</v>
      </c>
      <c r="O16" s="47">
        <f t="shared" si="1"/>
        <v>170.2523814980961</v>
      </c>
      <c r="P16" s="9"/>
    </row>
    <row r="17" spans="1:16">
      <c r="A17" s="12"/>
      <c r="B17" s="44">
        <v>523</v>
      </c>
      <c r="C17" s="20" t="s">
        <v>125</v>
      </c>
      <c r="D17" s="46">
        <v>21589</v>
      </c>
      <c r="E17" s="46">
        <v>275192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296781</v>
      </c>
      <c r="O17" s="47">
        <f t="shared" si="1"/>
        <v>0.35063047821356041</v>
      </c>
      <c r="P17" s="9"/>
    </row>
    <row r="18" spans="1:16">
      <c r="A18" s="12"/>
      <c r="B18" s="44">
        <v>524</v>
      </c>
      <c r="C18" s="20" t="s">
        <v>31</v>
      </c>
      <c r="D18" s="46">
        <v>180168</v>
      </c>
      <c r="E18" s="46">
        <v>9814453</v>
      </c>
      <c r="F18" s="46">
        <v>0</v>
      </c>
      <c r="G18" s="46">
        <v>0</v>
      </c>
      <c r="H18" s="46">
        <v>0</v>
      </c>
      <c r="I18" s="46">
        <v>463230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10457851</v>
      </c>
      <c r="O18" s="47">
        <f t="shared" si="1"/>
        <v>12.355377524896003</v>
      </c>
      <c r="P18" s="9"/>
    </row>
    <row r="19" spans="1:16">
      <c r="A19" s="12"/>
      <c r="B19" s="44">
        <v>525</v>
      </c>
      <c r="C19" s="20" t="s">
        <v>32</v>
      </c>
      <c r="D19" s="46">
        <v>1873984</v>
      </c>
      <c r="E19" s="46">
        <v>7554532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9428516</v>
      </c>
      <c r="O19" s="47">
        <f t="shared" si="1"/>
        <v>11.139274663553952</v>
      </c>
      <c r="P19" s="9"/>
    </row>
    <row r="20" spans="1:16">
      <c r="A20" s="12"/>
      <c r="B20" s="44">
        <v>526</v>
      </c>
      <c r="C20" s="20" t="s">
        <v>33</v>
      </c>
      <c r="D20" s="46">
        <v>53402482</v>
      </c>
      <c r="E20" s="46">
        <v>162377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53564859</v>
      </c>
      <c r="O20" s="47">
        <f t="shared" si="1"/>
        <v>63.283943805742062</v>
      </c>
      <c r="P20" s="9"/>
    </row>
    <row r="21" spans="1:16">
      <c r="A21" s="12"/>
      <c r="B21" s="44">
        <v>527</v>
      </c>
      <c r="C21" s="20" t="s">
        <v>34</v>
      </c>
      <c r="D21" s="46">
        <v>3376850</v>
      </c>
      <c r="E21" s="46">
        <v>1403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3378253</v>
      </c>
      <c r="O21" s="47">
        <f t="shared" si="1"/>
        <v>3.9912206809613657</v>
      </c>
      <c r="P21" s="9"/>
    </row>
    <row r="22" spans="1:16">
      <c r="A22" s="12"/>
      <c r="B22" s="44">
        <v>529</v>
      </c>
      <c r="C22" s="20" t="s">
        <v>36</v>
      </c>
      <c r="D22" s="46">
        <v>1885389</v>
      </c>
      <c r="E22" s="46">
        <v>158621</v>
      </c>
      <c r="F22" s="46">
        <v>0</v>
      </c>
      <c r="G22" s="46">
        <v>35680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2079690</v>
      </c>
      <c r="O22" s="47">
        <f t="shared" si="1"/>
        <v>2.4570397001019586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SUM(D24:D29)</f>
        <v>20883029</v>
      </c>
      <c r="E23" s="31">
        <f t="shared" si="5"/>
        <v>6848944</v>
      </c>
      <c r="F23" s="31">
        <f t="shared" si="5"/>
        <v>0</v>
      </c>
      <c r="G23" s="31">
        <f t="shared" si="5"/>
        <v>15205605</v>
      </c>
      <c r="H23" s="31">
        <f t="shared" si="5"/>
        <v>2989</v>
      </c>
      <c r="I23" s="31">
        <f t="shared" si="5"/>
        <v>77439960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1779744000</v>
      </c>
      <c r="N23" s="42">
        <f t="shared" ref="N23:N29" si="6">SUM(D23:M23)</f>
        <v>1900124527</v>
      </c>
      <c r="O23" s="43">
        <f t="shared" si="1"/>
        <v>2244.8929398018245</v>
      </c>
      <c r="P23" s="10"/>
    </row>
    <row r="24" spans="1:16">
      <c r="A24" s="12"/>
      <c r="B24" s="44">
        <v>531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1413341000</v>
      </c>
      <c r="N24" s="46">
        <f t="shared" si="6"/>
        <v>1413341000</v>
      </c>
      <c r="O24" s="47">
        <f t="shared" si="1"/>
        <v>1669.7848942783792</v>
      </c>
      <c r="P24" s="9"/>
    </row>
    <row r="25" spans="1:16">
      <c r="A25" s="12"/>
      <c r="B25" s="44">
        <v>534</v>
      </c>
      <c r="C25" s="20" t="s">
        <v>126</v>
      </c>
      <c r="D25" s="46">
        <v>1732492</v>
      </c>
      <c r="E25" s="46">
        <v>99636</v>
      </c>
      <c r="F25" s="46">
        <v>0</v>
      </c>
      <c r="G25" s="46">
        <v>0</v>
      </c>
      <c r="H25" s="46">
        <v>0</v>
      </c>
      <c r="I25" s="46">
        <v>53064141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54896269</v>
      </c>
      <c r="O25" s="47">
        <f t="shared" si="1"/>
        <v>64.856931716013662</v>
      </c>
      <c r="P25" s="9"/>
    </row>
    <row r="26" spans="1:16">
      <c r="A26" s="12"/>
      <c r="B26" s="44">
        <v>536</v>
      </c>
      <c r="C26" s="20" t="s">
        <v>127</v>
      </c>
      <c r="D26" s="46">
        <v>0</v>
      </c>
      <c r="E26" s="46">
        <v>0</v>
      </c>
      <c r="F26" s="46">
        <v>0</v>
      </c>
      <c r="G26" s="46">
        <v>1727871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357980000</v>
      </c>
      <c r="N26" s="46">
        <f t="shared" si="6"/>
        <v>359707871</v>
      </c>
      <c r="O26" s="47">
        <f t="shared" si="1"/>
        <v>424.97512585344646</v>
      </c>
      <c r="P26" s="9"/>
    </row>
    <row r="27" spans="1:16">
      <c r="A27" s="12"/>
      <c r="B27" s="44">
        <v>537</v>
      </c>
      <c r="C27" s="20" t="s">
        <v>128</v>
      </c>
      <c r="D27" s="46">
        <v>3629703</v>
      </c>
      <c r="E27" s="46">
        <v>5392549</v>
      </c>
      <c r="F27" s="46">
        <v>0</v>
      </c>
      <c r="G27" s="46">
        <v>0</v>
      </c>
      <c r="H27" s="46">
        <v>0</v>
      </c>
      <c r="I27" s="46">
        <v>16944008</v>
      </c>
      <c r="J27" s="46">
        <v>0</v>
      </c>
      <c r="K27" s="46">
        <v>0</v>
      </c>
      <c r="L27" s="46">
        <v>0</v>
      </c>
      <c r="M27" s="46">
        <v>8423000</v>
      </c>
      <c r="N27" s="46">
        <f t="shared" si="6"/>
        <v>34389260</v>
      </c>
      <c r="O27" s="47">
        <f t="shared" si="1"/>
        <v>40.629025036004542</v>
      </c>
      <c r="P27" s="9"/>
    </row>
    <row r="28" spans="1:16">
      <c r="A28" s="12"/>
      <c r="B28" s="44">
        <v>538</v>
      </c>
      <c r="C28" s="20" t="s">
        <v>129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1405745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1405745</v>
      </c>
      <c r="O28" s="47">
        <f t="shared" si="1"/>
        <v>1.6608106367871307</v>
      </c>
      <c r="P28" s="9"/>
    </row>
    <row r="29" spans="1:16">
      <c r="A29" s="12"/>
      <c r="B29" s="44">
        <v>539</v>
      </c>
      <c r="C29" s="20" t="s">
        <v>43</v>
      </c>
      <c r="D29" s="46">
        <v>15520834</v>
      </c>
      <c r="E29" s="46">
        <v>1356759</v>
      </c>
      <c r="F29" s="46">
        <v>0</v>
      </c>
      <c r="G29" s="46">
        <v>13477734</v>
      </c>
      <c r="H29" s="46">
        <v>2989</v>
      </c>
      <c r="I29" s="46">
        <v>6026066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36384382</v>
      </c>
      <c r="O29" s="47">
        <f t="shared" si="1"/>
        <v>42.986152281193398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SUM(D31:D35)</f>
        <v>23945230</v>
      </c>
      <c r="E30" s="31">
        <f t="shared" si="7"/>
        <v>109946967</v>
      </c>
      <c r="F30" s="31">
        <f t="shared" si="7"/>
        <v>0</v>
      </c>
      <c r="G30" s="31">
        <f t="shared" si="7"/>
        <v>13502174</v>
      </c>
      <c r="H30" s="31">
        <f t="shared" si="7"/>
        <v>0</v>
      </c>
      <c r="I30" s="31">
        <f t="shared" si="7"/>
        <v>5921388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178449498</v>
      </c>
      <c r="N30" s="31">
        <f t="shared" ref="N30:N43" si="8">SUM(D30:M30)</f>
        <v>331765257</v>
      </c>
      <c r="O30" s="43">
        <f t="shared" si="1"/>
        <v>391.96245957980722</v>
      </c>
      <c r="P30" s="10"/>
    </row>
    <row r="31" spans="1:16">
      <c r="A31" s="12"/>
      <c r="B31" s="44">
        <v>541</v>
      </c>
      <c r="C31" s="20" t="s">
        <v>130</v>
      </c>
      <c r="D31" s="46">
        <v>20536446</v>
      </c>
      <c r="E31" s="46">
        <v>8873372</v>
      </c>
      <c r="F31" s="46">
        <v>0</v>
      </c>
      <c r="G31" s="46">
        <v>2543482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31953300</v>
      </c>
      <c r="O31" s="47">
        <f t="shared" si="1"/>
        <v>37.751071866128086</v>
      </c>
      <c r="P31" s="9"/>
    </row>
    <row r="32" spans="1:16">
      <c r="A32" s="12"/>
      <c r="B32" s="44">
        <v>543</v>
      </c>
      <c r="C32" s="20" t="s">
        <v>131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2405650</v>
      </c>
      <c r="J32" s="46">
        <v>0</v>
      </c>
      <c r="K32" s="46">
        <v>0</v>
      </c>
      <c r="L32" s="46">
        <v>0</v>
      </c>
      <c r="M32" s="46">
        <v>66965000</v>
      </c>
      <c r="N32" s="46">
        <f t="shared" si="8"/>
        <v>69370650</v>
      </c>
      <c r="O32" s="47">
        <f t="shared" si="1"/>
        <v>81.95761919895655</v>
      </c>
      <c r="P32" s="9"/>
    </row>
    <row r="33" spans="1:16">
      <c r="A33" s="12"/>
      <c r="B33" s="44">
        <v>544</v>
      </c>
      <c r="C33" s="20" t="s">
        <v>132</v>
      </c>
      <c r="D33" s="46">
        <v>0</v>
      </c>
      <c r="E33" s="46">
        <v>27453519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111484498</v>
      </c>
      <c r="N33" s="46">
        <f t="shared" si="8"/>
        <v>138938017</v>
      </c>
      <c r="O33" s="47">
        <f t="shared" si="1"/>
        <v>164.14764874690019</v>
      </c>
      <c r="P33" s="9"/>
    </row>
    <row r="34" spans="1:16">
      <c r="A34" s="12"/>
      <c r="B34" s="44">
        <v>545</v>
      </c>
      <c r="C34" s="20" t="s">
        <v>49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3515738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3515738</v>
      </c>
      <c r="O34" s="47">
        <f t="shared" si="1"/>
        <v>4.1536516697955275</v>
      </c>
      <c r="P34" s="9"/>
    </row>
    <row r="35" spans="1:16">
      <c r="A35" s="12"/>
      <c r="B35" s="44">
        <v>549</v>
      </c>
      <c r="C35" s="20" t="s">
        <v>133</v>
      </c>
      <c r="D35" s="46">
        <v>3408784</v>
      </c>
      <c r="E35" s="46">
        <v>73620076</v>
      </c>
      <c r="F35" s="46">
        <v>0</v>
      </c>
      <c r="G35" s="46">
        <v>10958692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87987552</v>
      </c>
      <c r="O35" s="47">
        <f t="shared" si="1"/>
        <v>103.95246809802687</v>
      </c>
      <c r="P35" s="9"/>
    </row>
    <row r="36" spans="1:16" ht="15.75">
      <c r="A36" s="28" t="s">
        <v>51</v>
      </c>
      <c r="B36" s="29"/>
      <c r="C36" s="30"/>
      <c r="D36" s="31">
        <f>SUM(D37:D41)</f>
        <v>14161572</v>
      </c>
      <c r="E36" s="31">
        <f t="shared" ref="E36:M36" si="9">SUM(E37:E41)</f>
        <v>28644517</v>
      </c>
      <c r="F36" s="31">
        <f t="shared" si="9"/>
        <v>0</v>
      </c>
      <c r="G36" s="31">
        <f t="shared" si="9"/>
        <v>4913891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3400</v>
      </c>
      <c r="M36" s="31">
        <f t="shared" si="9"/>
        <v>526079</v>
      </c>
      <c r="N36" s="31">
        <f t="shared" si="8"/>
        <v>48249459</v>
      </c>
      <c r="O36" s="43">
        <f t="shared" si="1"/>
        <v>57.004090163169394</v>
      </c>
      <c r="P36" s="10"/>
    </row>
    <row r="37" spans="1:16">
      <c r="A37" s="13"/>
      <c r="B37" s="45">
        <v>551</v>
      </c>
      <c r="C37" s="21" t="s">
        <v>134</v>
      </c>
      <c r="D37" s="46">
        <v>0</v>
      </c>
      <c r="E37" s="46">
        <v>14006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3400</v>
      </c>
      <c r="M37" s="46">
        <v>0</v>
      </c>
      <c r="N37" s="46">
        <f t="shared" si="8"/>
        <v>17406</v>
      </c>
      <c r="O37" s="47">
        <f t="shared" ref="O37:O68" si="10">(N37/O$76)</f>
        <v>2.0564234583026648E-2</v>
      </c>
      <c r="P37" s="9"/>
    </row>
    <row r="38" spans="1:16">
      <c r="A38" s="13"/>
      <c r="B38" s="45">
        <v>552</v>
      </c>
      <c r="C38" s="21" t="s">
        <v>53</v>
      </c>
      <c r="D38" s="46">
        <v>8220111</v>
      </c>
      <c r="E38" s="46">
        <v>12746895</v>
      </c>
      <c r="F38" s="46">
        <v>0</v>
      </c>
      <c r="G38" s="46">
        <v>4913891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25880897</v>
      </c>
      <c r="O38" s="47">
        <f t="shared" si="10"/>
        <v>30.5768606875302</v>
      </c>
      <c r="P38" s="9"/>
    </row>
    <row r="39" spans="1:16">
      <c r="A39" s="13"/>
      <c r="B39" s="45">
        <v>553</v>
      </c>
      <c r="C39" s="21" t="s">
        <v>135</v>
      </c>
      <c r="D39" s="46">
        <v>1206461</v>
      </c>
      <c r="E39" s="46">
        <v>677306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1883767</v>
      </c>
      <c r="O39" s="47">
        <f t="shared" si="10"/>
        <v>2.2255674185777528</v>
      </c>
      <c r="P39" s="9"/>
    </row>
    <row r="40" spans="1:16">
      <c r="A40" s="13"/>
      <c r="B40" s="45">
        <v>554</v>
      </c>
      <c r="C40" s="21" t="s">
        <v>55</v>
      </c>
      <c r="D40" s="46">
        <v>574275</v>
      </c>
      <c r="E40" s="46">
        <v>15206310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526079</v>
      </c>
      <c r="N40" s="46">
        <f t="shared" si="8"/>
        <v>16306664</v>
      </c>
      <c r="O40" s="47">
        <f t="shared" si="10"/>
        <v>19.265429378524399</v>
      </c>
      <c r="P40" s="9"/>
    </row>
    <row r="41" spans="1:16">
      <c r="A41" s="13"/>
      <c r="B41" s="45">
        <v>559</v>
      </c>
      <c r="C41" s="21" t="s">
        <v>56</v>
      </c>
      <c r="D41" s="46">
        <v>4160725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4160725</v>
      </c>
      <c r="O41" s="47">
        <f t="shared" si="10"/>
        <v>4.9156684439540133</v>
      </c>
      <c r="P41" s="9"/>
    </row>
    <row r="42" spans="1:16" ht="15.75">
      <c r="A42" s="28" t="s">
        <v>57</v>
      </c>
      <c r="B42" s="29"/>
      <c r="C42" s="30"/>
      <c r="D42" s="31">
        <f t="shared" ref="D42:M42" si="11">SUM(D43:D47)</f>
        <v>65215460</v>
      </c>
      <c r="E42" s="31">
        <f t="shared" si="11"/>
        <v>40588150</v>
      </c>
      <c r="F42" s="31">
        <f t="shared" si="11"/>
        <v>0</v>
      </c>
      <c r="G42" s="31">
        <f t="shared" si="11"/>
        <v>212700</v>
      </c>
      <c r="H42" s="31">
        <f t="shared" si="11"/>
        <v>0</v>
      </c>
      <c r="I42" s="31">
        <f t="shared" si="11"/>
        <v>0</v>
      </c>
      <c r="J42" s="31">
        <f t="shared" si="11"/>
        <v>0</v>
      </c>
      <c r="K42" s="31">
        <f t="shared" si="11"/>
        <v>0</v>
      </c>
      <c r="L42" s="31">
        <f t="shared" si="11"/>
        <v>0</v>
      </c>
      <c r="M42" s="31">
        <f t="shared" si="11"/>
        <v>0</v>
      </c>
      <c r="N42" s="31">
        <f t="shared" si="8"/>
        <v>106016310</v>
      </c>
      <c r="O42" s="43">
        <f t="shared" si="10"/>
        <v>125.25245711058682</v>
      </c>
      <c r="P42" s="10"/>
    </row>
    <row r="43" spans="1:16">
      <c r="A43" s="12"/>
      <c r="B43" s="44">
        <v>561</v>
      </c>
      <c r="C43" s="20" t="s">
        <v>136</v>
      </c>
      <c r="D43" s="46">
        <v>40762881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40762881</v>
      </c>
      <c r="O43" s="47">
        <f t="shared" si="10"/>
        <v>48.159108765023554</v>
      </c>
      <c r="P43" s="9"/>
    </row>
    <row r="44" spans="1:16">
      <c r="A44" s="12"/>
      <c r="B44" s="44">
        <v>562</v>
      </c>
      <c r="C44" s="20" t="s">
        <v>137</v>
      </c>
      <c r="D44" s="46">
        <v>9654858</v>
      </c>
      <c r="E44" s="46">
        <v>7252868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4" si="12">SUM(D44:M44)</f>
        <v>16907726</v>
      </c>
      <c r="O44" s="47">
        <f t="shared" si="10"/>
        <v>19.975551173706702</v>
      </c>
      <c r="P44" s="9"/>
    </row>
    <row r="45" spans="1:16">
      <c r="A45" s="12"/>
      <c r="B45" s="44">
        <v>563</v>
      </c>
      <c r="C45" s="20" t="s">
        <v>138</v>
      </c>
      <c r="D45" s="46">
        <v>8777580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8777580</v>
      </c>
      <c r="O45" s="47">
        <f t="shared" si="10"/>
        <v>10.370229472094856</v>
      </c>
      <c r="P45" s="9"/>
    </row>
    <row r="46" spans="1:16">
      <c r="A46" s="12"/>
      <c r="B46" s="44">
        <v>564</v>
      </c>
      <c r="C46" s="20" t="s">
        <v>139</v>
      </c>
      <c r="D46" s="46">
        <v>0</v>
      </c>
      <c r="E46" s="46">
        <v>183594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183594</v>
      </c>
      <c r="O46" s="47">
        <f t="shared" si="10"/>
        <v>0.21690624405585401</v>
      </c>
      <c r="P46" s="9"/>
    </row>
    <row r="47" spans="1:16">
      <c r="A47" s="12"/>
      <c r="B47" s="44">
        <v>569</v>
      </c>
      <c r="C47" s="20" t="s">
        <v>63</v>
      </c>
      <c r="D47" s="46">
        <v>6020141</v>
      </c>
      <c r="E47" s="46">
        <v>33151688</v>
      </c>
      <c r="F47" s="46">
        <v>0</v>
      </c>
      <c r="G47" s="46">
        <v>212700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39384529</v>
      </c>
      <c r="O47" s="47">
        <f t="shared" si="10"/>
        <v>46.530661455705847</v>
      </c>
      <c r="P47" s="9"/>
    </row>
    <row r="48" spans="1:16" ht="15.75">
      <c r="A48" s="28" t="s">
        <v>64</v>
      </c>
      <c r="B48" s="29"/>
      <c r="C48" s="30"/>
      <c r="D48" s="31">
        <f t="shared" ref="D48:M48" si="13">SUM(D49:D54)</f>
        <v>58912224</v>
      </c>
      <c r="E48" s="31">
        <f t="shared" si="13"/>
        <v>6739638</v>
      </c>
      <c r="F48" s="31">
        <f t="shared" si="13"/>
        <v>0</v>
      </c>
      <c r="G48" s="31">
        <f t="shared" si="13"/>
        <v>10769130</v>
      </c>
      <c r="H48" s="31">
        <f t="shared" si="13"/>
        <v>0</v>
      </c>
      <c r="I48" s="31">
        <f t="shared" si="13"/>
        <v>54117361</v>
      </c>
      <c r="J48" s="31">
        <f t="shared" si="13"/>
        <v>0</v>
      </c>
      <c r="K48" s="31">
        <f t="shared" si="13"/>
        <v>0</v>
      </c>
      <c r="L48" s="31">
        <f t="shared" si="13"/>
        <v>0</v>
      </c>
      <c r="M48" s="31">
        <f t="shared" si="13"/>
        <v>0</v>
      </c>
      <c r="N48" s="31">
        <f>SUM(D48:M48)</f>
        <v>130538353</v>
      </c>
      <c r="O48" s="43">
        <f t="shared" si="10"/>
        <v>154.22390630667246</v>
      </c>
      <c r="P48" s="9"/>
    </row>
    <row r="49" spans="1:16">
      <c r="A49" s="12"/>
      <c r="B49" s="44">
        <v>571</v>
      </c>
      <c r="C49" s="20" t="s">
        <v>65</v>
      </c>
      <c r="D49" s="46">
        <v>32965959</v>
      </c>
      <c r="E49" s="46">
        <v>1172006</v>
      </c>
      <c r="F49" s="46">
        <v>0</v>
      </c>
      <c r="G49" s="46">
        <v>10883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34148848</v>
      </c>
      <c r="O49" s="47">
        <f t="shared" si="10"/>
        <v>40.344991440429766</v>
      </c>
      <c r="P49" s="9"/>
    </row>
    <row r="50" spans="1:16">
      <c r="A50" s="12"/>
      <c r="B50" s="44">
        <v>572</v>
      </c>
      <c r="C50" s="20" t="s">
        <v>140</v>
      </c>
      <c r="D50" s="46">
        <v>21852342</v>
      </c>
      <c r="E50" s="46">
        <v>4577673</v>
      </c>
      <c r="F50" s="46">
        <v>0</v>
      </c>
      <c r="G50" s="46">
        <v>9269395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35699410</v>
      </c>
      <c r="O50" s="47">
        <f t="shared" si="10"/>
        <v>42.17689542201812</v>
      </c>
      <c r="P50" s="9"/>
    </row>
    <row r="51" spans="1:16">
      <c r="A51" s="12"/>
      <c r="B51" s="44">
        <v>573</v>
      </c>
      <c r="C51" s="20" t="s">
        <v>67</v>
      </c>
      <c r="D51" s="46">
        <v>0</v>
      </c>
      <c r="E51" s="46">
        <v>24969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24969</v>
      </c>
      <c r="O51" s="47">
        <f t="shared" si="10"/>
        <v>2.9499504383752293E-2</v>
      </c>
      <c r="P51" s="9"/>
    </row>
    <row r="52" spans="1:16">
      <c r="A52" s="12"/>
      <c r="B52" s="44">
        <v>574</v>
      </c>
      <c r="C52" s="20" t="s">
        <v>68</v>
      </c>
      <c r="D52" s="46">
        <v>3587096</v>
      </c>
      <c r="E52" s="46">
        <v>827627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4414723</v>
      </c>
      <c r="O52" s="47">
        <f t="shared" si="10"/>
        <v>5.2157531535725132</v>
      </c>
      <c r="P52" s="9"/>
    </row>
    <row r="53" spans="1:16">
      <c r="A53" s="12"/>
      <c r="B53" s="44">
        <v>575</v>
      </c>
      <c r="C53" s="20" t="s">
        <v>141</v>
      </c>
      <c r="D53" s="46">
        <v>506827</v>
      </c>
      <c r="E53" s="46">
        <v>0</v>
      </c>
      <c r="F53" s="46">
        <v>0</v>
      </c>
      <c r="G53" s="46">
        <v>77506</v>
      </c>
      <c r="H53" s="46">
        <v>0</v>
      </c>
      <c r="I53" s="46">
        <v>54117361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54701694</v>
      </c>
      <c r="O53" s="47">
        <f t="shared" si="10"/>
        <v>64.627052022575057</v>
      </c>
      <c r="P53" s="9"/>
    </row>
    <row r="54" spans="1:16">
      <c r="A54" s="12"/>
      <c r="B54" s="44">
        <v>579</v>
      </c>
      <c r="C54" s="20" t="s">
        <v>70</v>
      </c>
      <c r="D54" s="46">
        <v>0</v>
      </c>
      <c r="E54" s="46">
        <v>137363</v>
      </c>
      <c r="F54" s="46">
        <v>0</v>
      </c>
      <c r="G54" s="46">
        <v>1411346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1548709</v>
      </c>
      <c r="O54" s="47">
        <f t="shared" si="10"/>
        <v>1.8297147636932449</v>
      </c>
      <c r="P54" s="9"/>
    </row>
    <row r="55" spans="1:16" ht="15.75">
      <c r="A55" s="28" t="s">
        <v>142</v>
      </c>
      <c r="B55" s="29"/>
      <c r="C55" s="30"/>
      <c r="D55" s="31">
        <f t="shared" ref="D55:M55" si="14">SUM(D56:D58)</f>
        <v>122679101</v>
      </c>
      <c r="E55" s="31">
        <f t="shared" si="14"/>
        <v>85267708</v>
      </c>
      <c r="F55" s="31">
        <f t="shared" si="14"/>
        <v>173701</v>
      </c>
      <c r="G55" s="31">
        <f t="shared" si="14"/>
        <v>7989454</v>
      </c>
      <c r="H55" s="31">
        <f t="shared" si="14"/>
        <v>0</v>
      </c>
      <c r="I55" s="31">
        <f t="shared" si="14"/>
        <v>3417808</v>
      </c>
      <c r="J55" s="31">
        <f t="shared" si="14"/>
        <v>6060426</v>
      </c>
      <c r="K55" s="31">
        <f t="shared" si="14"/>
        <v>0</v>
      </c>
      <c r="L55" s="31">
        <f t="shared" si="14"/>
        <v>0</v>
      </c>
      <c r="M55" s="31">
        <f t="shared" si="14"/>
        <v>72270434</v>
      </c>
      <c r="N55" s="31">
        <f>SUM(D55:M55)</f>
        <v>297858632</v>
      </c>
      <c r="O55" s="43">
        <f t="shared" si="10"/>
        <v>351.9036413321503</v>
      </c>
      <c r="P55" s="9"/>
    </row>
    <row r="56" spans="1:16">
      <c r="A56" s="12"/>
      <c r="B56" s="44">
        <v>581</v>
      </c>
      <c r="C56" s="20" t="s">
        <v>143</v>
      </c>
      <c r="D56" s="46">
        <v>122679101</v>
      </c>
      <c r="E56" s="46">
        <v>83860246</v>
      </c>
      <c r="F56" s="46">
        <v>173701</v>
      </c>
      <c r="G56" s="46">
        <v>7989454</v>
      </c>
      <c r="H56" s="46">
        <v>0</v>
      </c>
      <c r="I56" s="46">
        <v>3417808</v>
      </c>
      <c r="J56" s="46">
        <v>6060426</v>
      </c>
      <c r="K56" s="46">
        <v>0</v>
      </c>
      <c r="L56" s="46">
        <v>0</v>
      </c>
      <c r="M56" s="46">
        <v>0</v>
      </c>
      <c r="N56" s="46">
        <f>SUM(D56:M56)</f>
        <v>224180736</v>
      </c>
      <c r="O56" s="47">
        <f t="shared" si="10"/>
        <v>264.85724716187337</v>
      </c>
      <c r="P56" s="9"/>
    </row>
    <row r="57" spans="1:16">
      <c r="A57" s="12"/>
      <c r="B57" s="44">
        <v>590</v>
      </c>
      <c r="C57" s="20" t="s">
        <v>144</v>
      </c>
      <c r="D57" s="46">
        <v>0</v>
      </c>
      <c r="E57" s="46">
        <v>1407462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71967434</v>
      </c>
      <c r="N57" s="46">
        <f t="shared" ref="N57:N64" si="15">SUM(D57:M57)</f>
        <v>73374896</v>
      </c>
      <c r="O57" s="47">
        <f t="shared" si="10"/>
        <v>86.688416284567609</v>
      </c>
      <c r="P57" s="9"/>
    </row>
    <row r="58" spans="1:16">
      <c r="A58" s="12"/>
      <c r="B58" s="44">
        <v>591</v>
      </c>
      <c r="C58" s="20" t="s">
        <v>145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303000</v>
      </c>
      <c r="N58" s="46">
        <f t="shared" si="15"/>
        <v>303000</v>
      </c>
      <c r="O58" s="47">
        <f t="shared" si="10"/>
        <v>0.3579778857093574</v>
      </c>
      <c r="P58" s="9"/>
    </row>
    <row r="59" spans="1:16" ht="15.75">
      <c r="A59" s="28" t="s">
        <v>77</v>
      </c>
      <c r="B59" s="29"/>
      <c r="C59" s="30"/>
      <c r="D59" s="31">
        <f t="shared" ref="D59:M59" si="16">SUM(D60:D73)</f>
        <v>6374312</v>
      </c>
      <c r="E59" s="31">
        <f t="shared" si="16"/>
        <v>22654129</v>
      </c>
      <c r="F59" s="31">
        <f t="shared" si="16"/>
        <v>0</v>
      </c>
      <c r="G59" s="31">
        <f t="shared" si="16"/>
        <v>0</v>
      </c>
      <c r="H59" s="31">
        <f t="shared" si="16"/>
        <v>0</v>
      </c>
      <c r="I59" s="31">
        <f t="shared" si="16"/>
        <v>0</v>
      </c>
      <c r="J59" s="31">
        <f t="shared" si="16"/>
        <v>0</v>
      </c>
      <c r="K59" s="31">
        <f t="shared" si="16"/>
        <v>0</v>
      </c>
      <c r="L59" s="31">
        <f t="shared" si="16"/>
        <v>0</v>
      </c>
      <c r="M59" s="31">
        <f t="shared" si="16"/>
        <v>0</v>
      </c>
      <c r="N59" s="31">
        <f>SUM(D59:M59)</f>
        <v>29028441</v>
      </c>
      <c r="O59" s="43">
        <f t="shared" si="10"/>
        <v>34.295511335375657</v>
      </c>
      <c r="P59" s="9"/>
    </row>
    <row r="60" spans="1:16">
      <c r="A60" s="12"/>
      <c r="B60" s="44">
        <v>601</v>
      </c>
      <c r="C60" s="20" t="s">
        <v>146</v>
      </c>
      <c r="D60" s="46">
        <v>0</v>
      </c>
      <c r="E60" s="46">
        <v>328571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328571</v>
      </c>
      <c r="O60" s="47">
        <f t="shared" si="10"/>
        <v>0.38818862008385896</v>
      </c>
      <c r="P60" s="9"/>
    </row>
    <row r="61" spans="1:16">
      <c r="A61" s="12"/>
      <c r="B61" s="44">
        <v>602</v>
      </c>
      <c r="C61" s="20" t="s">
        <v>147</v>
      </c>
      <c r="D61" s="46">
        <v>1757650</v>
      </c>
      <c r="E61" s="46">
        <v>673699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2431349</v>
      </c>
      <c r="O61" s="47">
        <f t="shared" si="10"/>
        <v>2.8725055262097703</v>
      </c>
      <c r="P61" s="9"/>
    </row>
    <row r="62" spans="1:16">
      <c r="A62" s="12"/>
      <c r="B62" s="44">
        <v>603</v>
      </c>
      <c r="C62" s="20" t="s">
        <v>148</v>
      </c>
      <c r="D62" s="46">
        <v>372954</v>
      </c>
      <c r="E62" s="46">
        <v>389489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762443</v>
      </c>
      <c r="O62" s="47">
        <f t="shared" si="10"/>
        <v>0.90078459773564223</v>
      </c>
      <c r="P62" s="9"/>
    </row>
    <row r="63" spans="1:16">
      <c r="A63" s="12"/>
      <c r="B63" s="44">
        <v>604</v>
      </c>
      <c r="C63" s="20" t="s">
        <v>149</v>
      </c>
      <c r="D63" s="46">
        <v>0</v>
      </c>
      <c r="E63" s="46">
        <v>16414397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16414397</v>
      </c>
      <c r="O63" s="47">
        <f t="shared" si="10"/>
        <v>19.392710010739336</v>
      </c>
      <c r="P63" s="9"/>
    </row>
    <row r="64" spans="1:16">
      <c r="A64" s="12"/>
      <c r="B64" s="44">
        <v>605</v>
      </c>
      <c r="C64" s="20" t="s">
        <v>150</v>
      </c>
      <c r="D64" s="46">
        <v>98930</v>
      </c>
      <c r="E64" s="46">
        <v>151072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250002</v>
      </c>
      <c r="O64" s="47">
        <f t="shared" si="10"/>
        <v>0.29536365472973852</v>
      </c>
      <c r="P64" s="9"/>
    </row>
    <row r="65" spans="1:117">
      <c r="A65" s="12"/>
      <c r="B65" s="44">
        <v>611</v>
      </c>
      <c r="C65" s="20" t="s">
        <v>84</v>
      </c>
      <c r="D65" s="46">
        <v>798856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70" si="17">SUM(D65:M65)</f>
        <v>798856</v>
      </c>
      <c r="O65" s="47">
        <f t="shared" si="10"/>
        <v>0.94380456061463502</v>
      </c>
      <c r="P65" s="9"/>
    </row>
    <row r="66" spans="1:117">
      <c r="A66" s="12"/>
      <c r="B66" s="44">
        <v>661</v>
      </c>
      <c r="C66" s="20" t="s">
        <v>114</v>
      </c>
      <c r="D66" s="46">
        <v>0</v>
      </c>
      <c r="E66" s="46">
        <v>1032357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1032357</v>
      </c>
      <c r="O66" s="47">
        <f t="shared" si="10"/>
        <v>1.2196731886378056</v>
      </c>
      <c r="P66" s="9"/>
    </row>
    <row r="67" spans="1:117">
      <c r="A67" s="12"/>
      <c r="B67" s="44">
        <v>671</v>
      </c>
      <c r="C67" s="20" t="s">
        <v>87</v>
      </c>
      <c r="D67" s="46">
        <v>0</v>
      </c>
      <c r="E67" s="46">
        <v>320389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320389</v>
      </c>
      <c r="O67" s="47">
        <f t="shared" si="10"/>
        <v>0.37852203572453896</v>
      </c>
      <c r="P67" s="9"/>
    </row>
    <row r="68" spans="1:117">
      <c r="A68" s="12"/>
      <c r="B68" s="44">
        <v>684</v>
      </c>
      <c r="C68" s="20" t="s">
        <v>88</v>
      </c>
      <c r="D68" s="46">
        <v>0</v>
      </c>
      <c r="E68" s="46">
        <v>290053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290053</v>
      </c>
      <c r="O68" s="47">
        <f t="shared" si="10"/>
        <v>0.34268171512757833</v>
      </c>
      <c r="P68" s="9"/>
    </row>
    <row r="69" spans="1:117">
      <c r="A69" s="12"/>
      <c r="B69" s="44">
        <v>685</v>
      </c>
      <c r="C69" s="20" t="s">
        <v>89</v>
      </c>
      <c r="D69" s="46">
        <v>200879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200879</v>
      </c>
      <c r="O69" s="47">
        <f t="shared" ref="O69:O74" si="18">(N69/O$76)</f>
        <v>0.23732752377363037</v>
      </c>
      <c r="P69" s="9"/>
    </row>
    <row r="70" spans="1:117">
      <c r="A70" s="12"/>
      <c r="B70" s="44">
        <v>713</v>
      </c>
      <c r="C70" s="20" t="s">
        <v>151</v>
      </c>
      <c r="D70" s="46">
        <v>0</v>
      </c>
      <c r="E70" s="46">
        <v>2790296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2790296</v>
      </c>
      <c r="O70" s="47">
        <f t="shared" si="18"/>
        <v>3.2965817246972842</v>
      </c>
      <c r="P70" s="9"/>
    </row>
    <row r="71" spans="1:117">
      <c r="A71" s="12"/>
      <c r="B71" s="44">
        <v>714</v>
      </c>
      <c r="C71" s="20" t="s">
        <v>116</v>
      </c>
      <c r="D71" s="46">
        <v>0</v>
      </c>
      <c r="E71" s="46">
        <v>263806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263806</v>
      </c>
      <c r="O71" s="47">
        <f t="shared" si="18"/>
        <v>0.31167232381994303</v>
      </c>
      <c r="P71" s="9"/>
    </row>
    <row r="72" spans="1:117">
      <c r="A72" s="12"/>
      <c r="B72" s="44">
        <v>721</v>
      </c>
      <c r="C72" s="20" t="s">
        <v>93</v>
      </c>
      <c r="D72" s="46">
        <v>2997877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2997877</v>
      </c>
      <c r="O72" s="47">
        <f t="shared" si="18"/>
        <v>3.5418272939825455</v>
      </c>
      <c r="P72" s="9"/>
    </row>
    <row r="73" spans="1:117" ht="15.75" thickBot="1">
      <c r="A73" s="12"/>
      <c r="B73" s="44">
        <v>765</v>
      </c>
      <c r="C73" s="20" t="s">
        <v>95</v>
      </c>
      <c r="D73" s="46">
        <v>147166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147166</v>
      </c>
      <c r="O73" s="47">
        <f t="shared" si="18"/>
        <v>0.17386855949935079</v>
      </c>
      <c r="P73" s="9"/>
    </row>
    <row r="74" spans="1:117" ht="16.5" thickBot="1">
      <c r="A74" s="14" t="s">
        <v>10</v>
      </c>
      <c r="B74" s="23"/>
      <c r="C74" s="22"/>
      <c r="D74" s="15">
        <f t="shared" ref="D74:M74" si="19">SUM(D5,D14,D23,D30,D36,D42,D48,D55,D59)</f>
        <v>1011736174</v>
      </c>
      <c r="E74" s="15">
        <f t="shared" si="19"/>
        <v>327146447</v>
      </c>
      <c r="F74" s="15">
        <f t="shared" si="19"/>
        <v>179276285</v>
      </c>
      <c r="G74" s="15">
        <f t="shared" si="19"/>
        <v>95528112</v>
      </c>
      <c r="H74" s="15">
        <f t="shared" si="19"/>
        <v>2989</v>
      </c>
      <c r="I74" s="15">
        <f t="shared" si="19"/>
        <v>142141644</v>
      </c>
      <c r="J74" s="15">
        <f t="shared" si="19"/>
        <v>283280049</v>
      </c>
      <c r="K74" s="15">
        <f t="shared" si="19"/>
        <v>347927247</v>
      </c>
      <c r="L74" s="15">
        <f t="shared" si="19"/>
        <v>3400</v>
      </c>
      <c r="M74" s="15">
        <f t="shared" si="19"/>
        <v>2032146527</v>
      </c>
      <c r="N74" s="15">
        <f>SUM(D74:M74)</f>
        <v>4419188874</v>
      </c>
      <c r="O74" s="37">
        <f t="shared" si="18"/>
        <v>5221.0293388278405</v>
      </c>
      <c r="P74" s="6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</row>
    <row r="75" spans="1:117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7">
      <c r="A76" s="38"/>
      <c r="B76" s="39"/>
      <c r="C76" s="39"/>
      <c r="D76" s="40"/>
      <c r="E76" s="40"/>
      <c r="F76" s="40"/>
      <c r="G76" s="40"/>
      <c r="H76" s="40"/>
      <c r="I76" s="40"/>
      <c r="J76" s="40"/>
      <c r="K76" s="40"/>
      <c r="L76" s="52" t="s">
        <v>152</v>
      </c>
      <c r="M76" s="52"/>
      <c r="N76" s="52"/>
      <c r="O76" s="41">
        <v>846421</v>
      </c>
    </row>
    <row r="77" spans="1:117">
      <c r="A77" s="53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5"/>
    </row>
    <row r="78" spans="1:117" ht="15.75" customHeight="1" thickBot="1">
      <c r="A78" s="56" t="s">
        <v>101</v>
      </c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8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5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76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111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12</v>
      </c>
      <c r="B3" s="66"/>
      <c r="C3" s="67"/>
      <c r="D3" s="71" t="s">
        <v>6</v>
      </c>
      <c r="E3" s="72"/>
      <c r="F3" s="72"/>
      <c r="G3" s="72"/>
      <c r="H3" s="73"/>
      <c r="I3" s="71" t="s">
        <v>7</v>
      </c>
      <c r="J3" s="73"/>
      <c r="K3" s="71" t="s">
        <v>9</v>
      </c>
      <c r="L3" s="73"/>
      <c r="M3" s="35"/>
      <c r="N3" s="36"/>
      <c r="O3" s="74" t="s">
        <v>17</v>
      </c>
      <c r="P3" s="11"/>
      <c r="Q3"/>
    </row>
    <row r="4" spans="1:133" ht="32.25" customHeight="1" thickBot="1">
      <c r="A4" s="68"/>
      <c r="B4" s="69"/>
      <c r="C4" s="70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130040226</v>
      </c>
      <c r="E5" s="26">
        <f t="shared" si="0"/>
        <v>1746148</v>
      </c>
      <c r="F5" s="26">
        <f t="shared" si="0"/>
        <v>503301459</v>
      </c>
      <c r="G5" s="26">
        <f t="shared" si="0"/>
        <v>31077564</v>
      </c>
      <c r="H5" s="26">
        <f t="shared" si="0"/>
        <v>0</v>
      </c>
      <c r="I5" s="26">
        <f t="shared" si="0"/>
        <v>811826</v>
      </c>
      <c r="J5" s="26">
        <f t="shared" si="0"/>
        <v>228607537</v>
      </c>
      <c r="K5" s="26">
        <f t="shared" si="0"/>
        <v>349717924</v>
      </c>
      <c r="L5" s="26">
        <f t="shared" si="0"/>
        <v>0</v>
      </c>
      <c r="M5" s="26">
        <f t="shared" si="0"/>
        <v>1746406</v>
      </c>
      <c r="N5" s="27">
        <f>SUM(D5:M5)</f>
        <v>1247049090</v>
      </c>
      <c r="O5" s="32">
        <f t="shared" ref="O5:O36" si="1">(N5/O$76)</f>
        <v>1497.0703115152228</v>
      </c>
      <c r="P5" s="6"/>
    </row>
    <row r="6" spans="1:133">
      <c r="A6" s="12"/>
      <c r="B6" s="44">
        <v>511</v>
      </c>
      <c r="C6" s="20" t="s">
        <v>19</v>
      </c>
      <c r="D6" s="46">
        <v>8123504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8123504</v>
      </c>
      <c r="O6" s="47">
        <f t="shared" si="1"/>
        <v>9.7521875934131508</v>
      </c>
      <c r="P6" s="9"/>
    </row>
    <row r="7" spans="1:133">
      <c r="A7" s="12"/>
      <c r="B7" s="44">
        <v>512</v>
      </c>
      <c r="C7" s="20" t="s">
        <v>20</v>
      </c>
      <c r="D7" s="46">
        <v>4450612</v>
      </c>
      <c r="E7" s="46">
        <v>21384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4471996</v>
      </c>
      <c r="O7" s="47">
        <f t="shared" si="1"/>
        <v>5.3685877312294341</v>
      </c>
      <c r="P7" s="9"/>
    </row>
    <row r="8" spans="1:133">
      <c r="A8" s="12"/>
      <c r="B8" s="44">
        <v>513</v>
      </c>
      <c r="C8" s="20" t="s">
        <v>21</v>
      </c>
      <c r="D8" s="46">
        <v>70920493</v>
      </c>
      <c r="E8" s="46">
        <v>0</v>
      </c>
      <c r="F8" s="46">
        <v>0</v>
      </c>
      <c r="G8" s="46">
        <v>0</v>
      </c>
      <c r="H8" s="46">
        <v>0</v>
      </c>
      <c r="I8" s="46">
        <v>811826</v>
      </c>
      <c r="J8" s="46">
        <v>126755103</v>
      </c>
      <c r="K8" s="46">
        <v>0</v>
      </c>
      <c r="L8" s="46">
        <v>0</v>
      </c>
      <c r="M8" s="46">
        <v>1746406</v>
      </c>
      <c r="N8" s="46">
        <f t="shared" si="2"/>
        <v>200233828</v>
      </c>
      <c r="O8" s="47">
        <f t="shared" si="1"/>
        <v>240.37876428733495</v>
      </c>
      <c r="P8" s="9"/>
    </row>
    <row r="9" spans="1:133">
      <c r="A9" s="12"/>
      <c r="B9" s="44">
        <v>514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7535307</v>
      </c>
      <c r="K9" s="46">
        <v>0</v>
      </c>
      <c r="L9" s="46">
        <v>0</v>
      </c>
      <c r="M9" s="46">
        <v>0</v>
      </c>
      <c r="N9" s="46">
        <f t="shared" si="2"/>
        <v>7535307</v>
      </c>
      <c r="O9" s="47">
        <f t="shared" si="1"/>
        <v>9.0460628120524422</v>
      </c>
      <c r="P9" s="9"/>
    </row>
    <row r="10" spans="1:133">
      <c r="A10" s="12"/>
      <c r="B10" s="44">
        <v>515</v>
      </c>
      <c r="C10" s="20" t="s">
        <v>23</v>
      </c>
      <c r="D10" s="46">
        <v>5346736</v>
      </c>
      <c r="E10" s="46">
        <v>364970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5711706</v>
      </c>
      <c r="O10" s="47">
        <f t="shared" si="1"/>
        <v>6.8568475365339205</v>
      </c>
      <c r="P10" s="9"/>
    </row>
    <row r="11" spans="1:133">
      <c r="A11" s="12"/>
      <c r="B11" s="44">
        <v>517</v>
      </c>
      <c r="C11" s="20" t="s">
        <v>24</v>
      </c>
      <c r="D11" s="46">
        <v>276615</v>
      </c>
      <c r="E11" s="46">
        <v>0</v>
      </c>
      <c r="F11" s="46">
        <v>503301459</v>
      </c>
      <c r="G11" s="46">
        <v>0</v>
      </c>
      <c r="H11" s="46">
        <v>0</v>
      </c>
      <c r="I11" s="46">
        <v>0</v>
      </c>
      <c r="J11" s="46">
        <v>19696782</v>
      </c>
      <c r="K11" s="46">
        <v>0</v>
      </c>
      <c r="L11" s="46">
        <v>0</v>
      </c>
      <c r="M11" s="46">
        <v>0</v>
      </c>
      <c r="N11" s="46">
        <f t="shared" si="2"/>
        <v>523274856</v>
      </c>
      <c r="O11" s="47">
        <f t="shared" si="1"/>
        <v>628.18637851698634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349717924</v>
      </c>
      <c r="L12" s="46">
        <v>0</v>
      </c>
      <c r="M12" s="46">
        <v>0</v>
      </c>
      <c r="N12" s="46">
        <f t="shared" si="2"/>
        <v>349717924</v>
      </c>
      <c r="O12" s="47">
        <f t="shared" si="1"/>
        <v>419.83296858436984</v>
      </c>
      <c r="P12" s="9"/>
    </row>
    <row r="13" spans="1:133">
      <c r="A13" s="12"/>
      <c r="B13" s="44">
        <v>519</v>
      </c>
      <c r="C13" s="20" t="s">
        <v>26</v>
      </c>
      <c r="D13" s="46">
        <v>40922266</v>
      </c>
      <c r="E13" s="46">
        <v>1359794</v>
      </c>
      <c r="F13" s="46">
        <v>0</v>
      </c>
      <c r="G13" s="46">
        <v>31077564</v>
      </c>
      <c r="H13" s="46">
        <v>0</v>
      </c>
      <c r="I13" s="46">
        <v>0</v>
      </c>
      <c r="J13" s="46">
        <v>74620345</v>
      </c>
      <c r="K13" s="46">
        <v>0</v>
      </c>
      <c r="L13" s="46">
        <v>0</v>
      </c>
      <c r="M13" s="46">
        <v>0</v>
      </c>
      <c r="N13" s="46">
        <f t="shared" si="2"/>
        <v>147979969</v>
      </c>
      <c r="O13" s="47">
        <f t="shared" si="1"/>
        <v>177.64851445330274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SUM(D15:D22)</f>
        <v>540470135</v>
      </c>
      <c r="E14" s="31">
        <f t="shared" si="3"/>
        <v>30748940</v>
      </c>
      <c r="F14" s="31">
        <f t="shared" si="3"/>
        <v>0</v>
      </c>
      <c r="G14" s="31">
        <f t="shared" si="3"/>
        <v>2748338</v>
      </c>
      <c r="H14" s="31">
        <f t="shared" si="3"/>
        <v>0</v>
      </c>
      <c r="I14" s="31">
        <f t="shared" si="3"/>
        <v>493685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574461098</v>
      </c>
      <c r="O14" s="43">
        <f t="shared" si="1"/>
        <v>689.63496451950982</v>
      </c>
      <c r="P14" s="10"/>
    </row>
    <row r="15" spans="1:133">
      <c r="A15" s="12"/>
      <c r="B15" s="44">
        <v>521</v>
      </c>
      <c r="C15" s="20" t="s">
        <v>28</v>
      </c>
      <c r="D15" s="46">
        <v>351241163</v>
      </c>
      <c r="E15" s="46">
        <v>4654474</v>
      </c>
      <c r="F15" s="46">
        <v>0</v>
      </c>
      <c r="G15" s="46">
        <v>55264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355950901</v>
      </c>
      <c r="O15" s="47">
        <f t="shared" si="1"/>
        <v>427.31559688976978</v>
      </c>
      <c r="P15" s="9"/>
    </row>
    <row r="16" spans="1:133">
      <c r="A16" s="12"/>
      <c r="B16" s="44">
        <v>522</v>
      </c>
      <c r="C16" s="20" t="s">
        <v>29</v>
      </c>
      <c r="D16" s="46">
        <v>132255328</v>
      </c>
      <c r="E16" s="46">
        <v>468262</v>
      </c>
      <c r="F16" s="46">
        <v>0</v>
      </c>
      <c r="G16" s="46">
        <v>875789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133599379</v>
      </c>
      <c r="O16" s="47">
        <f t="shared" si="1"/>
        <v>160.38475593432358</v>
      </c>
      <c r="P16" s="9"/>
    </row>
    <row r="17" spans="1:16">
      <c r="A17" s="12"/>
      <c r="B17" s="44">
        <v>523</v>
      </c>
      <c r="C17" s="20" t="s">
        <v>112</v>
      </c>
      <c r="D17" s="46">
        <v>453619</v>
      </c>
      <c r="E17" s="46">
        <v>498556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952175</v>
      </c>
      <c r="O17" s="47">
        <f t="shared" si="1"/>
        <v>1.1430768325784251</v>
      </c>
      <c r="P17" s="9"/>
    </row>
    <row r="18" spans="1:16">
      <c r="A18" s="12"/>
      <c r="B18" s="44">
        <v>524</v>
      </c>
      <c r="C18" s="20" t="s">
        <v>31</v>
      </c>
      <c r="D18" s="46">
        <v>180831</v>
      </c>
      <c r="E18" s="46">
        <v>8555245</v>
      </c>
      <c r="F18" s="46">
        <v>0</v>
      </c>
      <c r="G18" s="46">
        <v>5591</v>
      </c>
      <c r="H18" s="46">
        <v>0</v>
      </c>
      <c r="I18" s="46">
        <v>493685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9235352</v>
      </c>
      <c r="O18" s="47">
        <f t="shared" si="1"/>
        <v>11.086950310506811</v>
      </c>
      <c r="P18" s="9"/>
    </row>
    <row r="19" spans="1:16">
      <c r="A19" s="12"/>
      <c r="B19" s="44">
        <v>525</v>
      </c>
      <c r="C19" s="20" t="s">
        <v>32</v>
      </c>
      <c r="D19" s="46">
        <v>991174</v>
      </c>
      <c r="E19" s="46">
        <v>11716195</v>
      </c>
      <c r="F19" s="46">
        <v>0</v>
      </c>
      <c r="G19" s="46">
        <v>1157617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13864986</v>
      </c>
      <c r="O19" s="47">
        <f t="shared" si="1"/>
        <v>16.644780928531212</v>
      </c>
      <c r="P19" s="9"/>
    </row>
    <row r="20" spans="1:16">
      <c r="A20" s="12"/>
      <c r="B20" s="44">
        <v>526</v>
      </c>
      <c r="C20" s="20" t="s">
        <v>33</v>
      </c>
      <c r="D20" s="46">
        <v>48122586</v>
      </c>
      <c r="E20" s="46">
        <v>244974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48367560</v>
      </c>
      <c r="O20" s="47">
        <f t="shared" si="1"/>
        <v>58.064785658462917</v>
      </c>
      <c r="P20" s="9"/>
    </row>
    <row r="21" spans="1:16">
      <c r="A21" s="12"/>
      <c r="B21" s="44">
        <v>527</v>
      </c>
      <c r="C21" s="20" t="s">
        <v>34</v>
      </c>
      <c r="D21" s="46">
        <v>2601398</v>
      </c>
      <c r="E21" s="46">
        <v>1907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2603305</v>
      </c>
      <c r="O21" s="47">
        <f t="shared" si="1"/>
        <v>3.1252423489753216</v>
      </c>
      <c r="P21" s="9"/>
    </row>
    <row r="22" spans="1:16">
      <c r="A22" s="12"/>
      <c r="B22" s="44">
        <v>529</v>
      </c>
      <c r="C22" s="20" t="s">
        <v>36</v>
      </c>
      <c r="D22" s="46">
        <v>4624036</v>
      </c>
      <c r="E22" s="46">
        <v>4609327</v>
      </c>
      <c r="F22" s="46">
        <v>0</v>
      </c>
      <c r="G22" s="46">
        <v>654077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9887440</v>
      </c>
      <c r="O22" s="47">
        <f t="shared" si="1"/>
        <v>11.869775616361721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SUM(D24:D29)</f>
        <v>12346309</v>
      </c>
      <c r="E23" s="31">
        <f t="shared" si="5"/>
        <v>6905083</v>
      </c>
      <c r="F23" s="31">
        <f t="shared" si="5"/>
        <v>0</v>
      </c>
      <c r="G23" s="31">
        <f t="shared" si="5"/>
        <v>16292962</v>
      </c>
      <c r="H23" s="31">
        <f t="shared" si="5"/>
        <v>0</v>
      </c>
      <c r="I23" s="31">
        <f t="shared" si="5"/>
        <v>89918327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1764737000</v>
      </c>
      <c r="N23" s="42">
        <f t="shared" ref="N23:N29" si="6">SUM(D23:M23)</f>
        <v>1890199681</v>
      </c>
      <c r="O23" s="43">
        <f t="shared" si="1"/>
        <v>2269.1663447351898</v>
      </c>
      <c r="P23" s="10"/>
    </row>
    <row r="24" spans="1:16">
      <c r="A24" s="12"/>
      <c r="B24" s="44">
        <v>531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1417614000</v>
      </c>
      <c r="N24" s="46">
        <f t="shared" si="6"/>
        <v>1417614000</v>
      </c>
      <c r="O24" s="47">
        <f t="shared" si="1"/>
        <v>1701.8318281186037</v>
      </c>
      <c r="P24" s="9"/>
    </row>
    <row r="25" spans="1:16">
      <c r="A25" s="12"/>
      <c r="B25" s="44">
        <v>534</v>
      </c>
      <c r="C25" s="20" t="s">
        <v>39</v>
      </c>
      <c r="D25" s="46">
        <v>1823566</v>
      </c>
      <c r="E25" s="46">
        <v>0</v>
      </c>
      <c r="F25" s="46">
        <v>0</v>
      </c>
      <c r="G25" s="46">
        <v>0</v>
      </c>
      <c r="H25" s="46">
        <v>0</v>
      </c>
      <c r="I25" s="46">
        <v>66587133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68410699</v>
      </c>
      <c r="O25" s="47">
        <f t="shared" si="1"/>
        <v>82.126379213270695</v>
      </c>
      <c r="P25" s="9"/>
    </row>
    <row r="26" spans="1:16">
      <c r="A26" s="12"/>
      <c r="B26" s="44">
        <v>536</v>
      </c>
      <c r="C26" s="20" t="s">
        <v>40</v>
      </c>
      <c r="D26" s="46">
        <v>0</v>
      </c>
      <c r="E26" s="46">
        <v>0</v>
      </c>
      <c r="F26" s="46">
        <v>0</v>
      </c>
      <c r="G26" s="46">
        <v>1045439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339690000</v>
      </c>
      <c r="N26" s="46">
        <f t="shared" si="6"/>
        <v>340735439</v>
      </c>
      <c r="O26" s="47">
        <f t="shared" si="1"/>
        <v>409.04958264955405</v>
      </c>
      <c r="P26" s="9"/>
    </row>
    <row r="27" spans="1:16">
      <c r="A27" s="12"/>
      <c r="B27" s="44">
        <v>537</v>
      </c>
      <c r="C27" s="20" t="s">
        <v>41</v>
      </c>
      <c r="D27" s="46">
        <v>3447126</v>
      </c>
      <c r="E27" s="46">
        <v>4939916</v>
      </c>
      <c r="F27" s="46">
        <v>0</v>
      </c>
      <c r="G27" s="46">
        <v>0</v>
      </c>
      <c r="H27" s="46">
        <v>0</v>
      </c>
      <c r="I27" s="46">
        <v>18848944</v>
      </c>
      <c r="J27" s="46">
        <v>0</v>
      </c>
      <c r="K27" s="46">
        <v>0</v>
      </c>
      <c r="L27" s="46">
        <v>0</v>
      </c>
      <c r="M27" s="46">
        <v>7433000</v>
      </c>
      <c r="N27" s="46">
        <f t="shared" si="6"/>
        <v>34668986</v>
      </c>
      <c r="O27" s="47">
        <f t="shared" si="1"/>
        <v>41.619780718445412</v>
      </c>
      <c r="P27" s="9"/>
    </row>
    <row r="28" spans="1:16">
      <c r="A28" s="12"/>
      <c r="B28" s="44">
        <v>538</v>
      </c>
      <c r="C28" s="20" t="s">
        <v>42</v>
      </c>
      <c r="D28" s="46">
        <v>0</v>
      </c>
      <c r="E28" s="46">
        <v>0</v>
      </c>
      <c r="F28" s="46">
        <v>0</v>
      </c>
      <c r="G28" s="46">
        <v>19218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19218</v>
      </c>
      <c r="O28" s="47">
        <f t="shared" si="1"/>
        <v>2.3071022205468715E-2</v>
      </c>
      <c r="P28" s="9"/>
    </row>
    <row r="29" spans="1:16">
      <c r="A29" s="12"/>
      <c r="B29" s="44">
        <v>539</v>
      </c>
      <c r="C29" s="20" t="s">
        <v>43</v>
      </c>
      <c r="D29" s="46">
        <v>7075617</v>
      </c>
      <c r="E29" s="46">
        <v>1965167</v>
      </c>
      <c r="F29" s="46">
        <v>0</v>
      </c>
      <c r="G29" s="46">
        <v>15228305</v>
      </c>
      <c r="H29" s="46">
        <v>0</v>
      </c>
      <c r="I29" s="46">
        <v>4482250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28751339</v>
      </c>
      <c r="O29" s="47">
        <f t="shared" si="1"/>
        <v>34.515703013110553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SUM(D31:D35)</f>
        <v>28429460</v>
      </c>
      <c r="E30" s="31">
        <f t="shared" si="7"/>
        <v>104650183</v>
      </c>
      <c r="F30" s="31">
        <f t="shared" si="7"/>
        <v>0</v>
      </c>
      <c r="G30" s="31">
        <f t="shared" si="7"/>
        <v>19269563</v>
      </c>
      <c r="H30" s="31">
        <f t="shared" si="7"/>
        <v>0</v>
      </c>
      <c r="I30" s="31">
        <f t="shared" si="7"/>
        <v>5940771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172447906</v>
      </c>
      <c r="N30" s="31">
        <f t="shared" ref="N30:N43" si="8">SUM(D30:M30)</f>
        <v>330737883</v>
      </c>
      <c r="O30" s="43">
        <f t="shared" si="1"/>
        <v>397.04761384549448</v>
      </c>
      <c r="P30" s="10"/>
    </row>
    <row r="31" spans="1:16">
      <c r="A31" s="12"/>
      <c r="B31" s="44">
        <v>541</v>
      </c>
      <c r="C31" s="20" t="s">
        <v>45</v>
      </c>
      <c r="D31" s="46">
        <v>24741701</v>
      </c>
      <c r="E31" s="46">
        <v>7574725</v>
      </c>
      <c r="F31" s="46">
        <v>0</v>
      </c>
      <c r="G31" s="46">
        <v>1046781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41243</v>
      </c>
      <c r="N31" s="46">
        <f t="shared" si="8"/>
        <v>33404450</v>
      </c>
      <c r="O31" s="47">
        <f t="shared" si="1"/>
        <v>40.101717541443925</v>
      </c>
      <c r="P31" s="9"/>
    </row>
    <row r="32" spans="1:16">
      <c r="A32" s="12"/>
      <c r="B32" s="44">
        <v>543</v>
      </c>
      <c r="C32" s="20" t="s">
        <v>47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2768141</v>
      </c>
      <c r="J32" s="46">
        <v>0</v>
      </c>
      <c r="K32" s="46">
        <v>0</v>
      </c>
      <c r="L32" s="46">
        <v>0</v>
      </c>
      <c r="M32" s="46">
        <v>64617000</v>
      </c>
      <c r="N32" s="46">
        <f t="shared" si="8"/>
        <v>67385141</v>
      </c>
      <c r="O32" s="47">
        <f t="shared" si="1"/>
        <v>80.895206802458119</v>
      </c>
      <c r="P32" s="9"/>
    </row>
    <row r="33" spans="1:16">
      <c r="A33" s="12"/>
      <c r="B33" s="44">
        <v>544</v>
      </c>
      <c r="C33" s="20" t="s">
        <v>48</v>
      </c>
      <c r="D33" s="46">
        <v>0</v>
      </c>
      <c r="E33" s="46">
        <v>27296733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107789663</v>
      </c>
      <c r="N33" s="46">
        <f t="shared" si="8"/>
        <v>135086396</v>
      </c>
      <c r="O33" s="47">
        <f t="shared" si="1"/>
        <v>162.16990538936102</v>
      </c>
      <c r="P33" s="9"/>
    </row>
    <row r="34" spans="1:16">
      <c r="A34" s="12"/>
      <c r="B34" s="44">
        <v>545</v>
      </c>
      <c r="C34" s="20" t="s">
        <v>49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3172630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3172630</v>
      </c>
      <c r="O34" s="47">
        <f t="shared" si="1"/>
        <v>3.8087114777675204</v>
      </c>
      <c r="P34" s="9"/>
    </row>
    <row r="35" spans="1:16">
      <c r="A35" s="12"/>
      <c r="B35" s="44">
        <v>549</v>
      </c>
      <c r="C35" s="20" t="s">
        <v>50</v>
      </c>
      <c r="D35" s="46">
        <v>3687759</v>
      </c>
      <c r="E35" s="46">
        <v>69778725</v>
      </c>
      <c r="F35" s="46">
        <v>0</v>
      </c>
      <c r="G35" s="46">
        <v>18222782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91689266</v>
      </c>
      <c r="O35" s="47">
        <f t="shared" si="1"/>
        <v>110.07207263446392</v>
      </c>
      <c r="P35" s="9"/>
    </row>
    <row r="36" spans="1:16" ht="15.75">
      <c r="A36" s="28" t="s">
        <v>51</v>
      </c>
      <c r="B36" s="29"/>
      <c r="C36" s="30"/>
      <c r="D36" s="31">
        <f>SUM(D37:D41)</f>
        <v>15073096</v>
      </c>
      <c r="E36" s="31">
        <f t="shared" ref="E36:M36" si="9">SUM(E37:E41)</f>
        <v>32121462</v>
      </c>
      <c r="F36" s="31">
        <f t="shared" si="9"/>
        <v>0</v>
      </c>
      <c r="G36" s="31">
        <f t="shared" si="9"/>
        <v>2890571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3880</v>
      </c>
      <c r="M36" s="31">
        <f t="shared" si="9"/>
        <v>579312</v>
      </c>
      <c r="N36" s="31">
        <f t="shared" si="8"/>
        <v>50668321</v>
      </c>
      <c r="O36" s="43">
        <f t="shared" si="1"/>
        <v>60.826826876096199</v>
      </c>
      <c r="P36" s="10"/>
    </row>
    <row r="37" spans="1:16">
      <c r="A37" s="13"/>
      <c r="B37" s="45">
        <v>551</v>
      </c>
      <c r="C37" s="21" t="s">
        <v>52</v>
      </c>
      <c r="D37" s="46">
        <v>0</v>
      </c>
      <c r="E37" s="46">
        <v>36345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3880</v>
      </c>
      <c r="M37" s="46">
        <v>0</v>
      </c>
      <c r="N37" s="46">
        <f t="shared" si="8"/>
        <v>40225</v>
      </c>
      <c r="O37" s="47">
        <f t="shared" ref="O37:O68" si="10">(N37/O$76)</f>
        <v>4.8289721522269693E-2</v>
      </c>
      <c r="P37" s="9"/>
    </row>
    <row r="38" spans="1:16">
      <c r="A38" s="13"/>
      <c r="B38" s="45">
        <v>552</v>
      </c>
      <c r="C38" s="21" t="s">
        <v>53</v>
      </c>
      <c r="D38" s="46">
        <v>12087017</v>
      </c>
      <c r="E38" s="46">
        <v>10647847</v>
      </c>
      <c r="F38" s="46">
        <v>0</v>
      </c>
      <c r="G38" s="46">
        <v>2890571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25625435</v>
      </c>
      <c r="O38" s="47">
        <f t="shared" si="10"/>
        <v>30.763085644177082</v>
      </c>
      <c r="P38" s="9"/>
    </row>
    <row r="39" spans="1:16">
      <c r="A39" s="13"/>
      <c r="B39" s="45">
        <v>553</v>
      </c>
      <c r="C39" s="21" t="s">
        <v>54</v>
      </c>
      <c r="D39" s="46">
        <v>1394193</v>
      </c>
      <c r="E39" s="46">
        <v>338514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1732707</v>
      </c>
      <c r="O39" s="47">
        <f t="shared" si="10"/>
        <v>2.0800979119872558</v>
      </c>
      <c r="P39" s="9"/>
    </row>
    <row r="40" spans="1:16">
      <c r="A40" s="13"/>
      <c r="B40" s="45">
        <v>554</v>
      </c>
      <c r="C40" s="21" t="s">
        <v>55</v>
      </c>
      <c r="D40" s="46">
        <v>696061</v>
      </c>
      <c r="E40" s="46">
        <v>21044447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579312</v>
      </c>
      <c r="N40" s="46">
        <f t="shared" si="8"/>
        <v>22319820</v>
      </c>
      <c r="O40" s="47">
        <f t="shared" si="10"/>
        <v>26.794726966493116</v>
      </c>
      <c r="P40" s="9"/>
    </row>
    <row r="41" spans="1:16">
      <c r="A41" s="13"/>
      <c r="B41" s="45">
        <v>559</v>
      </c>
      <c r="C41" s="21" t="s">
        <v>56</v>
      </c>
      <c r="D41" s="46">
        <v>895825</v>
      </c>
      <c r="E41" s="46">
        <v>54309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950134</v>
      </c>
      <c r="O41" s="47">
        <f t="shared" si="10"/>
        <v>1.1406266319164746</v>
      </c>
      <c r="P41" s="9"/>
    </row>
    <row r="42" spans="1:16" ht="15.75">
      <c r="A42" s="28" t="s">
        <v>57</v>
      </c>
      <c r="B42" s="29"/>
      <c r="C42" s="30"/>
      <c r="D42" s="31">
        <f t="shared" ref="D42:M42" si="11">SUM(D43:D47)</f>
        <v>64684371</v>
      </c>
      <c r="E42" s="31">
        <f t="shared" si="11"/>
        <v>37366715</v>
      </c>
      <c r="F42" s="31">
        <f t="shared" si="11"/>
        <v>0</v>
      </c>
      <c r="G42" s="31">
        <f t="shared" si="11"/>
        <v>597634</v>
      </c>
      <c r="H42" s="31">
        <f t="shared" si="11"/>
        <v>0</v>
      </c>
      <c r="I42" s="31">
        <f t="shared" si="11"/>
        <v>0</v>
      </c>
      <c r="J42" s="31">
        <f t="shared" si="11"/>
        <v>0</v>
      </c>
      <c r="K42" s="31">
        <f t="shared" si="11"/>
        <v>0</v>
      </c>
      <c r="L42" s="31">
        <f t="shared" si="11"/>
        <v>0</v>
      </c>
      <c r="M42" s="31">
        <f t="shared" si="11"/>
        <v>0</v>
      </c>
      <c r="N42" s="31">
        <f t="shared" si="8"/>
        <v>102648720</v>
      </c>
      <c r="O42" s="43">
        <f t="shared" si="10"/>
        <v>123.2287906380966</v>
      </c>
      <c r="P42" s="10"/>
    </row>
    <row r="43" spans="1:16">
      <c r="A43" s="12"/>
      <c r="B43" s="44">
        <v>561</v>
      </c>
      <c r="C43" s="20" t="s">
        <v>58</v>
      </c>
      <c r="D43" s="46">
        <v>23775594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23775594</v>
      </c>
      <c r="O43" s="47">
        <f t="shared" si="10"/>
        <v>28.542369503705313</v>
      </c>
      <c r="P43" s="9"/>
    </row>
    <row r="44" spans="1:16">
      <c r="A44" s="12"/>
      <c r="B44" s="44">
        <v>562</v>
      </c>
      <c r="C44" s="20" t="s">
        <v>59</v>
      </c>
      <c r="D44" s="46">
        <v>8987808</v>
      </c>
      <c r="E44" s="46">
        <v>6946254</v>
      </c>
      <c r="F44" s="46">
        <v>0</v>
      </c>
      <c r="G44" s="46">
        <v>2635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4" si="12">SUM(D44:M44)</f>
        <v>15936697</v>
      </c>
      <c r="O44" s="47">
        <f t="shared" si="10"/>
        <v>19.13184984747771</v>
      </c>
      <c r="P44" s="9"/>
    </row>
    <row r="45" spans="1:16">
      <c r="A45" s="12"/>
      <c r="B45" s="44">
        <v>563</v>
      </c>
      <c r="C45" s="20" t="s">
        <v>60</v>
      </c>
      <c r="D45" s="46">
        <v>8965335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8965335</v>
      </c>
      <c r="O45" s="47">
        <f t="shared" si="10"/>
        <v>10.762797526509827</v>
      </c>
      <c r="P45" s="9"/>
    </row>
    <row r="46" spans="1:16">
      <c r="A46" s="12"/>
      <c r="B46" s="44">
        <v>564</v>
      </c>
      <c r="C46" s="20" t="s">
        <v>61</v>
      </c>
      <c r="D46" s="46">
        <v>12380373</v>
      </c>
      <c r="E46" s="46">
        <v>243006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12623379</v>
      </c>
      <c r="O46" s="47">
        <f t="shared" si="10"/>
        <v>15.154243793165129</v>
      </c>
      <c r="P46" s="9"/>
    </row>
    <row r="47" spans="1:16">
      <c r="A47" s="12"/>
      <c r="B47" s="44">
        <v>569</v>
      </c>
      <c r="C47" s="20" t="s">
        <v>63</v>
      </c>
      <c r="D47" s="46">
        <v>10575261</v>
      </c>
      <c r="E47" s="46">
        <v>30177455</v>
      </c>
      <c r="F47" s="46">
        <v>0</v>
      </c>
      <c r="G47" s="46">
        <v>594999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41347715</v>
      </c>
      <c r="O47" s="47">
        <f t="shared" si="10"/>
        <v>49.637529967238621</v>
      </c>
      <c r="P47" s="9"/>
    </row>
    <row r="48" spans="1:16" ht="15.75">
      <c r="A48" s="28" t="s">
        <v>64</v>
      </c>
      <c r="B48" s="29"/>
      <c r="C48" s="30"/>
      <c r="D48" s="31">
        <f t="shared" ref="D48:M48" si="13">SUM(D49:D54)</f>
        <v>56562958</v>
      </c>
      <c r="E48" s="31">
        <f t="shared" si="13"/>
        <v>6536333</v>
      </c>
      <c r="F48" s="31">
        <f t="shared" si="13"/>
        <v>0</v>
      </c>
      <c r="G48" s="31">
        <f t="shared" si="13"/>
        <v>5476589</v>
      </c>
      <c r="H48" s="31">
        <f t="shared" si="13"/>
        <v>0</v>
      </c>
      <c r="I48" s="31">
        <f t="shared" si="13"/>
        <v>54500501</v>
      </c>
      <c r="J48" s="31">
        <f t="shared" si="13"/>
        <v>0</v>
      </c>
      <c r="K48" s="31">
        <f t="shared" si="13"/>
        <v>0</v>
      </c>
      <c r="L48" s="31">
        <f t="shared" si="13"/>
        <v>0</v>
      </c>
      <c r="M48" s="31">
        <f t="shared" si="13"/>
        <v>0</v>
      </c>
      <c r="N48" s="31">
        <f>SUM(D48:M48)</f>
        <v>123076381</v>
      </c>
      <c r="O48" s="43">
        <f t="shared" si="10"/>
        <v>147.75199911643915</v>
      </c>
      <c r="P48" s="9"/>
    </row>
    <row r="49" spans="1:16">
      <c r="A49" s="12"/>
      <c r="B49" s="44">
        <v>571</v>
      </c>
      <c r="C49" s="20" t="s">
        <v>65</v>
      </c>
      <c r="D49" s="46">
        <v>34260572</v>
      </c>
      <c r="E49" s="46">
        <v>1664652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35925224</v>
      </c>
      <c r="O49" s="47">
        <f t="shared" si="10"/>
        <v>43.127882227101551</v>
      </c>
      <c r="P49" s="9"/>
    </row>
    <row r="50" spans="1:16">
      <c r="A50" s="12"/>
      <c r="B50" s="44">
        <v>572</v>
      </c>
      <c r="C50" s="20" t="s">
        <v>66</v>
      </c>
      <c r="D50" s="46">
        <v>19108574</v>
      </c>
      <c r="E50" s="46">
        <v>3834209</v>
      </c>
      <c r="F50" s="46">
        <v>0</v>
      </c>
      <c r="G50" s="46">
        <v>4775346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27718129</v>
      </c>
      <c r="O50" s="47">
        <f t="shared" si="10"/>
        <v>33.275344450673657</v>
      </c>
      <c r="P50" s="9"/>
    </row>
    <row r="51" spans="1:16">
      <c r="A51" s="12"/>
      <c r="B51" s="44">
        <v>573</v>
      </c>
      <c r="C51" s="20" t="s">
        <v>67</v>
      </c>
      <c r="D51" s="46">
        <v>0</v>
      </c>
      <c r="E51" s="46">
        <v>40552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40552</v>
      </c>
      <c r="O51" s="47">
        <f t="shared" si="10"/>
        <v>4.8682281843905051E-2</v>
      </c>
      <c r="P51" s="9"/>
    </row>
    <row r="52" spans="1:16">
      <c r="A52" s="12"/>
      <c r="B52" s="44">
        <v>574</v>
      </c>
      <c r="C52" s="20" t="s">
        <v>68</v>
      </c>
      <c r="D52" s="46">
        <v>2658878</v>
      </c>
      <c r="E52" s="46">
        <v>921402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3580280</v>
      </c>
      <c r="O52" s="47">
        <f t="shared" si="10"/>
        <v>4.2980913405034613</v>
      </c>
      <c r="P52" s="9"/>
    </row>
    <row r="53" spans="1:16">
      <c r="A53" s="12"/>
      <c r="B53" s="44">
        <v>575</v>
      </c>
      <c r="C53" s="20" t="s">
        <v>69</v>
      </c>
      <c r="D53" s="46">
        <v>534934</v>
      </c>
      <c r="E53" s="46">
        <v>0</v>
      </c>
      <c r="F53" s="46">
        <v>0</v>
      </c>
      <c r="G53" s="46">
        <v>26367</v>
      </c>
      <c r="H53" s="46">
        <v>0</v>
      </c>
      <c r="I53" s="46">
        <v>54500501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55061802</v>
      </c>
      <c r="O53" s="47">
        <f t="shared" si="10"/>
        <v>66.101158112973337</v>
      </c>
      <c r="P53" s="9"/>
    </row>
    <row r="54" spans="1:16">
      <c r="A54" s="12"/>
      <c r="B54" s="44">
        <v>579</v>
      </c>
      <c r="C54" s="20" t="s">
        <v>70</v>
      </c>
      <c r="D54" s="46">
        <v>0</v>
      </c>
      <c r="E54" s="46">
        <v>75518</v>
      </c>
      <c r="F54" s="46">
        <v>0</v>
      </c>
      <c r="G54" s="46">
        <v>674876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750394</v>
      </c>
      <c r="O54" s="47">
        <f t="shared" si="10"/>
        <v>0.9008407033432454</v>
      </c>
      <c r="P54" s="9"/>
    </row>
    <row r="55" spans="1:16" ht="15.75">
      <c r="A55" s="28" t="s">
        <v>74</v>
      </c>
      <c r="B55" s="29"/>
      <c r="C55" s="30"/>
      <c r="D55" s="31">
        <f t="shared" ref="D55:M55" si="14">SUM(D56:D58)</f>
        <v>89064675</v>
      </c>
      <c r="E55" s="31">
        <f t="shared" si="14"/>
        <v>93558912</v>
      </c>
      <c r="F55" s="31">
        <f t="shared" si="14"/>
        <v>5715252</v>
      </c>
      <c r="G55" s="31">
        <f t="shared" si="14"/>
        <v>1109613</v>
      </c>
      <c r="H55" s="31">
        <f t="shared" si="14"/>
        <v>0</v>
      </c>
      <c r="I55" s="31">
        <f t="shared" si="14"/>
        <v>16934774</v>
      </c>
      <c r="J55" s="31">
        <f t="shared" si="14"/>
        <v>691940</v>
      </c>
      <c r="K55" s="31">
        <f t="shared" si="14"/>
        <v>0</v>
      </c>
      <c r="L55" s="31">
        <f t="shared" si="14"/>
        <v>0</v>
      </c>
      <c r="M55" s="31">
        <f t="shared" si="14"/>
        <v>82435938</v>
      </c>
      <c r="N55" s="31">
        <f>SUM(D55:M55)</f>
        <v>289511104</v>
      </c>
      <c r="O55" s="43">
        <f t="shared" si="10"/>
        <v>347.55526637078583</v>
      </c>
      <c r="P55" s="9"/>
    </row>
    <row r="56" spans="1:16">
      <c r="A56" s="12"/>
      <c r="B56" s="44">
        <v>581</v>
      </c>
      <c r="C56" s="20" t="s">
        <v>71</v>
      </c>
      <c r="D56" s="46">
        <v>89064675</v>
      </c>
      <c r="E56" s="46">
        <v>92001533</v>
      </c>
      <c r="F56" s="46">
        <v>5715252</v>
      </c>
      <c r="G56" s="46">
        <v>1109613</v>
      </c>
      <c r="H56" s="46">
        <v>0</v>
      </c>
      <c r="I56" s="46">
        <v>16934774</v>
      </c>
      <c r="J56" s="46">
        <v>691940</v>
      </c>
      <c r="K56" s="46">
        <v>0</v>
      </c>
      <c r="L56" s="46">
        <v>0</v>
      </c>
      <c r="M56" s="46">
        <v>0</v>
      </c>
      <c r="N56" s="46">
        <f>SUM(D56:M56)</f>
        <v>205517787</v>
      </c>
      <c r="O56" s="47">
        <f t="shared" si="10"/>
        <v>246.72210570797114</v>
      </c>
      <c r="P56" s="9"/>
    </row>
    <row r="57" spans="1:16">
      <c r="A57" s="12"/>
      <c r="B57" s="44">
        <v>590</v>
      </c>
      <c r="C57" s="20" t="s">
        <v>73</v>
      </c>
      <c r="D57" s="46">
        <v>0</v>
      </c>
      <c r="E57" s="46">
        <v>1557379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68067938</v>
      </c>
      <c r="N57" s="46">
        <f t="shared" ref="N57:N64" si="15">SUM(D57:M57)</f>
        <v>69625317</v>
      </c>
      <c r="O57" s="47">
        <f t="shared" si="10"/>
        <v>83.584516316463649</v>
      </c>
      <c r="P57" s="9"/>
    </row>
    <row r="58" spans="1:16">
      <c r="A58" s="12"/>
      <c r="B58" s="44">
        <v>591</v>
      </c>
      <c r="C58" s="20" t="s">
        <v>113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14368000</v>
      </c>
      <c r="N58" s="46">
        <f t="shared" si="15"/>
        <v>14368000</v>
      </c>
      <c r="O58" s="47">
        <f t="shared" si="10"/>
        <v>17.24864434635105</v>
      </c>
      <c r="P58" s="9"/>
    </row>
    <row r="59" spans="1:16" ht="15.75">
      <c r="A59" s="28" t="s">
        <v>77</v>
      </c>
      <c r="B59" s="29"/>
      <c r="C59" s="30"/>
      <c r="D59" s="31">
        <f t="shared" ref="D59:M59" si="16">SUM(D60:D73)</f>
        <v>2158951</v>
      </c>
      <c r="E59" s="31">
        <f t="shared" si="16"/>
        <v>24627538</v>
      </c>
      <c r="F59" s="31">
        <f t="shared" si="16"/>
        <v>0</v>
      </c>
      <c r="G59" s="31">
        <f t="shared" si="16"/>
        <v>0</v>
      </c>
      <c r="H59" s="31">
        <f t="shared" si="16"/>
        <v>0</v>
      </c>
      <c r="I59" s="31">
        <f t="shared" si="16"/>
        <v>0</v>
      </c>
      <c r="J59" s="31">
        <f t="shared" si="16"/>
        <v>0</v>
      </c>
      <c r="K59" s="31">
        <f t="shared" si="16"/>
        <v>0</v>
      </c>
      <c r="L59" s="31">
        <f t="shared" si="16"/>
        <v>0</v>
      </c>
      <c r="M59" s="31">
        <f t="shared" si="16"/>
        <v>0</v>
      </c>
      <c r="N59" s="31">
        <f>SUM(D59:M59)</f>
        <v>26786489</v>
      </c>
      <c r="O59" s="43">
        <f t="shared" si="10"/>
        <v>32.15691968599976</v>
      </c>
      <c r="P59" s="9"/>
    </row>
    <row r="60" spans="1:16">
      <c r="A60" s="12"/>
      <c r="B60" s="44">
        <v>601</v>
      </c>
      <c r="C60" s="20" t="s">
        <v>78</v>
      </c>
      <c r="D60" s="46">
        <v>0</v>
      </c>
      <c r="E60" s="46">
        <v>1641802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1641802</v>
      </c>
      <c r="O60" s="47">
        <f t="shared" si="10"/>
        <v>1.9709673430629069</v>
      </c>
      <c r="P60" s="9"/>
    </row>
    <row r="61" spans="1:16">
      <c r="A61" s="12"/>
      <c r="B61" s="44">
        <v>602</v>
      </c>
      <c r="C61" s="20" t="s">
        <v>79</v>
      </c>
      <c r="D61" s="46">
        <v>141353</v>
      </c>
      <c r="E61" s="46">
        <v>1130209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1271562</v>
      </c>
      <c r="O61" s="47">
        <f t="shared" si="10"/>
        <v>1.5264978217103866</v>
      </c>
      <c r="P61" s="9"/>
    </row>
    <row r="62" spans="1:16">
      <c r="A62" s="12"/>
      <c r="B62" s="44">
        <v>603</v>
      </c>
      <c r="C62" s="20" t="s">
        <v>80</v>
      </c>
      <c r="D62" s="46">
        <v>1454262</v>
      </c>
      <c r="E62" s="46">
        <v>361733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1815995</v>
      </c>
      <c r="O62" s="47">
        <f t="shared" si="10"/>
        <v>2.1800843464470891</v>
      </c>
      <c r="P62" s="9"/>
    </row>
    <row r="63" spans="1:16">
      <c r="A63" s="12"/>
      <c r="B63" s="44">
        <v>604</v>
      </c>
      <c r="C63" s="20" t="s">
        <v>81</v>
      </c>
      <c r="D63" s="46">
        <v>0</v>
      </c>
      <c r="E63" s="46">
        <v>17348537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17348537</v>
      </c>
      <c r="O63" s="47">
        <f t="shared" si="10"/>
        <v>20.826750044718263</v>
      </c>
      <c r="P63" s="9"/>
    </row>
    <row r="64" spans="1:16">
      <c r="A64" s="12"/>
      <c r="B64" s="44">
        <v>605</v>
      </c>
      <c r="C64" s="20" t="s">
        <v>82</v>
      </c>
      <c r="D64" s="46">
        <v>85354</v>
      </c>
      <c r="E64" s="46">
        <v>259266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344620</v>
      </c>
      <c r="O64" s="47">
        <f t="shared" si="10"/>
        <v>0.41371296037301636</v>
      </c>
      <c r="P64" s="9"/>
    </row>
    <row r="65" spans="1:119">
      <c r="A65" s="12"/>
      <c r="B65" s="44">
        <v>611</v>
      </c>
      <c r="C65" s="20" t="s">
        <v>84</v>
      </c>
      <c r="D65" s="46">
        <v>386942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71" si="17">SUM(D65:M65)</f>
        <v>386942</v>
      </c>
      <c r="O65" s="47">
        <f t="shared" si="10"/>
        <v>0.46452011001292925</v>
      </c>
      <c r="P65" s="9"/>
    </row>
    <row r="66" spans="1:119">
      <c r="A66" s="12"/>
      <c r="B66" s="44">
        <v>661</v>
      </c>
      <c r="C66" s="20" t="s">
        <v>114</v>
      </c>
      <c r="D66" s="46">
        <v>0</v>
      </c>
      <c r="E66" s="46">
        <v>788615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788615</v>
      </c>
      <c r="O66" s="47">
        <f t="shared" si="10"/>
        <v>0.94672464234393328</v>
      </c>
      <c r="P66" s="9"/>
    </row>
    <row r="67" spans="1:119">
      <c r="A67" s="12"/>
      <c r="B67" s="44">
        <v>671</v>
      </c>
      <c r="C67" s="20" t="s">
        <v>87</v>
      </c>
      <c r="D67" s="46">
        <v>0</v>
      </c>
      <c r="E67" s="46">
        <v>316090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316090</v>
      </c>
      <c r="O67" s="47">
        <f t="shared" si="10"/>
        <v>0.37946297267804169</v>
      </c>
      <c r="P67" s="9"/>
    </row>
    <row r="68" spans="1:119">
      <c r="A68" s="12"/>
      <c r="B68" s="44">
        <v>684</v>
      </c>
      <c r="C68" s="20" t="s">
        <v>88</v>
      </c>
      <c r="D68" s="46">
        <v>0</v>
      </c>
      <c r="E68" s="46">
        <v>309441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309441</v>
      </c>
      <c r="O68" s="47">
        <f t="shared" si="10"/>
        <v>0.37148091280478945</v>
      </c>
      <c r="P68" s="9"/>
    </row>
    <row r="69" spans="1:119">
      <c r="A69" s="12"/>
      <c r="B69" s="44">
        <v>685</v>
      </c>
      <c r="C69" s="20" t="s">
        <v>89</v>
      </c>
      <c r="D69" s="46">
        <v>71701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71701</v>
      </c>
      <c r="O69" s="47">
        <f t="shared" ref="O69:O74" si="18">(N69/O$76)</f>
        <v>8.6076353582803217E-2</v>
      </c>
      <c r="P69" s="9"/>
    </row>
    <row r="70" spans="1:119">
      <c r="A70" s="12"/>
      <c r="B70" s="44">
        <v>713</v>
      </c>
      <c r="C70" s="20" t="s">
        <v>115</v>
      </c>
      <c r="D70" s="46">
        <v>0</v>
      </c>
      <c r="E70" s="46">
        <v>2183580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2183580</v>
      </c>
      <c r="O70" s="47">
        <f t="shared" si="18"/>
        <v>2.6213665661055976</v>
      </c>
      <c r="P70" s="9"/>
    </row>
    <row r="71" spans="1:119">
      <c r="A71" s="12"/>
      <c r="B71" s="44">
        <v>714</v>
      </c>
      <c r="C71" s="20" t="s">
        <v>116</v>
      </c>
      <c r="D71" s="46">
        <v>0</v>
      </c>
      <c r="E71" s="46">
        <v>288265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288265</v>
      </c>
      <c r="O71" s="47">
        <f t="shared" si="18"/>
        <v>0.34605933063062955</v>
      </c>
      <c r="P71" s="9"/>
    </row>
    <row r="72" spans="1:119">
      <c r="A72" s="12"/>
      <c r="B72" s="44">
        <v>721</v>
      </c>
      <c r="C72" s="20" t="s">
        <v>93</v>
      </c>
      <c r="D72" s="46">
        <v>9889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9889</v>
      </c>
      <c r="O72" s="47">
        <f t="shared" si="18"/>
        <v>1.1871648381198882E-2</v>
      </c>
      <c r="P72" s="9"/>
    </row>
    <row r="73" spans="1:119" ht="15.75" thickBot="1">
      <c r="A73" s="12"/>
      <c r="B73" s="44">
        <v>764</v>
      </c>
      <c r="C73" s="20" t="s">
        <v>117</v>
      </c>
      <c r="D73" s="46">
        <v>9450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9450</v>
      </c>
      <c r="O73" s="47">
        <f t="shared" si="18"/>
        <v>1.1344633148177716E-2</v>
      </c>
      <c r="P73" s="9"/>
    </row>
    <row r="74" spans="1:119" ht="16.5" thickBot="1">
      <c r="A74" s="14" t="s">
        <v>10</v>
      </c>
      <c r="B74" s="23"/>
      <c r="C74" s="22"/>
      <c r="D74" s="15">
        <f t="shared" ref="D74:M74" si="19">SUM(D5,D14,D23,D30,D36,D42,D48,D55,D59)</f>
        <v>938830181</v>
      </c>
      <c r="E74" s="15">
        <f t="shared" si="19"/>
        <v>338261314</v>
      </c>
      <c r="F74" s="15">
        <f t="shared" si="19"/>
        <v>509016711</v>
      </c>
      <c r="G74" s="15">
        <f t="shared" si="19"/>
        <v>79462834</v>
      </c>
      <c r="H74" s="15">
        <f t="shared" si="19"/>
        <v>0</v>
      </c>
      <c r="I74" s="15">
        <f t="shared" si="19"/>
        <v>168599884</v>
      </c>
      <c r="J74" s="15">
        <f t="shared" si="19"/>
        <v>229299477</v>
      </c>
      <c r="K74" s="15">
        <f t="shared" si="19"/>
        <v>349717924</v>
      </c>
      <c r="L74" s="15">
        <f t="shared" si="19"/>
        <v>3880</v>
      </c>
      <c r="M74" s="15">
        <f t="shared" si="19"/>
        <v>2021946562</v>
      </c>
      <c r="N74" s="15">
        <f>SUM(D74:M74)</f>
        <v>4635138767</v>
      </c>
      <c r="O74" s="37">
        <f t="shared" si="18"/>
        <v>5564.4390373028345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38"/>
      <c r="B76" s="39"/>
      <c r="C76" s="39"/>
      <c r="D76" s="40"/>
      <c r="E76" s="40"/>
      <c r="F76" s="40"/>
      <c r="G76" s="40"/>
      <c r="H76" s="40"/>
      <c r="I76" s="40"/>
      <c r="J76" s="40"/>
      <c r="K76" s="40"/>
      <c r="L76" s="52" t="s">
        <v>118</v>
      </c>
      <c r="M76" s="52"/>
      <c r="N76" s="52"/>
      <c r="O76" s="41">
        <v>832993</v>
      </c>
    </row>
    <row r="77" spans="1:119">
      <c r="A77" s="53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5"/>
    </row>
    <row r="78" spans="1:119" ht="15.75" customHeight="1" thickBot="1">
      <c r="A78" s="56" t="s">
        <v>101</v>
      </c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8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5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76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109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12</v>
      </c>
      <c r="B3" s="66"/>
      <c r="C3" s="67"/>
      <c r="D3" s="71" t="s">
        <v>6</v>
      </c>
      <c r="E3" s="72"/>
      <c r="F3" s="72"/>
      <c r="G3" s="72"/>
      <c r="H3" s="73"/>
      <c r="I3" s="71" t="s">
        <v>7</v>
      </c>
      <c r="J3" s="73"/>
      <c r="K3" s="71" t="s">
        <v>9</v>
      </c>
      <c r="L3" s="73"/>
      <c r="M3" s="35"/>
      <c r="N3" s="36"/>
      <c r="O3" s="74" t="s">
        <v>17</v>
      </c>
      <c r="P3" s="11"/>
      <c r="Q3"/>
    </row>
    <row r="4" spans="1:133" ht="32.25" customHeight="1" thickBot="1">
      <c r="A4" s="68"/>
      <c r="B4" s="69"/>
      <c r="C4" s="70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140945058</v>
      </c>
      <c r="E5" s="26">
        <f t="shared" si="0"/>
        <v>3422181</v>
      </c>
      <c r="F5" s="26">
        <f t="shared" si="0"/>
        <v>707756557</v>
      </c>
      <c r="G5" s="26">
        <f t="shared" si="0"/>
        <v>58496773</v>
      </c>
      <c r="H5" s="26">
        <f t="shared" si="0"/>
        <v>0</v>
      </c>
      <c r="I5" s="26">
        <f t="shared" si="0"/>
        <v>895716</v>
      </c>
      <c r="J5" s="26">
        <f t="shared" si="0"/>
        <v>245668463</v>
      </c>
      <c r="K5" s="26">
        <f t="shared" si="0"/>
        <v>321115698</v>
      </c>
      <c r="L5" s="26">
        <f t="shared" si="0"/>
        <v>0</v>
      </c>
      <c r="M5" s="26">
        <f t="shared" si="0"/>
        <v>1441547</v>
      </c>
      <c r="N5" s="27">
        <f>SUM(D5:M5)</f>
        <v>1479741993</v>
      </c>
      <c r="O5" s="32">
        <f t="shared" ref="O5:O36" si="1">(N5/O$78)</f>
        <v>1789.5811202554225</v>
      </c>
      <c r="P5" s="6"/>
    </row>
    <row r="6" spans="1:133">
      <c r="A6" s="12"/>
      <c r="B6" s="44">
        <v>511</v>
      </c>
      <c r="C6" s="20" t="s">
        <v>19</v>
      </c>
      <c r="D6" s="46">
        <v>8269333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8269333</v>
      </c>
      <c r="O6" s="47">
        <f t="shared" si="1"/>
        <v>10.000826011501273</v>
      </c>
      <c r="P6" s="9"/>
    </row>
    <row r="7" spans="1:133">
      <c r="A7" s="12"/>
      <c r="B7" s="44">
        <v>512</v>
      </c>
      <c r="C7" s="20" t="s">
        <v>20</v>
      </c>
      <c r="D7" s="46">
        <v>3658371</v>
      </c>
      <c r="E7" s="46">
        <v>16862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3675233</v>
      </c>
      <c r="O7" s="47">
        <f t="shared" si="1"/>
        <v>4.4447799822220073</v>
      </c>
      <c r="P7" s="9"/>
    </row>
    <row r="8" spans="1:133">
      <c r="A8" s="12"/>
      <c r="B8" s="44">
        <v>513</v>
      </c>
      <c r="C8" s="20" t="s">
        <v>21</v>
      </c>
      <c r="D8" s="46">
        <v>72329159</v>
      </c>
      <c r="E8" s="46">
        <v>0</v>
      </c>
      <c r="F8" s="46">
        <v>0</v>
      </c>
      <c r="G8" s="46">
        <v>433325</v>
      </c>
      <c r="H8" s="46">
        <v>0</v>
      </c>
      <c r="I8" s="46">
        <v>895716</v>
      </c>
      <c r="J8" s="46">
        <v>132823849</v>
      </c>
      <c r="K8" s="46">
        <v>0</v>
      </c>
      <c r="L8" s="46">
        <v>0</v>
      </c>
      <c r="M8" s="46">
        <v>1441547</v>
      </c>
      <c r="N8" s="46">
        <f t="shared" si="2"/>
        <v>207923596</v>
      </c>
      <c r="O8" s="47">
        <f t="shared" si="1"/>
        <v>251.4601488755722</v>
      </c>
      <c r="P8" s="9"/>
    </row>
    <row r="9" spans="1:133">
      <c r="A9" s="12"/>
      <c r="B9" s="44">
        <v>514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8077665</v>
      </c>
      <c r="K9" s="46">
        <v>0</v>
      </c>
      <c r="L9" s="46">
        <v>0</v>
      </c>
      <c r="M9" s="46">
        <v>0</v>
      </c>
      <c r="N9" s="46">
        <f t="shared" si="2"/>
        <v>8077665</v>
      </c>
      <c r="O9" s="47">
        <f t="shared" si="1"/>
        <v>9.7690251733958995</v>
      </c>
      <c r="P9" s="9"/>
    </row>
    <row r="10" spans="1:133">
      <c r="A10" s="12"/>
      <c r="B10" s="44">
        <v>515</v>
      </c>
      <c r="C10" s="20" t="s">
        <v>23</v>
      </c>
      <c r="D10" s="46">
        <v>5783432</v>
      </c>
      <c r="E10" s="46">
        <v>658737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6442169</v>
      </c>
      <c r="O10" s="47">
        <f t="shared" si="1"/>
        <v>7.7910771407666308</v>
      </c>
      <c r="P10" s="9"/>
    </row>
    <row r="11" spans="1:133">
      <c r="A11" s="12"/>
      <c r="B11" s="44">
        <v>517</v>
      </c>
      <c r="C11" s="20" t="s">
        <v>24</v>
      </c>
      <c r="D11" s="46">
        <v>213481</v>
      </c>
      <c r="E11" s="46">
        <v>0</v>
      </c>
      <c r="F11" s="46">
        <v>707756557</v>
      </c>
      <c r="G11" s="46">
        <v>0</v>
      </c>
      <c r="H11" s="46">
        <v>0</v>
      </c>
      <c r="I11" s="46">
        <v>0</v>
      </c>
      <c r="J11" s="46">
        <v>16024397</v>
      </c>
      <c r="K11" s="46">
        <v>0</v>
      </c>
      <c r="L11" s="46">
        <v>0</v>
      </c>
      <c r="M11" s="46">
        <v>0</v>
      </c>
      <c r="N11" s="46">
        <f t="shared" si="2"/>
        <v>723994435</v>
      </c>
      <c r="O11" s="47">
        <f t="shared" si="1"/>
        <v>875.58964885440787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321115698</v>
      </c>
      <c r="L12" s="46">
        <v>0</v>
      </c>
      <c r="M12" s="46">
        <v>0</v>
      </c>
      <c r="N12" s="46">
        <f t="shared" si="2"/>
        <v>321115698</v>
      </c>
      <c r="O12" s="47">
        <f t="shared" si="1"/>
        <v>388.35323541327784</v>
      </c>
      <c r="P12" s="9"/>
    </row>
    <row r="13" spans="1:133">
      <c r="A13" s="12"/>
      <c r="B13" s="44">
        <v>519</v>
      </c>
      <c r="C13" s="20" t="s">
        <v>26</v>
      </c>
      <c r="D13" s="46">
        <v>50691282</v>
      </c>
      <c r="E13" s="46">
        <v>2746582</v>
      </c>
      <c r="F13" s="46">
        <v>0</v>
      </c>
      <c r="G13" s="46">
        <v>58063448</v>
      </c>
      <c r="H13" s="46">
        <v>0</v>
      </c>
      <c r="I13" s="46">
        <v>0</v>
      </c>
      <c r="J13" s="46">
        <v>88742552</v>
      </c>
      <c r="K13" s="46">
        <v>0</v>
      </c>
      <c r="L13" s="46">
        <v>0</v>
      </c>
      <c r="M13" s="46">
        <v>0</v>
      </c>
      <c r="N13" s="46">
        <f t="shared" si="2"/>
        <v>200243864</v>
      </c>
      <c r="O13" s="47">
        <f t="shared" si="1"/>
        <v>242.17237880427882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SUM(D15:D22)</f>
        <v>497035508</v>
      </c>
      <c r="E14" s="31">
        <f t="shared" si="3"/>
        <v>30319034</v>
      </c>
      <c r="F14" s="31">
        <f t="shared" si="3"/>
        <v>0</v>
      </c>
      <c r="G14" s="31">
        <f t="shared" si="3"/>
        <v>2227591</v>
      </c>
      <c r="H14" s="31">
        <f t="shared" si="3"/>
        <v>0</v>
      </c>
      <c r="I14" s="31">
        <f t="shared" si="3"/>
        <v>477137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530059270</v>
      </c>
      <c r="O14" s="43">
        <f t="shared" si="1"/>
        <v>641.04693027277733</v>
      </c>
      <c r="P14" s="10"/>
    </row>
    <row r="15" spans="1:133">
      <c r="A15" s="12"/>
      <c r="B15" s="44">
        <v>521</v>
      </c>
      <c r="C15" s="20" t="s">
        <v>28</v>
      </c>
      <c r="D15" s="46">
        <v>331244408</v>
      </c>
      <c r="E15" s="46">
        <v>6313489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337557897</v>
      </c>
      <c r="O15" s="47">
        <f t="shared" si="1"/>
        <v>408.23822147508963</v>
      </c>
      <c r="P15" s="9"/>
    </row>
    <row r="16" spans="1:133">
      <c r="A16" s="12"/>
      <c r="B16" s="44">
        <v>522</v>
      </c>
      <c r="C16" s="20" t="s">
        <v>29</v>
      </c>
      <c r="D16" s="46">
        <v>116303766</v>
      </c>
      <c r="E16" s="46">
        <v>375009</v>
      </c>
      <c r="F16" s="46">
        <v>0</v>
      </c>
      <c r="G16" s="46">
        <v>1873580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118552355</v>
      </c>
      <c r="O16" s="47">
        <f t="shared" si="1"/>
        <v>143.37570824741644</v>
      </c>
      <c r="P16" s="9"/>
    </row>
    <row r="17" spans="1:16">
      <c r="A17" s="12"/>
      <c r="B17" s="44">
        <v>523</v>
      </c>
      <c r="C17" s="20" t="s">
        <v>30</v>
      </c>
      <c r="D17" s="46">
        <v>522549</v>
      </c>
      <c r="E17" s="46">
        <v>495903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1018452</v>
      </c>
      <c r="O17" s="47">
        <f t="shared" si="1"/>
        <v>1.2317028777369945</v>
      </c>
      <c r="P17" s="9"/>
    </row>
    <row r="18" spans="1:16">
      <c r="A18" s="12"/>
      <c r="B18" s="44">
        <v>524</v>
      </c>
      <c r="C18" s="20" t="s">
        <v>31</v>
      </c>
      <c r="D18" s="46">
        <v>229986</v>
      </c>
      <c r="E18" s="46">
        <v>7705803</v>
      </c>
      <c r="F18" s="46">
        <v>0</v>
      </c>
      <c r="G18" s="46">
        <v>0</v>
      </c>
      <c r="H18" s="46">
        <v>0</v>
      </c>
      <c r="I18" s="46">
        <v>477137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8412926</v>
      </c>
      <c r="O18" s="47">
        <f t="shared" si="1"/>
        <v>10.1744855568926</v>
      </c>
      <c r="P18" s="9"/>
    </row>
    <row r="19" spans="1:16">
      <c r="A19" s="12"/>
      <c r="B19" s="44">
        <v>525</v>
      </c>
      <c r="C19" s="20" t="s">
        <v>32</v>
      </c>
      <c r="D19" s="46">
        <v>1006946</v>
      </c>
      <c r="E19" s="46">
        <v>12361944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13368890</v>
      </c>
      <c r="O19" s="47">
        <f t="shared" si="1"/>
        <v>16.168165299051235</v>
      </c>
      <c r="P19" s="9"/>
    </row>
    <row r="20" spans="1:16">
      <c r="A20" s="12"/>
      <c r="B20" s="44">
        <v>526</v>
      </c>
      <c r="C20" s="20" t="s">
        <v>33</v>
      </c>
      <c r="D20" s="46">
        <v>39287900</v>
      </c>
      <c r="E20" s="46">
        <v>78324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39366224</v>
      </c>
      <c r="O20" s="47">
        <f t="shared" si="1"/>
        <v>47.609009935116376</v>
      </c>
      <c r="P20" s="9"/>
    </row>
    <row r="21" spans="1:16">
      <c r="A21" s="12"/>
      <c r="B21" s="44">
        <v>527</v>
      </c>
      <c r="C21" s="20" t="s">
        <v>34</v>
      </c>
      <c r="D21" s="46">
        <v>2439166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2439166</v>
      </c>
      <c r="O21" s="47">
        <f t="shared" si="1"/>
        <v>2.9498962950421168</v>
      </c>
      <c r="P21" s="9"/>
    </row>
    <row r="22" spans="1:16">
      <c r="A22" s="12"/>
      <c r="B22" s="44">
        <v>529</v>
      </c>
      <c r="C22" s="20" t="s">
        <v>36</v>
      </c>
      <c r="D22" s="46">
        <v>6000787</v>
      </c>
      <c r="E22" s="46">
        <v>2988562</v>
      </c>
      <c r="F22" s="46">
        <v>0</v>
      </c>
      <c r="G22" s="46">
        <v>354011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9343360</v>
      </c>
      <c r="O22" s="47">
        <f t="shared" si="1"/>
        <v>11.299740586431884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SUM(D24:D29)</f>
        <v>13184699</v>
      </c>
      <c r="E23" s="31">
        <f t="shared" si="5"/>
        <v>8782705</v>
      </c>
      <c r="F23" s="31">
        <f t="shared" si="5"/>
        <v>0</v>
      </c>
      <c r="G23" s="31">
        <f t="shared" si="5"/>
        <v>16802115</v>
      </c>
      <c r="H23" s="31">
        <f t="shared" si="5"/>
        <v>0</v>
      </c>
      <c r="I23" s="31">
        <f t="shared" si="5"/>
        <v>91126194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1779321000</v>
      </c>
      <c r="N23" s="42">
        <f t="shared" ref="N23:N29" si="6">SUM(D23:M23)</f>
        <v>1909216713</v>
      </c>
      <c r="O23" s="43">
        <f t="shared" si="1"/>
        <v>2308.9823768087899</v>
      </c>
      <c r="P23" s="10"/>
    </row>
    <row r="24" spans="1:16">
      <c r="A24" s="12"/>
      <c r="B24" s="44">
        <v>531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1421250000</v>
      </c>
      <c r="N24" s="46">
        <f t="shared" si="6"/>
        <v>1421250000</v>
      </c>
      <c r="O24" s="47">
        <f t="shared" si="1"/>
        <v>1718.8416488785956</v>
      </c>
      <c r="P24" s="9"/>
    </row>
    <row r="25" spans="1:16">
      <c r="A25" s="12"/>
      <c r="B25" s="44">
        <v>534</v>
      </c>
      <c r="C25" s="20" t="s">
        <v>39</v>
      </c>
      <c r="D25" s="46">
        <v>2077356</v>
      </c>
      <c r="E25" s="46">
        <v>0</v>
      </c>
      <c r="F25" s="46">
        <v>0</v>
      </c>
      <c r="G25" s="46">
        <v>0</v>
      </c>
      <c r="H25" s="46">
        <v>0</v>
      </c>
      <c r="I25" s="46">
        <v>68250469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70327825</v>
      </c>
      <c r="O25" s="47">
        <f t="shared" si="1"/>
        <v>85.053575855792658</v>
      </c>
      <c r="P25" s="9"/>
    </row>
    <row r="26" spans="1:16">
      <c r="A26" s="12"/>
      <c r="B26" s="44">
        <v>536</v>
      </c>
      <c r="C26" s="20" t="s">
        <v>40</v>
      </c>
      <c r="D26" s="46">
        <v>0</v>
      </c>
      <c r="E26" s="46">
        <v>0</v>
      </c>
      <c r="F26" s="46">
        <v>0</v>
      </c>
      <c r="G26" s="46">
        <v>351208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350852000</v>
      </c>
      <c r="N26" s="46">
        <f t="shared" si="6"/>
        <v>351203208</v>
      </c>
      <c r="O26" s="47">
        <f t="shared" si="1"/>
        <v>424.74068681102722</v>
      </c>
      <c r="P26" s="9"/>
    </row>
    <row r="27" spans="1:16">
      <c r="A27" s="12"/>
      <c r="B27" s="44">
        <v>537</v>
      </c>
      <c r="C27" s="20" t="s">
        <v>41</v>
      </c>
      <c r="D27" s="46">
        <v>4182759</v>
      </c>
      <c r="E27" s="46">
        <v>4754816</v>
      </c>
      <c r="F27" s="46">
        <v>0</v>
      </c>
      <c r="G27" s="46">
        <v>0</v>
      </c>
      <c r="H27" s="46">
        <v>0</v>
      </c>
      <c r="I27" s="46">
        <v>18016977</v>
      </c>
      <c r="J27" s="46">
        <v>0</v>
      </c>
      <c r="K27" s="46">
        <v>0</v>
      </c>
      <c r="L27" s="46">
        <v>0</v>
      </c>
      <c r="M27" s="46">
        <v>7219000</v>
      </c>
      <c r="N27" s="46">
        <f t="shared" si="6"/>
        <v>34173552</v>
      </c>
      <c r="O27" s="47">
        <f t="shared" si="1"/>
        <v>41.329058552484383</v>
      </c>
      <c r="P27" s="9"/>
    </row>
    <row r="28" spans="1:16">
      <c r="A28" s="12"/>
      <c r="B28" s="44">
        <v>538</v>
      </c>
      <c r="C28" s="20" t="s">
        <v>42</v>
      </c>
      <c r="D28" s="46">
        <v>0</v>
      </c>
      <c r="E28" s="46">
        <v>0</v>
      </c>
      <c r="F28" s="46">
        <v>0</v>
      </c>
      <c r="G28" s="46">
        <v>41148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41148</v>
      </c>
      <c r="O28" s="47">
        <f t="shared" si="1"/>
        <v>4.9763867136715184E-2</v>
      </c>
      <c r="P28" s="9"/>
    </row>
    <row r="29" spans="1:16">
      <c r="A29" s="12"/>
      <c r="B29" s="44">
        <v>539</v>
      </c>
      <c r="C29" s="20" t="s">
        <v>43</v>
      </c>
      <c r="D29" s="46">
        <v>6924584</v>
      </c>
      <c r="E29" s="46">
        <v>4027889</v>
      </c>
      <c r="F29" s="46">
        <v>0</v>
      </c>
      <c r="G29" s="46">
        <v>16409759</v>
      </c>
      <c r="H29" s="46">
        <v>0</v>
      </c>
      <c r="I29" s="46">
        <v>4858748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32220980</v>
      </c>
      <c r="O29" s="47">
        <f t="shared" si="1"/>
        <v>38.967642843753211</v>
      </c>
      <c r="P29" s="9"/>
    </row>
    <row r="30" spans="1:16" ht="15.75">
      <c r="A30" s="28" t="s">
        <v>44</v>
      </c>
      <c r="B30" s="29"/>
      <c r="C30" s="30"/>
      <c r="D30" s="31">
        <f>SUM(D31:D36)</f>
        <v>38822102</v>
      </c>
      <c r="E30" s="31">
        <f t="shared" ref="E30:M30" si="7">SUM(E31:E36)</f>
        <v>101601220</v>
      </c>
      <c r="F30" s="31">
        <f t="shared" si="7"/>
        <v>0</v>
      </c>
      <c r="G30" s="31">
        <f t="shared" si="7"/>
        <v>28458628</v>
      </c>
      <c r="H30" s="31">
        <f t="shared" si="7"/>
        <v>0</v>
      </c>
      <c r="I30" s="31">
        <f t="shared" si="7"/>
        <v>3497972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252981770</v>
      </c>
      <c r="N30" s="31">
        <f t="shared" ref="N30:N44" si="8">SUM(D30:M30)</f>
        <v>425361692</v>
      </c>
      <c r="O30" s="43">
        <f t="shared" si="1"/>
        <v>514.42701287392742</v>
      </c>
      <c r="P30" s="10"/>
    </row>
    <row r="31" spans="1:16">
      <c r="A31" s="12"/>
      <c r="B31" s="44">
        <v>541</v>
      </c>
      <c r="C31" s="20" t="s">
        <v>45</v>
      </c>
      <c r="D31" s="46">
        <v>34073779</v>
      </c>
      <c r="E31" s="46">
        <v>7929699</v>
      </c>
      <c r="F31" s="46">
        <v>0</v>
      </c>
      <c r="G31" s="46">
        <v>9911491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15403</v>
      </c>
      <c r="N31" s="46">
        <f t="shared" si="8"/>
        <v>51930372</v>
      </c>
      <c r="O31" s="47">
        <f t="shared" si="1"/>
        <v>62.803930508607813</v>
      </c>
      <c r="P31" s="9"/>
    </row>
    <row r="32" spans="1:16">
      <c r="A32" s="12"/>
      <c r="B32" s="44">
        <v>542</v>
      </c>
      <c r="C32" s="20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78492174</v>
      </c>
      <c r="N32" s="46">
        <f t="shared" si="8"/>
        <v>78492174</v>
      </c>
      <c r="O32" s="47">
        <f t="shared" si="1"/>
        <v>94.927435554776167</v>
      </c>
      <c r="P32" s="9"/>
    </row>
    <row r="33" spans="1:16">
      <c r="A33" s="12"/>
      <c r="B33" s="44">
        <v>543</v>
      </c>
      <c r="C33" s="20" t="s">
        <v>47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67158826</v>
      </c>
      <c r="N33" s="46">
        <f t="shared" si="8"/>
        <v>67158826</v>
      </c>
      <c r="O33" s="47">
        <f t="shared" si="1"/>
        <v>81.221028825745435</v>
      </c>
      <c r="P33" s="9"/>
    </row>
    <row r="34" spans="1:16">
      <c r="A34" s="12"/>
      <c r="B34" s="44">
        <v>544</v>
      </c>
      <c r="C34" s="20" t="s">
        <v>48</v>
      </c>
      <c r="D34" s="46">
        <v>0</v>
      </c>
      <c r="E34" s="46">
        <v>27332957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107315367</v>
      </c>
      <c r="N34" s="46">
        <f t="shared" si="8"/>
        <v>134648324</v>
      </c>
      <c r="O34" s="47">
        <f t="shared" si="1"/>
        <v>162.84196815683333</v>
      </c>
      <c r="P34" s="9"/>
    </row>
    <row r="35" spans="1:16">
      <c r="A35" s="12"/>
      <c r="B35" s="44">
        <v>545</v>
      </c>
      <c r="C35" s="20" t="s">
        <v>49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3497972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3497972</v>
      </c>
      <c r="O35" s="47">
        <f t="shared" si="1"/>
        <v>4.2304027864282565</v>
      </c>
      <c r="P35" s="9"/>
    </row>
    <row r="36" spans="1:16">
      <c r="A36" s="12"/>
      <c r="B36" s="44">
        <v>549</v>
      </c>
      <c r="C36" s="20" t="s">
        <v>50</v>
      </c>
      <c r="D36" s="46">
        <v>4748323</v>
      </c>
      <c r="E36" s="46">
        <v>66338564</v>
      </c>
      <c r="F36" s="46">
        <v>0</v>
      </c>
      <c r="G36" s="46">
        <v>18547137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89634024</v>
      </c>
      <c r="O36" s="47">
        <f t="shared" si="1"/>
        <v>108.40224704153641</v>
      </c>
      <c r="P36" s="9"/>
    </row>
    <row r="37" spans="1:16" ht="15.75">
      <c r="A37" s="28" t="s">
        <v>51</v>
      </c>
      <c r="B37" s="29"/>
      <c r="C37" s="30"/>
      <c r="D37" s="31">
        <f>SUM(D38:D42)</f>
        <v>12379221</v>
      </c>
      <c r="E37" s="31">
        <f t="shared" ref="E37:M37" si="9">SUM(E38:E42)</f>
        <v>55292459</v>
      </c>
      <c r="F37" s="31">
        <f t="shared" si="9"/>
        <v>0</v>
      </c>
      <c r="G37" s="31">
        <f t="shared" si="9"/>
        <v>8199784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6261611</v>
      </c>
      <c r="N37" s="31">
        <f t="shared" si="8"/>
        <v>82133075</v>
      </c>
      <c r="O37" s="43">
        <f t="shared" ref="O37:O68" si="10">(N37/O$78)</f>
        <v>99.330694853452499</v>
      </c>
      <c r="P37" s="10"/>
    </row>
    <row r="38" spans="1:16">
      <c r="A38" s="13"/>
      <c r="B38" s="45">
        <v>551</v>
      </c>
      <c r="C38" s="21" t="s">
        <v>52</v>
      </c>
      <c r="D38" s="46">
        <v>0</v>
      </c>
      <c r="E38" s="46">
        <v>266953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266953</v>
      </c>
      <c r="O38" s="47">
        <f t="shared" si="10"/>
        <v>0.32284955827130185</v>
      </c>
      <c r="P38" s="9"/>
    </row>
    <row r="39" spans="1:16">
      <c r="A39" s="13"/>
      <c r="B39" s="45">
        <v>552</v>
      </c>
      <c r="C39" s="21" t="s">
        <v>53</v>
      </c>
      <c r="D39" s="46">
        <v>3145471</v>
      </c>
      <c r="E39" s="46">
        <v>12021396</v>
      </c>
      <c r="F39" s="46">
        <v>0</v>
      </c>
      <c r="G39" s="46">
        <v>8199784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6087537</v>
      </c>
      <c r="N39" s="46">
        <f t="shared" si="8"/>
        <v>29454188</v>
      </c>
      <c r="O39" s="47">
        <f t="shared" si="10"/>
        <v>35.621519836974599</v>
      </c>
      <c r="P39" s="9"/>
    </row>
    <row r="40" spans="1:16">
      <c r="A40" s="13"/>
      <c r="B40" s="45">
        <v>553</v>
      </c>
      <c r="C40" s="21" t="s">
        <v>54</v>
      </c>
      <c r="D40" s="46">
        <v>1117605</v>
      </c>
      <c r="E40" s="46">
        <v>307399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1425004</v>
      </c>
      <c r="O40" s="47">
        <f t="shared" si="10"/>
        <v>1.7233816886674367</v>
      </c>
      <c r="P40" s="9"/>
    </row>
    <row r="41" spans="1:16">
      <c r="A41" s="13"/>
      <c r="B41" s="45">
        <v>554</v>
      </c>
      <c r="C41" s="21" t="s">
        <v>55</v>
      </c>
      <c r="D41" s="46">
        <v>761083</v>
      </c>
      <c r="E41" s="46">
        <v>19802742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174074</v>
      </c>
      <c r="N41" s="46">
        <f t="shared" si="8"/>
        <v>20737899</v>
      </c>
      <c r="O41" s="47">
        <f t="shared" si="10"/>
        <v>25.08015093153054</v>
      </c>
      <c r="P41" s="9"/>
    </row>
    <row r="42" spans="1:16">
      <c r="A42" s="13"/>
      <c r="B42" s="45">
        <v>559</v>
      </c>
      <c r="C42" s="21" t="s">
        <v>56</v>
      </c>
      <c r="D42" s="46">
        <v>7355062</v>
      </c>
      <c r="E42" s="46">
        <v>22893969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30249031</v>
      </c>
      <c r="O42" s="47">
        <f t="shared" si="10"/>
        <v>36.582792838008622</v>
      </c>
      <c r="P42" s="9"/>
    </row>
    <row r="43" spans="1:16" ht="15.75">
      <c r="A43" s="28" t="s">
        <v>57</v>
      </c>
      <c r="B43" s="29"/>
      <c r="C43" s="30"/>
      <c r="D43" s="31">
        <f>SUM(D44:D49)</f>
        <v>72528387</v>
      </c>
      <c r="E43" s="31">
        <f t="shared" ref="E43:M43" si="11">SUM(E44:E49)</f>
        <v>38251734</v>
      </c>
      <c r="F43" s="31">
        <f t="shared" si="11"/>
        <v>0</v>
      </c>
      <c r="G43" s="31">
        <f t="shared" si="11"/>
        <v>140680</v>
      </c>
      <c r="H43" s="31">
        <f t="shared" si="11"/>
        <v>0</v>
      </c>
      <c r="I43" s="31">
        <f t="shared" si="11"/>
        <v>0</v>
      </c>
      <c r="J43" s="31">
        <f t="shared" si="11"/>
        <v>0</v>
      </c>
      <c r="K43" s="31">
        <f t="shared" si="11"/>
        <v>0</v>
      </c>
      <c r="L43" s="31">
        <f t="shared" si="11"/>
        <v>0</v>
      </c>
      <c r="M43" s="31">
        <f t="shared" si="11"/>
        <v>0</v>
      </c>
      <c r="N43" s="31">
        <f t="shared" si="8"/>
        <v>110920801</v>
      </c>
      <c r="O43" s="43">
        <f t="shared" si="10"/>
        <v>134.1462040357253</v>
      </c>
      <c r="P43" s="10"/>
    </row>
    <row r="44" spans="1:16">
      <c r="A44" s="12"/>
      <c r="B44" s="44">
        <v>561</v>
      </c>
      <c r="C44" s="20" t="s">
        <v>58</v>
      </c>
      <c r="D44" s="46">
        <v>23775594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23775594</v>
      </c>
      <c r="O44" s="47">
        <f t="shared" si="10"/>
        <v>28.753900576273033</v>
      </c>
      <c r="P44" s="9"/>
    </row>
    <row r="45" spans="1:16">
      <c r="A45" s="12"/>
      <c r="B45" s="44">
        <v>562</v>
      </c>
      <c r="C45" s="20" t="s">
        <v>59</v>
      </c>
      <c r="D45" s="46">
        <v>10348975</v>
      </c>
      <c r="E45" s="46">
        <v>6779965</v>
      </c>
      <c r="F45" s="46">
        <v>0</v>
      </c>
      <c r="G45" s="46">
        <v>18900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6" si="12">SUM(D45:M45)</f>
        <v>17147840</v>
      </c>
      <c r="O45" s="47">
        <f t="shared" si="10"/>
        <v>20.73837930012759</v>
      </c>
      <c r="P45" s="9"/>
    </row>
    <row r="46" spans="1:16">
      <c r="A46" s="12"/>
      <c r="B46" s="44">
        <v>563</v>
      </c>
      <c r="C46" s="20" t="s">
        <v>60</v>
      </c>
      <c r="D46" s="46">
        <v>9431197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9431197</v>
      </c>
      <c r="O46" s="47">
        <f t="shared" si="10"/>
        <v>11.405969535534821</v>
      </c>
      <c r="P46" s="9"/>
    </row>
    <row r="47" spans="1:16">
      <c r="A47" s="12"/>
      <c r="B47" s="44">
        <v>564</v>
      </c>
      <c r="C47" s="20" t="s">
        <v>61</v>
      </c>
      <c r="D47" s="46">
        <v>17015926</v>
      </c>
      <c r="E47" s="46">
        <v>523175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17539101</v>
      </c>
      <c r="O47" s="47">
        <f t="shared" si="10"/>
        <v>21.211565370405083</v>
      </c>
      <c r="P47" s="9"/>
    </row>
    <row r="48" spans="1:16">
      <c r="A48" s="12"/>
      <c r="B48" s="44">
        <v>565</v>
      </c>
      <c r="C48" s="20" t="s">
        <v>62</v>
      </c>
      <c r="D48" s="46">
        <v>774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774</v>
      </c>
      <c r="O48" s="47">
        <f t="shared" si="10"/>
        <v>9.3606574229166794E-4</v>
      </c>
      <c r="P48" s="9"/>
    </row>
    <row r="49" spans="1:16">
      <c r="A49" s="12"/>
      <c r="B49" s="44">
        <v>569</v>
      </c>
      <c r="C49" s="20" t="s">
        <v>63</v>
      </c>
      <c r="D49" s="46">
        <v>11955921</v>
      </c>
      <c r="E49" s="46">
        <v>30948594</v>
      </c>
      <c r="F49" s="46">
        <v>0</v>
      </c>
      <c r="G49" s="46">
        <v>121780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43026295</v>
      </c>
      <c r="O49" s="47">
        <f t="shared" si="10"/>
        <v>52.035453187642482</v>
      </c>
      <c r="P49" s="9"/>
    </row>
    <row r="50" spans="1:16" ht="15.75">
      <c r="A50" s="28" t="s">
        <v>64</v>
      </c>
      <c r="B50" s="29"/>
      <c r="C50" s="30"/>
      <c r="D50" s="31">
        <f t="shared" ref="D50:M50" si="13">SUM(D51:D56)</f>
        <v>46826992</v>
      </c>
      <c r="E50" s="31">
        <f t="shared" si="13"/>
        <v>6935229</v>
      </c>
      <c r="F50" s="31">
        <f t="shared" si="13"/>
        <v>0</v>
      </c>
      <c r="G50" s="31">
        <f t="shared" si="13"/>
        <v>6959699</v>
      </c>
      <c r="H50" s="31">
        <f t="shared" si="13"/>
        <v>0</v>
      </c>
      <c r="I50" s="31">
        <f t="shared" si="13"/>
        <v>57275595</v>
      </c>
      <c r="J50" s="31">
        <f t="shared" si="13"/>
        <v>0</v>
      </c>
      <c r="K50" s="31">
        <f t="shared" si="13"/>
        <v>0</v>
      </c>
      <c r="L50" s="31">
        <f t="shared" si="13"/>
        <v>0</v>
      </c>
      <c r="M50" s="31">
        <f t="shared" si="13"/>
        <v>6591007</v>
      </c>
      <c r="N50" s="31">
        <f>SUM(D50:M50)</f>
        <v>124588522</v>
      </c>
      <c r="O50" s="43">
        <f t="shared" si="10"/>
        <v>150.6757717402478</v>
      </c>
      <c r="P50" s="9"/>
    </row>
    <row r="51" spans="1:16">
      <c r="A51" s="12"/>
      <c r="B51" s="44">
        <v>571</v>
      </c>
      <c r="C51" s="20" t="s">
        <v>65</v>
      </c>
      <c r="D51" s="46">
        <v>37327894</v>
      </c>
      <c r="E51" s="46">
        <v>1776182</v>
      </c>
      <c r="F51" s="46">
        <v>0</v>
      </c>
      <c r="G51" s="46">
        <v>8276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39112352</v>
      </c>
      <c r="O51" s="47">
        <f t="shared" si="10"/>
        <v>47.301980371644703</v>
      </c>
      <c r="P51" s="9"/>
    </row>
    <row r="52" spans="1:16">
      <c r="A52" s="12"/>
      <c r="B52" s="44">
        <v>572</v>
      </c>
      <c r="C52" s="20" t="s">
        <v>66</v>
      </c>
      <c r="D52" s="46">
        <v>8714506</v>
      </c>
      <c r="E52" s="46">
        <v>4097923</v>
      </c>
      <c r="F52" s="46">
        <v>0</v>
      </c>
      <c r="G52" s="46">
        <v>6938268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6591007</v>
      </c>
      <c r="N52" s="46">
        <f t="shared" si="12"/>
        <v>26341704</v>
      </c>
      <c r="O52" s="47">
        <f t="shared" si="10"/>
        <v>31.857321328149094</v>
      </c>
      <c r="P52" s="9"/>
    </row>
    <row r="53" spans="1:16">
      <c r="A53" s="12"/>
      <c r="B53" s="44">
        <v>573</v>
      </c>
      <c r="C53" s="20" t="s">
        <v>67</v>
      </c>
      <c r="D53" s="46">
        <v>0</v>
      </c>
      <c r="E53" s="46">
        <v>28012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28012</v>
      </c>
      <c r="O53" s="47">
        <f t="shared" si="10"/>
        <v>3.3877356037563568E-2</v>
      </c>
      <c r="P53" s="9"/>
    </row>
    <row r="54" spans="1:16">
      <c r="A54" s="12"/>
      <c r="B54" s="44">
        <v>574</v>
      </c>
      <c r="C54" s="20" t="s">
        <v>68</v>
      </c>
      <c r="D54" s="46">
        <v>263045</v>
      </c>
      <c r="E54" s="46">
        <v>1008767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1271812</v>
      </c>
      <c r="O54" s="47">
        <f t="shared" si="10"/>
        <v>1.538113234929523</v>
      </c>
      <c r="P54" s="9"/>
    </row>
    <row r="55" spans="1:16">
      <c r="A55" s="12"/>
      <c r="B55" s="44">
        <v>575</v>
      </c>
      <c r="C55" s="20" t="s">
        <v>69</v>
      </c>
      <c r="D55" s="46">
        <v>521547</v>
      </c>
      <c r="E55" s="46">
        <v>0</v>
      </c>
      <c r="F55" s="46">
        <v>0</v>
      </c>
      <c r="G55" s="46">
        <v>544</v>
      </c>
      <c r="H55" s="46">
        <v>0</v>
      </c>
      <c r="I55" s="46">
        <v>57273876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57795967</v>
      </c>
      <c r="O55" s="47">
        <f t="shared" si="10"/>
        <v>69.897706397053938</v>
      </c>
      <c r="P55" s="9"/>
    </row>
    <row r="56" spans="1:16">
      <c r="A56" s="12"/>
      <c r="B56" s="44">
        <v>579</v>
      </c>
      <c r="C56" s="20" t="s">
        <v>70</v>
      </c>
      <c r="D56" s="46">
        <v>0</v>
      </c>
      <c r="E56" s="46">
        <v>24345</v>
      </c>
      <c r="F56" s="46">
        <v>0</v>
      </c>
      <c r="G56" s="46">
        <v>12611</v>
      </c>
      <c r="H56" s="46">
        <v>0</v>
      </c>
      <c r="I56" s="46">
        <v>1719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38675</v>
      </c>
      <c r="O56" s="47">
        <f t="shared" si="10"/>
        <v>4.6773052432984831E-2</v>
      </c>
      <c r="P56" s="9"/>
    </row>
    <row r="57" spans="1:16" ht="15.75">
      <c r="A57" s="28" t="s">
        <v>74</v>
      </c>
      <c r="B57" s="29"/>
      <c r="C57" s="30"/>
      <c r="D57" s="31">
        <f t="shared" ref="D57:M57" si="14">SUM(D58:D59)</f>
        <v>122773885</v>
      </c>
      <c r="E57" s="31">
        <f t="shared" si="14"/>
        <v>101268703</v>
      </c>
      <c r="F57" s="31">
        <f t="shared" si="14"/>
        <v>0</v>
      </c>
      <c r="G57" s="31">
        <f t="shared" si="14"/>
        <v>2454128</v>
      </c>
      <c r="H57" s="31">
        <f t="shared" si="14"/>
        <v>0</v>
      </c>
      <c r="I57" s="31">
        <f t="shared" si="14"/>
        <v>1669885</v>
      </c>
      <c r="J57" s="31">
        <f t="shared" si="14"/>
        <v>1963363</v>
      </c>
      <c r="K57" s="31">
        <f t="shared" si="14"/>
        <v>532000</v>
      </c>
      <c r="L57" s="31">
        <f t="shared" si="14"/>
        <v>0</v>
      </c>
      <c r="M57" s="31">
        <f t="shared" si="14"/>
        <v>64461877</v>
      </c>
      <c r="N57" s="31">
        <f>SUM(D57:M57)</f>
        <v>295123841</v>
      </c>
      <c r="O57" s="43">
        <f t="shared" si="10"/>
        <v>356.91901459125734</v>
      </c>
      <c r="P57" s="9"/>
    </row>
    <row r="58" spans="1:16">
      <c r="A58" s="12"/>
      <c r="B58" s="44">
        <v>581</v>
      </c>
      <c r="C58" s="20" t="s">
        <v>71</v>
      </c>
      <c r="D58" s="46">
        <v>122773885</v>
      </c>
      <c r="E58" s="46">
        <v>101268703</v>
      </c>
      <c r="F58" s="46">
        <v>0</v>
      </c>
      <c r="G58" s="46">
        <v>2454128</v>
      </c>
      <c r="H58" s="46">
        <v>0</v>
      </c>
      <c r="I58" s="46">
        <v>1669885</v>
      </c>
      <c r="J58" s="46">
        <v>1963363</v>
      </c>
      <c r="K58" s="46">
        <v>532000</v>
      </c>
      <c r="L58" s="46">
        <v>0</v>
      </c>
      <c r="M58" s="46">
        <v>0</v>
      </c>
      <c r="N58" s="46">
        <f>SUM(D58:M58)</f>
        <v>230661964</v>
      </c>
      <c r="O58" s="47">
        <f t="shared" si="10"/>
        <v>278.95964153761497</v>
      </c>
      <c r="P58" s="9"/>
    </row>
    <row r="59" spans="1:16">
      <c r="A59" s="12"/>
      <c r="B59" s="44">
        <v>590</v>
      </c>
      <c r="C59" s="20" t="s">
        <v>73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64461877</v>
      </c>
      <c r="N59" s="46">
        <f t="shared" ref="N59:N65" si="15">SUM(D59:M59)</f>
        <v>64461877</v>
      </c>
      <c r="O59" s="47">
        <f t="shared" si="10"/>
        <v>77.959373053642366</v>
      </c>
      <c r="P59" s="9"/>
    </row>
    <row r="60" spans="1:16" ht="15.75">
      <c r="A60" s="28" t="s">
        <v>77</v>
      </c>
      <c r="B60" s="29"/>
      <c r="C60" s="30"/>
      <c r="D60" s="31">
        <f t="shared" ref="D60:M60" si="16">SUM(D61:D75)</f>
        <v>2359647</v>
      </c>
      <c r="E60" s="31">
        <f t="shared" si="16"/>
        <v>24759234</v>
      </c>
      <c r="F60" s="31">
        <f t="shared" si="16"/>
        <v>0</v>
      </c>
      <c r="G60" s="31">
        <f t="shared" si="16"/>
        <v>255771</v>
      </c>
      <c r="H60" s="31">
        <f t="shared" si="16"/>
        <v>0</v>
      </c>
      <c r="I60" s="31">
        <f t="shared" si="16"/>
        <v>0</v>
      </c>
      <c r="J60" s="31">
        <f t="shared" si="16"/>
        <v>0</v>
      </c>
      <c r="K60" s="31">
        <f t="shared" si="16"/>
        <v>0</v>
      </c>
      <c r="L60" s="31">
        <f t="shared" si="16"/>
        <v>0</v>
      </c>
      <c r="M60" s="31">
        <f t="shared" si="16"/>
        <v>0</v>
      </c>
      <c r="N60" s="31">
        <f>SUM(D60:M60)</f>
        <v>27374652</v>
      </c>
      <c r="O60" s="43">
        <f t="shared" si="10"/>
        <v>33.106555483664202</v>
      </c>
      <c r="P60" s="9"/>
    </row>
    <row r="61" spans="1:16">
      <c r="A61" s="12"/>
      <c r="B61" s="44">
        <v>601</v>
      </c>
      <c r="C61" s="20" t="s">
        <v>78</v>
      </c>
      <c r="D61" s="46">
        <v>0</v>
      </c>
      <c r="E61" s="46">
        <v>926706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926706</v>
      </c>
      <c r="O61" s="47">
        <f t="shared" si="10"/>
        <v>1.1207464338193054</v>
      </c>
      <c r="P61" s="9"/>
    </row>
    <row r="62" spans="1:16">
      <c r="A62" s="12"/>
      <c r="B62" s="44">
        <v>602</v>
      </c>
      <c r="C62" s="20" t="s">
        <v>79</v>
      </c>
      <c r="D62" s="46">
        <v>186982</v>
      </c>
      <c r="E62" s="46">
        <v>1440873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1627855</v>
      </c>
      <c r="O62" s="47">
        <f t="shared" si="10"/>
        <v>1.968707104545482</v>
      </c>
      <c r="P62" s="9"/>
    </row>
    <row r="63" spans="1:16">
      <c r="A63" s="12"/>
      <c r="B63" s="44">
        <v>603</v>
      </c>
      <c r="C63" s="20" t="s">
        <v>80</v>
      </c>
      <c r="D63" s="46">
        <v>1308965</v>
      </c>
      <c r="E63" s="46">
        <v>386585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1695550</v>
      </c>
      <c r="O63" s="47">
        <f t="shared" si="10"/>
        <v>2.0505765753780847</v>
      </c>
      <c r="P63" s="9"/>
    </row>
    <row r="64" spans="1:16">
      <c r="A64" s="12"/>
      <c r="B64" s="44">
        <v>604</v>
      </c>
      <c r="C64" s="20" t="s">
        <v>81</v>
      </c>
      <c r="D64" s="46">
        <v>0</v>
      </c>
      <c r="E64" s="46">
        <v>16615728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16615728</v>
      </c>
      <c r="O64" s="47">
        <f t="shared" si="10"/>
        <v>20.094849824336499</v>
      </c>
      <c r="P64" s="9"/>
    </row>
    <row r="65" spans="1:119">
      <c r="A65" s="12"/>
      <c r="B65" s="44">
        <v>605</v>
      </c>
      <c r="C65" s="20" t="s">
        <v>82</v>
      </c>
      <c r="D65" s="46">
        <v>94005</v>
      </c>
      <c r="E65" s="46">
        <v>295792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389797</v>
      </c>
      <c r="O65" s="47">
        <f t="shared" si="10"/>
        <v>0.47141552732308178</v>
      </c>
      <c r="P65" s="9"/>
    </row>
    <row r="66" spans="1:119">
      <c r="A66" s="12"/>
      <c r="B66" s="44">
        <v>611</v>
      </c>
      <c r="C66" s="20" t="s">
        <v>84</v>
      </c>
      <c r="D66" s="46">
        <v>658906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3" si="17">SUM(D66:M66)</f>
        <v>658906</v>
      </c>
      <c r="O66" s="47">
        <f t="shared" si="10"/>
        <v>0.7968725245354441</v>
      </c>
      <c r="P66" s="9"/>
    </row>
    <row r="67" spans="1:119">
      <c r="A67" s="12"/>
      <c r="B67" s="44">
        <v>661</v>
      </c>
      <c r="C67" s="20" t="s">
        <v>86</v>
      </c>
      <c r="D67" s="46">
        <v>0</v>
      </c>
      <c r="E67" s="46">
        <v>617473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617473</v>
      </c>
      <c r="O67" s="47">
        <f t="shared" si="10"/>
        <v>0.74676398202850525</v>
      </c>
      <c r="P67" s="9"/>
    </row>
    <row r="68" spans="1:119">
      <c r="A68" s="12"/>
      <c r="B68" s="44">
        <v>671</v>
      </c>
      <c r="C68" s="20" t="s">
        <v>87</v>
      </c>
      <c r="D68" s="46">
        <v>0</v>
      </c>
      <c r="E68" s="46">
        <v>486836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486836</v>
      </c>
      <c r="O68" s="47">
        <f t="shared" si="10"/>
        <v>0.58877325802881975</v>
      </c>
      <c r="P68" s="9"/>
    </row>
    <row r="69" spans="1:119">
      <c r="A69" s="12"/>
      <c r="B69" s="44">
        <v>684</v>
      </c>
      <c r="C69" s="20" t="s">
        <v>88</v>
      </c>
      <c r="D69" s="46">
        <v>0</v>
      </c>
      <c r="E69" s="46">
        <v>179186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179186</v>
      </c>
      <c r="O69" s="47">
        <f t="shared" ref="O69:O76" si="18">(N69/O$78)</f>
        <v>0.21670526627684084</v>
      </c>
      <c r="P69" s="9"/>
    </row>
    <row r="70" spans="1:119">
      <c r="A70" s="12"/>
      <c r="B70" s="44">
        <v>685</v>
      </c>
      <c r="C70" s="20" t="s">
        <v>89</v>
      </c>
      <c r="D70" s="46">
        <v>80236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80236</v>
      </c>
      <c r="O70" s="47">
        <f t="shared" si="18"/>
        <v>9.7036396509708356E-2</v>
      </c>
      <c r="P70" s="9"/>
    </row>
    <row r="71" spans="1:119">
      <c r="A71" s="12"/>
      <c r="B71" s="44">
        <v>712</v>
      </c>
      <c r="C71" s="20" t="s">
        <v>90</v>
      </c>
      <c r="D71" s="46">
        <v>0</v>
      </c>
      <c r="E71" s="46">
        <v>0</v>
      </c>
      <c r="F71" s="46">
        <v>0</v>
      </c>
      <c r="G71" s="46">
        <v>255771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255771</v>
      </c>
      <c r="O71" s="47">
        <f t="shared" si="18"/>
        <v>0.30932618988589433</v>
      </c>
      <c r="P71" s="9"/>
    </row>
    <row r="72" spans="1:119">
      <c r="A72" s="12"/>
      <c r="B72" s="44">
        <v>713</v>
      </c>
      <c r="C72" s="20" t="s">
        <v>91</v>
      </c>
      <c r="D72" s="46">
        <v>0</v>
      </c>
      <c r="E72" s="46">
        <v>3516065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3516065</v>
      </c>
      <c r="O72" s="47">
        <f t="shared" si="18"/>
        <v>4.2522842301947721</v>
      </c>
      <c r="P72" s="9"/>
    </row>
    <row r="73" spans="1:119">
      <c r="A73" s="12"/>
      <c r="B73" s="44">
        <v>714</v>
      </c>
      <c r="C73" s="20" t="s">
        <v>92</v>
      </c>
      <c r="D73" s="46">
        <v>0</v>
      </c>
      <c r="E73" s="46">
        <v>293990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293990</v>
      </c>
      <c r="O73" s="47">
        <f t="shared" si="18"/>
        <v>0.35554776172652125</v>
      </c>
      <c r="P73" s="9"/>
    </row>
    <row r="74" spans="1:119">
      <c r="A74" s="12"/>
      <c r="B74" s="44">
        <v>721</v>
      </c>
      <c r="C74" s="20" t="s">
        <v>93</v>
      </c>
      <c r="D74" s="46">
        <v>20553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20553</v>
      </c>
      <c r="O74" s="47">
        <f t="shared" si="18"/>
        <v>2.4856536435814796E-2</v>
      </c>
      <c r="P74" s="9"/>
    </row>
    <row r="75" spans="1:119" ht="15.75" thickBot="1">
      <c r="A75" s="12"/>
      <c r="B75" s="44">
        <v>765</v>
      </c>
      <c r="C75" s="20" t="s">
        <v>95</v>
      </c>
      <c r="D75" s="46">
        <v>10000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10000</v>
      </c>
      <c r="O75" s="47">
        <f t="shared" si="18"/>
        <v>1.2093872639427234E-2</v>
      </c>
      <c r="P75" s="9"/>
    </row>
    <row r="76" spans="1:119" ht="16.5" thickBot="1">
      <c r="A76" s="14" t="s">
        <v>10</v>
      </c>
      <c r="B76" s="23"/>
      <c r="C76" s="22"/>
      <c r="D76" s="15">
        <f t="shared" ref="D76:M76" si="19">SUM(D5,D14,D23,D30,D37,D43,D50,D57,D60)</f>
        <v>946855499</v>
      </c>
      <c r="E76" s="15">
        <f t="shared" si="19"/>
        <v>370632499</v>
      </c>
      <c r="F76" s="15">
        <f t="shared" si="19"/>
        <v>707756557</v>
      </c>
      <c r="G76" s="15">
        <f t="shared" si="19"/>
        <v>123995169</v>
      </c>
      <c r="H76" s="15">
        <f t="shared" si="19"/>
        <v>0</v>
      </c>
      <c r="I76" s="15">
        <f t="shared" si="19"/>
        <v>154942499</v>
      </c>
      <c r="J76" s="15">
        <f t="shared" si="19"/>
        <v>247631826</v>
      </c>
      <c r="K76" s="15">
        <f t="shared" si="19"/>
        <v>321647698</v>
      </c>
      <c r="L76" s="15">
        <f t="shared" si="19"/>
        <v>0</v>
      </c>
      <c r="M76" s="15">
        <f t="shared" si="19"/>
        <v>2111058812</v>
      </c>
      <c r="N76" s="15">
        <f>SUM(D76:M76)</f>
        <v>4984520559</v>
      </c>
      <c r="O76" s="37">
        <f t="shared" si="18"/>
        <v>6028.2156809152639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38"/>
      <c r="B78" s="39"/>
      <c r="C78" s="39"/>
      <c r="D78" s="40"/>
      <c r="E78" s="40"/>
      <c r="F78" s="40"/>
      <c r="G78" s="40"/>
      <c r="H78" s="40"/>
      <c r="I78" s="40"/>
      <c r="J78" s="40"/>
      <c r="K78" s="40"/>
      <c r="L78" s="52" t="s">
        <v>110</v>
      </c>
      <c r="M78" s="52"/>
      <c r="N78" s="52"/>
      <c r="O78" s="41">
        <v>826865</v>
      </c>
    </row>
    <row r="79" spans="1:119">
      <c r="A79" s="53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5"/>
    </row>
    <row r="80" spans="1:119" ht="15.75" customHeight="1" thickBot="1">
      <c r="A80" s="56" t="s">
        <v>101</v>
      </c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8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5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76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99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12</v>
      </c>
      <c r="B3" s="66"/>
      <c r="C3" s="67"/>
      <c r="D3" s="71" t="s">
        <v>6</v>
      </c>
      <c r="E3" s="72"/>
      <c r="F3" s="72"/>
      <c r="G3" s="72"/>
      <c r="H3" s="73"/>
      <c r="I3" s="71" t="s">
        <v>7</v>
      </c>
      <c r="J3" s="73"/>
      <c r="K3" s="71" t="s">
        <v>9</v>
      </c>
      <c r="L3" s="73"/>
      <c r="M3" s="35"/>
      <c r="N3" s="36"/>
      <c r="O3" s="74" t="s">
        <v>17</v>
      </c>
      <c r="P3" s="11"/>
      <c r="Q3"/>
    </row>
    <row r="4" spans="1:133" ht="32.25" customHeight="1" thickBot="1">
      <c r="A4" s="68"/>
      <c r="B4" s="69"/>
      <c r="C4" s="70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140729435</v>
      </c>
      <c r="E5" s="26">
        <f t="shared" ref="E5:M5" si="0">SUM(E6:E13)</f>
        <v>1897018</v>
      </c>
      <c r="F5" s="26">
        <f t="shared" si="0"/>
        <v>263205473</v>
      </c>
      <c r="G5" s="26">
        <f t="shared" si="0"/>
        <v>81044925</v>
      </c>
      <c r="H5" s="26">
        <f t="shared" si="0"/>
        <v>0</v>
      </c>
      <c r="I5" s="26">
        <f t="shared" si="0"/>
        <v>49395</v>
      </c>
      <c r="J5" s="26">
        <f t="shared" si="0"/>
        <v>245706019</v>
      </c>
      <c r="K5" s="26">
        <f t="shared" si="0"/>
        <v>300567030</v>
      </c>
      <c r="L5" s="26">
        <f t="shared" si="0"/>
        <v>0</v>
      </c>
      <c r="M5" s="26">
        <f t="shared" si="0"/>
        <v>1176123</v>
      </c>
      <c r="N5" s="27">
        <f>SUM(D5:M5)</f>
        <v>1034375418</v>
      </c>
      <c r="O5" s="32">
        <f t="shared" ref="O5:O36" si="1">(N5/O$77)</f>
        <v>1258.3060856067482</v>
      </c>
      <c r="P5" s="6"/>
    </row>
    <row r="6" spans="1:133">
      <c r="A6" s="12"/>
      <c r="B6" s="44">
        <v>511</v>
      </c>
      <c r="C6" s="20" t="s">
        <v>19</v>
      </c>
      <c r="D6" s="46">
        <v>8554283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8554283</v>
      </c>
      <c r="O6" s="47">
        <f t="shared" si="1"/>
        <v>10.406189251591776</v>
      </c>
      <c r="P6" s="9"/>
    </row>
    <row r="7" spans="1:133">
      <c r="A7" s="12"/>
      <c r="B7" s="44">
        <v>512</v>
      </c>
      <c r="C7" s="20" t="s">
        <v>20</v>
      </c>
      <c r="D7" s="46">
        <v>2783231</v>
      </c>
      <c r="E7" s="46">
        <v>7000</v>
      </c>
      <c r="F7" s="46">
        <v>0</v>
      </c>
      <c r="G7" s="46">
        <v>0</v>
      </c>
      <c r="H7" s="46">
        <v>0</v>
      </c>
      <c r="I7" s="46">
        <v>49395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2839626</v>
      </c>
      <c r="O7" s="47">
        <f t="shared" si="1"/>
        <v>3.4543731554988941</v>
      </c>
      <c r="P7" s="9"/>
    </row>
    <row r="8" spans="1:133">
      <c r="A8" s="12"/>
      <c r="B8" s="44">
        <v>513</v>
      </c>
      <c r="C8" s="20" t="s">
        <v>21</v>
      </c>
      <c r="D8" s="46">
        <v>69502837</v>
      </c>
      <c r="E8" s="46">
        <v>0</v>
      </c>
      <c r="F8" s="46">
        <v>0</v>
      </c>
      <c r="G8" s="46">
        <v>371574</v>
      </c>
      <c r="H8" s="46">
        <v>0</v>
      </c>
      <c r="I8" s="46">
        <v>0</v>
      </c>
      <c r="J8" s="46">
        <v>131623206</v>
      </c>
      <c r="K8" s="46">
        <v>0</v>
      </c>
      <c r="L8" s="46">
        <v>0</v>
      </c>
      <c r="M8" s="46">
        <v>1176123</v>
      </c>
      <c r="N8" s="46">
        <f t="shared" si="2"/>
        <v>202673740</v>
      </c>
      <c r="O8" s="47">
        <f t="shared" si="1"/>
        <v>246.55032979010701</v>
      </c>
      <c r="P8" s="9"/>
    </row>
    <row r="9" spans="1:133">
      <c r="A9" s="12"/>
      <c r="B9" s="44">
        <v>514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8615190</v>
      </c>
      <c r="K9" s="46">
        <v>0</v>
      </c>
      <c r="L9" s="46">
        <v>0</v>
      </c>
      <c r="M9" s="46">
        <v>0</v>
      </c>
      <c r="N9" s="46">
        <f t="shared" si="2"/>
        <v>8615190</v>
      </c>
      <c r="O9" s="47">
        <f t="shared" si="1"/>
        <v>10.480281933438601</v>
      </c>
      <c r="P9" s="9"/>
    </row>
    <row r="10" spans="1:133">
      <c r="A10" s="12"/>
      <c r="B10" s="44">
        <v>515</v>
      </c>
      <c r="C10" s="20" t="s">
        <v>23</v>
      </c>
      <c r="D10" s="46">
        <v>7051186</v>
      </c>
      <c r="E10" s="46">
        <v>1123519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8174705</v>
      </c>
      <c r="O10" s="47">
        <f t="shared" si="1"/>
        <v>9.9444368751809531</v>
      </c>
      <c r="P10" s="9"/>
    </row>
    <row r="11" spans="1:133">
      <c r="A11" s="12"/>
      <c r="B11" s="44">
        <v>517</v>
      </c>
      <c r="C11" s="20" t="s">
        <v>24</v>
      </c>
      <c r="D11" s="46">
        <v>285575</v>
      </c>
      <c r="E11" s="46">
        <v>0</v>
      </c>
      <c r="F11" s="46">
        <v>263205473</v>
      </c>
      <c r="G11" s="46">
        <v>0</v>
      </c>
      <c r="H11" s="46">
        <v>0</v>
      </c>
      <c r="I11" s="46">
        <v>0</v>
      </c>
      <c r="J11" s="46">
        <v>14102240</v>
      </c>
      <c r="K11" s="46">
        <v>0</v>
      </c>
      <c r="L11" s="46">
        <v>0</v>
      </c>
      <c r="M11" s="46">
        <v>0</v>
      </c>
      <c r="N11" s="46">
        <f t="shared" si="2"/>
        <v>277593288</v>
      </c>
      <c r="O11" s="47">
        <f t="shared" si="1"/>
        <v>337.68911899449904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300567030</v>
      </c>
      <c r="L12" s="46">
        <v>0</v>
      </c>
      <c r="M12" s="46">
        <v>0</v>
      </c>
      <c r="N12" s="46">
        <f t="shared" si="2"/>
        <v>300567030</v>
      </c>
      <c r="O12" s="47">
        <f t="shared" si="1"/>
        <v>365.63641826776865</v>
      </c>
      <c r="P12" s="9"/>
    </row>
    <row r="13" spans="1:133">
      <c r="A13" s="12"/>
      <c r="B13" s="44">
        <v>519</v>
      </c>
      <c r="C13" s="20" t="s">
        <v>26</v>
      </c>
      <c r="D13" s="46">
        <v>52552323</v>
      </c>
      <c r="E13" s="46">
        <v>766499</v>
      </c>
      <c r="F13" s="46">
        <v>0</v>
      </c>
      <c r="G13" s="46">
        <v>80673351</v>
      </c>
      <c r="H13" s="46">
        <v>0</v>
      </c>
      <c r="I13" s="46">
        <v>0</v>
      </c>
      <c r="J13" s="46">
        <v>91365383</v>
      </c>
      <c r="K13" s="46">
        <v>0</v>
      </c>
      <c r="L13" s="46">
        <v>0</v>
      </c>
      <c r="M13" s="46">
        <v>0</v>
      </c>
      <c r="N13" s="46">
        <f t="shared" si="2"/>
        <v>225357556</v>
      </c>
      <c r="O13" s="47">
        <f t="shared" si="1"/>
        <v>274.14493733866317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SUM(D15:D22)</f>
        <v>520778885</v>
      </c>
      <c r="E14" s="31">
        <f t="shared" si="3"/>
        <v>32965701</v>
      </c>
      <c r="F14" s="31">
        <f t="shared" si="3"/>
        <v>0</v>
      </c>
      <c r="G14" s="31">
        <f t="shared" si="3"/>
        <v>10335584</v>
      </c>
      <c r="H14" s="31">
        <f t="shared" si="3"/>
        <v>0</v>
      </c>
      <c r="I14" s="31">
        <f t="shared" si="3"/>
        <v>446583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564526753</v>
      </c>
      <c r="O14" s="43">
        <f t="shared" si="1"/>
        <v>686.7404584702897</v>
      </c>
      <c r="P14" s="10"/>
    </row>
    <row r="15" spans="1:133">
      <c r="A15" s="12"/>
      <c r="B15" s="44">
        <v>521</v>
      </c>
      <c r="C15" s="20" t="s">
        <v>28</v>
      </c>
      <c r="D15" s="46">
        <v>350728216</v>
      </c>
      <c r="E15" s="46">
        <v>5964360</v>
      </c>
      <c r="F15" s="46">
        <v>0</v>
      </c>
      <c r="G15" s="46">
        <v>375358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357067934</v>
      </c>
      <c r="O15" s="47">
        <f t="shared" si="1"/>
        <v>434.36913378700257</v>
      </c>
      <c r="P15" s="9"/>
    </row>
    <row r="16" spans="1:133">
      <c r="A16" s="12"/>
      <c r="B16" s="44">
        <v>522</v>
      </c>
      <c r="C16" s="20" t="s">
        <v>29</v>
      </c>
      <c r="D16" s="46">
        <v>121392946</v>
      </c>
      <c r="E16" s="46">
        <v>364766</v>
      </c>
      <c r="F16" s="46">
        <v>0</v>
      </c>
      <c r="G16" s="46">
        <v>2726980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124484692</v>
      </c>
      <c r="O16" s="47">
        <f t="shared" si="1"/>
        <v>151.43423053435487</v>
      </c>
      <c r="P16" s="9"/>
    </row>
    <row r="17" spans="1:16">
      <c r="A17" s="12"/>
      <c r="B17" s="44">
        <v>523</v>
      </c>
      <c r="C17" s="20" t="s">
        <v>30</v>
      </c>
      <c r="D17" s="46">
        <v>638684</v>
      </c>
      <c r="E17" s="46">
        <v>840584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1479268</v>
      </c>
      <c r="O17" s="47">
        <f t="shared" si="1"/>
        <v>1.7995129178943066</v>
      </c>
      <c r="P17" s="9"/>
    </row>
    <row r="18" spans="1:16">
      <c r="A18" s="12"/>
      <c r="B18" s="44">
        <v>524</v>
      </c>
      <c r="C18" s="20" t="s">
        <v>31</v>
      </c>
      <c r="D18" s="46">
        <v>231234</v>
      </c>
      <c r="E18" s="46">
        <v>8719068</v>
      </c>
      <c r="F18" s="46">
        <v>0</v>
      </c>
      <c r="G18" s="46">
        <v>0</v>
      </c>
      <c r="H18" s="46">
        <v>0</v>
      </c>
      <c r="I18" s="46">
        <v>446583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9396885</v>
      </c>
      <c r="O18" s="47">
        <f t="shared" si="1"/>
        <v>11.431205126770296</v>
      </c>
      <c r="P18" s="9"/>
    </row>
    <row r="19" spans="1:16">
      <c r="A19" s="12"/>
      <c r="B19" s="44">
        <v>525</v>
      </c>
      <c r="C19" s="20" t="s">
        <v>32</v>
      </c>
      <c r="D19" s="46">
        <v>995770</v>
      </c>
      <c r="E19" s="46">
        <v>12920351</v>
      </c>
      <c r="F19" s="46">
        <v>0</v>
      </c>
      <c r="G19" s="46">
        <v>91539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14007660</v>
      </c>
      <c r="O19" s="47">
        <f t="shared" si="1"/>
        <v>17.040161160432973</v>
      </c>
      <c r="P19" s="9"/>
    </row>
    <row r="20" spans="1:16">
      <c r="A20" s="12"/>
      <c r="B20" s="44">
        <v>526</v>
      </c>
      <c r="C20" s="20" t="s">
        <v>33</v>
      </c>
      <c r="D20" s="46">
        <v>38262658</v>
      </c>
      <c r="E20" s="46">
        <v>105433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38368091</v>
      </c>
      <c r="O20" s="47">
        <f t="shared" si="1"/>
        <v>46.674352037253755</v>
      </c>
      <c r="P20" s="9"/>
    </row>
    <row r="21" spans="1:16">
      <c r="A21" s="12"/>
      <c r="B21" s="44">
        <v>527</v>
      </c>
      <c r="C21" s="20" t="s">
        <v>34</v>
      </c>
      <c r="D21" s="46">
        <v>2601792</v>
      </c>
      <c r="E21" s="46">
        <v>4976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2606768</v>
      </c>
      <c r="O21" s="47">
        <f t="shared" si="1"/>
        <v>3.1711040122232794</v>
      </c>
      <c r="P21" s="9"/>
    </row>
    <row r="22" spans="1:16">
      <c r="A22" s="12"/>
      <c r="B22" s="44">
        <v>529</v>
      </c>
      <c r="C22" s="20" t="s">
        <v>36</v>
      </c>
      <c r="D22" s="46">
        <v>5927585</v>
      </c>
      <c r="E22" s="46">
        <v>4046163</v>
      </c>
      <c r="F22" s="46">
        <v>0</v>
      </c>
      <c r="G22" s="46">
        <v>7141707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17115455</v>
      </c>
      <c r="O22" s="47">
        <f t="shared" si="1"/>
        <v>20.820758894357681</v>
      </c>
      <c r="P22" s="9"/>
    </row>
    <row r="23" spans="1:16" ht="15.75">
      <c r="A23" s="28" t="s">
        <v>37</v>
      </c>
      <c r="B23" s="29"/>
      <c r="C23" s="30"/>
      <c r="D23" s="31">
        <f>SUM(D24:D29)</f>
        <v>17479380</v>
      </c>
      <c r="E23" s="31">
        <f t="shared" ref="E23:M23" si="5">SUM(E24:E29)</f>
        <v>11834413</v>
      </c>
      <c r="F23" s="31">
        <f t="shared" si="5"/>
        <v>0</v>
      </c>
      <c r="G23" s="31">
        <f t="shared" si="5"/>
        <v>15603622</v>
      </c>
      <c r="H23" s="31">
        <f t="shared" si="5"/>
        <v>0</v>
      </c>
      <c r="I23" s="31">
        <f t="shared" si="5"/>
        <v>81704396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1917391000</v>
      </c>
      <c r="N23" s="42">
        <f t="shared" ref="N23:N29" si="6">SUM(D23:M23)</f>
        <v>2044012811</v>
      </c>
      <c r="O23" s="43">
        <f t="shared" si="1"/>
        <v>2486.5186414739951</v>
      </c>
      <c r="P23" s="10"/>
    </row>
    <row r="24" spans="1:16">
      <c r="A24" s="12"/>
      <c r="B24" s="44">
        <v>531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1585130000</v>
      </c>
      <c r="N24" s="46">
        <f t="shared" si="6"/>
        <v>1585130000</v>
      </c>
      <c r="O24" s="47">
        <f t="shared" si="1"/>
        <v>1928.2928526418486</v>
      </c>
      <c r="P24" s="9"/>
    </row>
    <row r="25" spans="1:16">
      <c r="A25" s="12"/>
      <c r="B25" s="44">
        <v>534</v>
      </c>
      <c r="C25" s="20" t="s">
        <v>39</v>
      </c>
      <c r="D25" s="46">
        <v>3005854</v>
      </c>
      <c r="E25" s="46">
        <v>0</v>
      </c>
      <c r="F25" s="46">
        <v>0</v>
      </c>
      <c r="G25" s="46">
        <v>0</v>
      </c>
      <c r="H25" s="46">
        <v>0</v>
      </c>
      <c r="I25" s="46">
        <v>61787760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64793614</v>
      </c>
      <c r="O25" s="47">
        <f t="shared" si="1"/>
        <v>78.820704152362779</v>
      </c>
      <c r="P25" s="9"/>
    </row>
    <row r="26" spans="1:16">
      <c r="A26" s="12"/>
      <c r="B26" s="44">
        <v>536</v>
      </c>
      <c r="C26" s="20" t="s">
        <v>40</v>
      </c>
      <c r="D26" s="46">
        <v>0</v>
      </c>
      <c r="E26" s="46">
        <v>0</v>
      </c>
      <c r="F26" s="46">
        <v>0</v>
      </c>
      <c r="G26" s="46">
        <v>391664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325736000</v>
      </c>
      <c r="N26" s="46">
        <f t="shared" si="6"/>
        <v>326127664</v>
      </c>
      <c r="O26" s="47">
        <f t="shared" si="1"/>
        <v>396.73064262236051</v>
      </c>
      <c r="P26" s="9"/>
    </row>
    <row r="27" spans="1:16">
      <c r="A27" s="12"/>
      <c r="B27" s="44">
        <v>537</v>
      </c>
      <c r="C27" s="20" t="s">
        <v>41</v>
      </c>
      <c r="D27" s="46">
        <v>6868428</v>
      </c>
      <c r="E27" s="46">
        <v>9905194</v>
      </c>
      <c r="F27" s="46">
        <v>0</v>
      </c>
      <c r="G27" s="46">
        <v>0</v>
      </c>
      <c r="H27" s="46">
        <v>0</v>
      </c>
      <c r="I27" s="46">
        <v>18730285</v>
      </c>
      <c r="J27" s="46">
        <v>0</v>
      </c>
      <c r="K27" s="46">
        <v>0</v>
      </c>
      <c r="L27" s="46">
        <v>0</v>
      </c>
      <c r="M27" s="46">
        <v>6525000</v>
      </c>
      <c r="N27" s="46">
        <f t="shared" si="6"/>
        <v>42028907</v>
      </c>
      <c r="O27" s="47">
        <f t="shared" si="1"/>
        <v>51.127693610271059</v>
      </c>
      <c r="P27" s="9"/>
    </row>
    <row r="28" spans="1:16">
      <c r="A28" s="12"/>
      <c r="B28" s="44">
        <v>538</v>
      </c>
      <c r="C28" s="20" t="s">
        <v>42</v>
      </c>
      <c r="D28" s="46">
        <v>0</v>
      </c>
      <c r="E28" s="46">
        <v>0</v>
      </c>
      <c r="F28" s="46">
        <v>0</v>
      </c>
      <c r="G28" s="46">
        <v>345020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345020</v>
      </c>
      <c r="O28" s="47">
        <f t="shared" si="1"/>
        <v>0.41971295730854291</v>
      </c>
      <c r="P28" s="9"/>
    </row>
    <row r="29" spans="1:16">
      <c r="A29" s="12"/>
      <c r="B29" s="44">
        <v>539</v>
      </c>
      <c r="C29" s="20" t="s">
        <v>43</v>
      </c>
      <c r="D29" s="46">
        <v>7605098</v>
      </c>
      <c r="E29" s="46">
        <v>1929219</v>
      </c>
      <c r="F29" s="46">
        <v>0</v>
      </c>
      <c r="G29" s="46">
        <v>14866938</v>
      </c>
      <c r="H29" s="46">
        <v>0</v>
      </c>
      <c r="I29" s="46">
        <v>1186351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25587606</v>
      </c>
      <c r="O29" s="47">
        <f t="shared" si="1"/>
        <v>31.127035489843536</v>
      </c>
      <c r="P29" s="9"/>
    </row>
    <row r="30" spans="1:16" ht="15.75">
      <c r="A30" s="28" t="s">
        <v>44</v>
      </c>
      <c r="B30" s="29"/>
      <c r="C30" s="30"/>
      <c r="D30" s="31">
        <f>SUM(D31:D36)</f>
        <v>40832347</v>
      </c>
      <c r="E30" s="31">
        <f t="shared" ref="E30:M30" si="7">SUM(E31:E36)</f>
        <v>107960418</v>
      </c>
      <c r="F30" s="31">
        <f t="shared" si="7"/>
        <v>0</v>
      </c>
      <c r="G30" s="31">
        <f t="shared" si="7"/>
        <v>67586754</v>
      </c>
      <c r="H30" s="31">
        <f t="shared" si="7"/>
        <v>0</v>
      </c>
      <c r="I30" s="31">
        <f t="shared" si="7"/>
        <v>3875736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256524629</v>
      </c>
      <c r="N30" s="31">
        <f t="shared" ref="N30:N44" si="8">SUM(D30:M30)</f>
        <v>476779884</v>
      </c>
      <c r="O30" s="43">
        <f t="shared" si="1"/>
        <v>579.99737725020009</v>
      </c>
      <c r="P30" s="10"/>
    </row>
    <row r="31" spans="1:16">
      <c r="A31" s="12"/>
      <c r="B31" s="44">
        <v>541</v>
      </c>
      <c r="C31" s="20" t="s">
        <v>45</v>
      </c>
      <c r="D31" s="46">
        <v>35785419</v>
      </c>
      <c r="E31" s="46">
        <v>14945174</v>
      </c>
      <c r="F31" s="46">
        <v>0</v>
      </c>
      <c r="G31" s="46">
        <v>21137391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11875</v>
      </c>
      <c r="N31" s="46">
        <f t="shared" si="8"/>
        <v>71879859</v>
      </c>
      <c r="O31" s="47">
        <f t="shared" si="1"/>
        <v>87.441041655008647</v>
      </c>
      <c r="P31" s="9"/>
    </row>
    <row r="32" spans="1:16">
      <c r="A32" s="12"/>
      <c r="B32" s="44">
        <v>542</v>
      </c>
      <c r="C32" s="20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82278000</v>
      </c>
      <c r="N32" s="46">
        <f t="shared" si="8"/>
        <v>82278000</v>
      </c>
      <c r="O32" s="47">
        <f t="shared" si="1"/>
        <v>100.09026346713898</v>
      </c>
      <c r="P32" s="9"/>
    </row>
    <row r="33" spans="1:16">
      <c r="A33" s="12"/>
      <c r="B33" s="44">
        <v>543</v>
      </c>
      <c r="C33" s="20" t="s">
        <v>47</v>
      </c>
      <c r="D33" s="46">
        <v>0</v>
      </c>
      <c r="E33" s="46">
        <v>0</v>
      </c>
      <c r="F33" s="46">
        <v>0</v>
      </c>
      <c r="G33" s="46">
        <v>141835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71016000</v>
      </c>
      <c r="N33" s="46">
        <f t="shared" si="8"/>
        <v>71157835</v>
      </c>
      <c r="O33" s="47">
        <f t="shared" si="1"/>
        <v>86.562707563397311</v>
      </c>
      <c r="P33" s="9"/>
    </row>
    <row r="34" spans="1:16">
      <c r="A34" s="12"/>
      <c r="B34" s="44">
        <v>544</v>
      </c>
      <c r="C34" s="20" t="s">
        <v>48</v>
      </c>
      <c r="D34" s="46">
        <v>0</v>
      </c>
      <c r="E34" s="46">
        <v>27949057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103218754</v>
      </c>
      <c r="N34" s="46">
        <f t="shared" si="8"/>
        <v>131167811</v>
      </c>
      <c r="O34" s="47">
        <f t="shared" si="1"/>
        <v>159.56416978290542</v>
      </c>
      <c r="P34" s="9"/>
    </row>
    <row r="35" spans="1:16">
      <c r="A35" s="12"/>
      <c r="B35" s="44">
        <v>545</v>
      </c>
      <c r="C35" s="20" t="s">
        <v>49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3875736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3875736</v>
      </c>
      <c r="O35" s="47">
        <f t="shared" si="1"/>
        <v>4.7147893406387542</v>
      </c>
      <c r="P35" s="9"/>
    </row>
    <row r="36" spans="1:16">
      <c r="A36" s="12"/>
      <c r="B36" s="44">
        <v>549</v>
      </c>
      <c r="C36" s="20" t="s">
        <v>50</v>
      </c>
      <c r="D36" s="46">
        <v>5046928</v>
      </c>
      <c r="E36" s="46">
        <v>65066187</v>
      </c>
      <c r="F36" s="46">
        <v>0</v>
      </c>
      <c r="G36" s="46">
        <v>46307528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116420643</v>
      </c>
      <c r="O36" s="47">
        <f t="shared" si="1"/>
        <v>141.62440544111101</v>
      </c>
      <c r="P36" s="9"/>
    </row>
    <row r="37" spans="1:16" ht="15.75">
      <c r="A37" s="28" t="s">
        <v>51</v>
      </c>
      <c r="B37" s="29"/>
      <c r="C37" s="30"/>
      <c r="D37" s="31">
        <f>SUM(D38:D42)</f>
        <v>8946483</v>
      </c>
      <c r="E37" s="31">
        <f t="shared" ref="E37:M37" si="9">SUM(E38:E42)</f>
        <v>108935084</v>
      </c>
      <c r="F37" s="31">
        <f t="shared" si="9"/>
        <v>0</v>
      </c>
      <c r="G37" s="31">
        <f t="shared" si="9"/>
        <v>10548462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11565</v>
      </c>
      <c r="M37" s="31">
        <f t="shared" si="9"/>
        <v>11156772</v>
      </c>
      <c r="N37" s="31">
        <f t="shared" si="8"/>
        <v>139598366</v>
      </c>
      <c r="O37" s="43">
        <f t="shared" ref="O37:O68" si="10">(N37/O$77)</f>
        <v>169.81984531128731</v>
      </c>
      <c r="P37" s="10"/>
    </row>
    <row r="38" spans="1:16">
      <c r="A38" s="13"/>
      <c r="B38" s="45">
        <v>551</v>
      </c>
      <c r="C38" s="21" t="s">
        <v>52</v>
      </c>
      <c r="D38" s="46">
        <v>0</v>
      </c>
      <c r="E38" s="46">
        <v>353633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11565</v>
      </c>
      <c r="M38" s="46">
        <v>0</v>
      </c>
      <c r="N38" s="46">
        <f t="shared" si="8"/>
        <v>365198</v>
      </c>
      <c r="O38" s="47">
        <f t="shared" si="10"/>
        <v>0.44425926781973585</v>
      </c>
      <c r="P38" s="9"/>
    </row>
    <row r="39" spans="1:16">
      <c r="A39" s="13"/>
      <c r="B39" s="45">
        <v>552</v>
      </c>
      <c r="C39" s="21" t="s">
        <v>53</v>
      </c>
      <c r="D39" s="46">
        <v>0</v>
      </c>
      <c r="E39" s="46">
        <v>11677641</v>
      </c>
      <c r="F39" s="46">
        <v>0</v>
      </c>
      <c r="G39" s="46">
        <v>10548462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10227128</v>
      </c>
      <c r="N39" s="46">
        <f t="shared" si="8"/>
        <v>32453231</v>
      </c>
      <c r="O39" s="47">
        <f t="shared" si="10"/>
        <v>39.47899123884784</v>
      </c>
      <c r="P39" s="9"/>
    </row>
    <row r="40" spans="1:16">
      <c r="A40" s="13"/>
      <c r="B40" s="45">
        <v>553</v>
      </c>
      <c r="C40" s="21" t="s">
        <v>54</v>
      </c>
      <c r="D40" s="46">
        <v>1004754</v>
      </c>
      <c r="E40" s="46">
        <v>567818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1572572</v>
      </c>
      <c r="O40" s="47">
        <f t="shared" si="10"/>
        <v>1.9130161865996462</v>
      </c>
      <c r="P40" s="9"/>
    </row>
    <row r="41" spans="1:16">
      <c r="A41" s="13"/>
      <c r="B41" s="45">
        <v>554</v>
      </c>
      <c r="C41" s="21" t="s">
        <v>55</v>
      </c>
      <c r="D41" s="46">
        <v>502686</v>
      </c>
      <c r="E41" s="46">
        <v>68779924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929644</v>
      </c>
      <c r="N41" s="46">
        <f t="shared" si="8"/>
        <v>70212254</v>
      </c>
      <c r="O41" s="47">
        <f t="shared" si="10"/>
        <v>85.412418890610894</v>
      </c>
      <c r="P41" s="9"/>
    </row>
    <row r="42" spans="1:16">
      <c r="A42" s="13"/>
      <c r="B42" s="45">
        <v>559</v>
      </c>
      <c r="C42" s="21" t="s">
        <v>56</v>
      </c>
      <c r="D42" s="46">
        <v>7439043</v>
      </c>
      <c r="E42" s="46">
        <v>27556068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34995111</v>
      </c>
      <c r="O42" s="47">
        <f t="shared" si="10"/>
        <v>42.571159727409196</v>
      </c>
      <c r="P42" s="9"/>
    </row>
    <row r="43" spans="1:16" ht="15.75">
      <c r="A43" s="28" t="s">
        <v>57</v>
      </c>
      <c r="B43" s="29"/>
      <c r="C43" s="30"/>
      <c r="D43" s="31">
        <f t="shared" ref="D43:M43" si="11">SUM(D44:D48)</f>
        <v>67734890</v>
      </c>
      <c r="E43" s="31">
        <f t="shared" si="11"/>
        <v>40160556</v>
      </c>
      <c r="F43" s="31">
        <f t="shared" si="11"/>
        <v>0</v>
      </c>
      <c r="G43" s="31">
        <f t="shared" si="11"/>
        <v>66312</v>
      </c>
      <c r="H43" s="31">
        <f t="shared" si="11"/>
        <v>0</v>
      </c>
      <c r="I43" s="31">
        <f t="shared" si="11"/>
        <v>0</v>
      </c>
      <c r="J43" s="31">
        <f t="shared" si="11"/>
        <v>0</v>
      </c>
      <c r="K43" s="31">
        <f t="shared" si="11"/>
        <v>0</v>
      </c>
      <c r="L43" s="31">
        <f t="shared" si="11"/>
        <v>0</v>
      </c>
      <c r="M43" s="31">
        <f t="shared" si="11"/>
        <v>0</v>
      </c>
      <c r="N43" s="31">
        <f t="shared" si="8"/>
        <v>107961758</v>
      </c>
      <c r="O43" s="43">
        <f t="shared" si="10"/>
        <v>131.33426678572036</v>
      </c>
      <c r="P43" s="10"/>
    </row>
    <row r="44" spans="1:16">
      <c r="A44" s="12"/>
      <c r="B44" s="44">
        <v>561</v>
      </c>
      <c r="C44" s="20" t="s">
        <v>58</v>
      </c>
      <c r="D44" s="46">
        <v>34016216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34016216</v>
      </c>
      <c r="O44" s="47">
        <f t="shared" si="10"/>
        <v>41.38034494755717</v>
      </c>
      <c r="P44" s="9"/>
    </row>
    <row r="45" spans="1:16">
      <c r="A45" s="12"/>
      <c r="B45" s="44">
        <v>562</v>
      </c>
      <c r="C45" s="20" t="s">
        <v>59</v>
      </c>
      <c r="D45" s="46">
        <v>10745253</v>
      </c>
      <c r="E45" s="46">
        <v>6943019</v>
      </c>
      <c r="F45" s="46">
        <v>0</v>
      </c>
      <c r="G45" s="46">
        <v>5161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5" si="12">SUM(D45:M45)</f>
        <v>17693433</v>
      </c>
      <c r="O45" s="47">
        <f t="shared" si="10"/>
        <v>21.523862643819385</v>
      </c>
      <c r="P45" s="9"/>
    </row>
    <row r="46" spans="1:16">
      <c r="A46" s="12"/>
      <c r="B46" s="44">
        <v>563</v>
      </c>
      <c r="C46" s="20" t="s">
        <v>60</v>
      </c>
      <c r="D46" s="46">
        <v>9763351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9763351</v>
      </c>
      <c r="O46" s="47">
        <f t="shared" si="10"/>
        <v>11.877006902357312</v>
      </c>
      <c r="P46" s="9"/>
    </row>
    <row r="47" spans="1:16">
      <c r="A47" s="12"/>
      <c r="B47" s="44">
        <v>564</v>
      </c>
      <c r="C47" s="20" t="s">
        <v>61</v>
      </c>
      <c r="D47" s="46">
        <v>1436461</v>
      </c>
      <c r="E47" s="46">
        <v>2382212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3818673</v>
      </c>
      <c r="O47" s="47">
        <f t="shared" si="10"/>
        <v>4.6453728416447904</v>
      </c>
      <c r="P47" s="9"/>
    </row>
    <row r="48" spans="1:16">
      <c r="A48" s="12"/>
      <c r="B48" s="44">
        <v>569</v>
      </c>
      <c r="C48" s="20" t="s">
        <v>63</v>
      </c>
      <c r="D48" s="46">
        <v>11773609</v>
      </c>
      <c r="E48" s="46">
        <v>30835325</v>
      </c>
      <c r="F48" s="46">
        <v>0</v>
      </c>
      <c r="G48" s="46">
        <v>61151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42670085</v>
      </c>
      <c r="O48" s="47">
        <f t="shared" si="10"/>
        <v>51.90767945034171</v>
      </c>
      <c r="P48" s="9"/>
    </row>
    <row r="49" spans="1:16" ht="15.75">
      <c r="A49" s="28" t="s">
        <v>64</v>
      </c>
      <c r="B49" s="29"/>
      <c r="C49" s="30"/>
      <c r="D49" s="31">
        <f t="shared" ref="D49:M49" si="13">SUM(D50:D55)</f>
        <v>56907199</v>
      </c>
      <c r="E49" s="31">
        <f t="shared" si="13"/>
        <v>6243708</v>
      </c>
      <c r="F49" s="31">
        <f t="shared" si="13"/>
        <v>0</v>
      </c>
      <c r="G49" s="31">
        <f t="shared" si="13"/>
        <v>10207435</v>
      </c>
      <c r="H49" s="31">
        <f t="shared" si="13"/>
        <v>0</v>
      </c>
      <c r="I49" s="31">
        <f t="shared" si="13"/>
        <v>53569809</v>
      </c>
      <c r="J49" s="31">
        <f t="shared" si="13"/>
        <v>0</v>
      </c>
      <c r="K49" s="31">
        <f t="shared" si="13"/>
        <v>0</v>
      </c>
      <c r="L49" s="31">
        <f t="shared" si="13"/>
        <v>0</v>
      </c>
      <c r="M49" s="31">
        <f t="shared" si="13"/>
        <v>58116</v>
      </c>
      <c r="N49" s="31">
        <f>SUM(D49:M49)</f>
        <v>126986267</v>
      </c>
      <c r="O49" s="43">
        <f t="shared" si="10"/>
        <v>154.47736844282139</v>
      </c>
      <c r="P49" s="9"/>
    </row>
    <row r="50" spans="1:16">
      <c r="A50" s="12"/>
      <c r="B50" s="44">
        <v>571</v>
      </c>
      <c r="C50" s="20" t="s">
        <v>65</v>
      </c>
      <c r="D50" s="46">
        <v>38465164</v>
      </c>
      <c r="E50" s="46">
        <v>1308135</v>
      </c>
      <c r="F50" s="46">
        <v>0</v>
      </c>
      <c r="G50" s="46">
        <v>18230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39791529</v>
      </c>
      <c r="O50" s="47">
        <f t="shared" si="10"/>
        <v>48.405948386814238</v>
      </c>
      <c r="P50" s="9"/>
    </row>
    <row r="51" spans="1:16">
      <c r="A51" s="12"/>
      <c r="B51" s="44">
        <v>572</v>
      </c>
      <c r="C51" s="20" t="s">
        <v>66</v>
      </c>
      <c r="D51" s="46">
        <v>16639387</v>
      </c>
      <c r="E51" s="46">
        <v>3970747</v>
      </c>
      <c r="F51" s="46">
        <v>0</v>
      </c>
      <c r="G51" s="46">
        <v>10184059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58116</v>
      </c>
      <c r="N51" s="46">
        <f t="shared" si="12"/>
        <v>30852309</v>
      </c>
      <c r="O51" s="47">
        <f t="shared" si="10"/>
        <v>37.531487595463958</v>
      </c>
      <c r="P51" s="9"/>
    </row>
    <row r="52" spans="1:16">
      <c r="A52" s="12"/>
      <c r="B52" s="44">
        <v>573</v>
      </c>
      <c r="C52" s="20" t="s">
        <v>67</v>
      </c>
      <c r="D52" s="46">
        <v>0</v>
      </c>
      <c r="E52" s="46">
        <v>98878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98878</v>
      </c>
      <c r="O52" s="47">
        <f t="shared" si="10"/>
        <v>0.12028397713974293</v>
      </c>
      <c r="P52" s="9"/>
    </row>
    <row r="53" spans="1:16">
      <c r="A53" s="12"/>
      <c r="B53" s="44">
        <v>574</v>
      </c>
      <c r="C53" s="20" t="s">
        <v>68</v>
      </c>
      <c r="D53" s="46">
        <v>300000</v>
      </c>
      <c r="E53" s="46">
        <v>824307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1124307</v>
      </c>
      <c r="O53" s="47">
        <f t="shared" si="10"/>
        <v>1.367706845668935</v>
      </c>
      <c r="P53" s="9"/>
    </row>
    <row r="54" spans="1:16">
      <c r="A54" s="12"/>
      <c r="B54" s="44">
        <v>575</v>
      </c>
      <c r="C54" s="20" t="s">
        <v>69</v>
      </c>
      <c r="D54" s="46">
        <v>485923</v>
      </c>
      <c r="E54" s="46">
        <v>0</v>
      </c>
      <c r="F54" s="46">
        <v>0</v>
      </c>
      <c r="G54" s="46">
        <v>2327</v>
      </c>
      <c r="H54" s="46">
        <v>0</v>
      </c>
      <c r="I54" s="46">
        <v>53569809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54058059</v>
      </c>
      <c r="O54" s="47">
        <f t="shared" si="10"/>
        <v>65.761021996550042</v>
      </c>
      <c r="P54" s="9"/>
    </row>
    <row r="55" spans="1:16">
      <c r="A55" s="12"/>
      <c r="B55" s="44">
        <v>579</v>
      </c>
      <c r="C55" s="20" t="s">
        <v>70</v>
      </c>
      <c r="D55" s="46">
        <v>1016725</v>
      </c>
      <c r="E55" s="46">
        <v>41641</v>
      </c>
      <c r="F55" s="46">
        <v>0</v>
      </c>
      <c r="G55" s="46">
        <v>2819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1061185</v>
      </c>
      <c r="O55" s="47">
        <f t="shared" si="10"/>
        <v>1.2909196411844708</v>
      </c>
      <c r="P55" s="9"/>
    </row>
    <row r="56" spans="1:16" ht="15.75">
      <c r="A56" s="28" t="s">
        <v>74</v>
      </c>
      <c r="B56" s="29"/>
      <c r="C56" s="30"/>
      <c r="D56" s="31">
        <f t="shared" ref="D56:M56" si="14">SUM(D57:D58)</f>
        <v>121376651</v>
      </c>
      <c r="E56" s="31">
        <f t="shared" si="14"/>
        <v>73945523</v>
      </c>
      <c r="F56" s="31">
        <f t="shared" si="14"/>
        <v>1117513</v>
      </c>
      <c r="G56" s="31">
        <f t="shared" si="14"/>
        <v>881403</v>
      </c>
      <c r="H56" s="31">
        <f t="shared" si="14"/>
        <v>0</v>
      </c>
      <c r="I56" s="31">
        <f t="shared" si="14"/>
        <v>1716704</v>
      </c>
      <c r="J56" s="31">
        <f t="shared" si="14"/>
        <v>4776034</v>
      </c>
      <c r="K56" s="31">
        <f t="shared" si="14"/>
        <v>0</v>
      </c>
      <c r="L56" s="31">
        <f t="shared" si="14"/>
        <v>0</v>
      </c>
      <c r="M56" s="31">
        <f t="shared" si="14"/>
        <v>64527248</v>
      </c>
      <c r="N56" s="31">
        <f>SUM(D56:M56)</f>
        <v>268341076</v>
      </c>
      <c r="O56" s="43">
        <f t="shared" si="10"/>
        <v>326.43390694834056</v>
      </c>
      <c r="P56" s="9"/>
    </row>
    <row r="57" spans="1:16">
      <c r="A57" s="12"/>
      <c r="B57" s="44">
        <v>581</v>
      </c>
      <c r="C57" s="20" t="s">
        <v>71</v>
      </c>
      <c r="D57" s="46">
        <v>121376651</v>
      </c>
      <c r="E57" s="46">
        <v>72311658</v>
      </c>
      <c r="F57" s="46">
        <v>1117513</v>
      </c>
      <c r="G57" s="46">
        <v>881403</v>
      </c>
      <c r="H57" s="46">
        <v>0</v>
      </c>
      <c r="I57" s="46">
        <v>1716704</v>
      </c>
      <c r="J57" s="46">
        <v>4776034</v>
      </c>
      <c r="K57" s="46">
        <v>0</v>
      </c>
      <c r="L57" s="46">
        <v>0</v>
      </c>
      <c r="M57" s="46">
        <v>0</v>
      </c>
      <c r="N57" s="46">
        <f>SUM(D57:M57)</f>
        <v>202179963</v>
      </c>
      <c r="O57" s="47">
        <f t="shared" si="10"/>
        <v>245.94965561202767</v>
      </c>
      <c r="P57" s="9"/>
    </row>
    <row r="58" spans="1:16">
      <c r="A58" s="12"/>
      <c r="B58" s="44">
        <v>590</v>
      </c>
      <c r="C58" s="20" t="s">
        <v>73</v>
      </c>
      <c r="D58" s="46">
        <v>0</v>
      </c>
      <c r="E58" s="46">
        <v>1633865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64527248</v>
      </c>
      <c r="N58" s="46">
        <f t="shared" ref="N58:N72" si="15">SUM(D58:M58)</f>
        <v>66161113</v>
      </c>
      <c r="O58" s="47">
        <f t="shared" si="10"/>
        <v>80.484251336312923</v>
      </c>
      <c r="P58" s="9"/>
    </row>
    <row r="59" spans="1:16" ht="15.75">
      <c r="A59" s="28" t="s">
        <v>77</v>
      </c>
      <c r="B59" s="29"/>
      <c r="C59" s="30"/>
      <c r="D59" s="31">
        <f t="shared" ref="D59:M59" si="16">SUM(D60:D74)</f>
        <v>1928834</v>
      </c>
      <c r="E59" s="31">
        <f t="shared" si="16"/>
        <v>25198468</v>
      </c>
      <c r="F59" s="31">
        <f t="shared" si="16"/>
        <v>0</v>
      </c>
      <c r="G59" s="31">
        <f t="shared" si="16"/>
        <v>1111554</v>
      </c>
      <c r="H59" s="31">
        <f t="shared" si="16"/>
        <v>0</v>
      </c>
      <c r="I59" s="31">
        <f t="shared" si="16"/>
        <v>0</v>
      </c>
      <c r="J59" s="31">
        <f t="shared" si="16"/>
        <v>0</v>
      </c>
      <c r="K59" s="31">
        <f t="shared" si="16"/>
        <v>0</v>
      </c>
      <c r="L59" s="31">
        <f t="shared" si="16"/>
        <v>0</v>
      </c>
      <c r="M59" s="31">
        <f t="shared" si="16"/>
        <v>0</v>
      </c>
      <c r="N59" s="31">
        <f>SUM(D59:M59)</f>
        <v>28238856</v>
      </c>
      <c r="O59" s="43">
        <f t="shared" si="10"/>
        <v>34.352251355776737</v>
      </c>
      <c r="P59" s="9"/>
    </row>
    <row r="60" spans="1:16">
      <c r="A60" s="12"/>
      <c r="B60" s="44">
        <v>601</v>
      </c>
      <c r="C60" s="20" t="s">
        <v>78</v>
      </c>
      <c r="D60" s="46">
        <v>0</v>
      </c>
      <c r="E60" s="46">
        <v>738484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738484</v>
      </c>
      <c r="O60" s="47">
        <f t="shared" si="10"/>
        <v>0.89835749685537647</v>
      </c>
      <c r="P60" s="9"/>
    </row>
    <row r="61" spans="1:16">
      <c r="A61" s="12"/>
      <c r="B61" s="44">
        <v>602</v>
      </c>
      <c r="C61" s="20" t="s">
        <v>79</v>
      </c>
      <c r="D61" s="46">
        <v>185449</v>
      </c>
      <c r="E61" s="46">
        <v>1515627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1701076</v>
      </c>
      <c r="O61" s="47">
        <f t="shared" si="10"/>
        <v>2.0693398602011097</v>
      </c>
      <c r="P61" s="9"/>
    </row>
    <row r="62" spans="1:16">
      <c r="A62" s="12"/>
      <c r="B62" s="44">
        <v>603</v>
      </c>
      <c r="C62" s="20" t="s">
        <v>80</v>
      </c>
      <c r="D62" s="46">
        <v>908409</v>
      </c>
      <c r="E62" s="46">
        <v>354863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1263272</v>
      </c>
      <c r="O62" s="47">
        <f t="shared" si="10"/>
        <v>1.5367562083504656</v>
      </c>
      <c r="P62" s="9"/>
    </row>
    <row r="63" spans="1:16">
      <c r="A63" s="12"/>
      <c r="B63" s="44">
        <v>604</v>
      </c>
      <c r="C63" s="20" t="s">
        <v>81</v>
      </c>
      <c r="D63" s="46">
        <v>0</v>
      </c>
      <c r="E63" s="46">
        <v>17537393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17537393</v>
      </c>
      <c r="O63" s="47">
        <f t="shared" si="10"/>
        <v>21.334041735296907</v>
      </c>
      <c r="P63" s="9"/>
    </row>
    <row r="64" spans="1:16">
      <c r="A64" s="12"/>
      <c r="B64" s="44">
        <v>605</v>
      </c>
      <c r="C64" s="20" t="s">
        <v>82</v>
      </c>
      <c r="D64" s="46">
        <v>85036</v>
      </c>
      <c r="E64" s="46">
        <v>269701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354737</v>
      </c>
      <c r="O64" s="47">
        <f t="shared" si="10"/>
        <v>0.43153357873966897</v>
      </c>
      <c r="P64" s="9"/>
    </row>
    <row r="65" spans="1:119">
      <c r="A65" s="12"/>
      <c r="B65" s="44">
        <v>611</v>
      </c>
      <c r="C65" s="20" t="s">
        <v>84</v>
      </c>
      <c r="D65" s="46">
        <v>632730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632730</v>
      </c>
      <c r="O65" s="47">
        <f t="shared" si="10"/>
        <v>0.76970894289558389</v>
      </c>
      <c r="P65" s="9"/>
    </row>
    <row r="66" spans="1:119">
      <c r="A66" s="12"/>
      <c r="B66" s="44">
        <v>661</v>
      </c>
      <c r="C66" s="20" t="s">
        <v>86</v>
      </c>
      <c r="D66" s="46">
        <v>0</v>
      </c>
      <c r="E66" s="46">
        <v>593930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593930</v>
      </c>
      <c r="O66" s="47">
        <f t="shared" si="10"/>
        <v>0.72250917840781081</v>
      </c>
      <c r="P66" s="9"/>
    </row>
    <row r="67" spans="1:119">
      <c r="A67" s="12"/>
      <c r="B67" s="44">
        <v>671</v>
      </c>
      <c r="C67" s="20" t="s">
        <v>87</v>
      </c>
      <c r="D67" s="46">
        <v>0</v>
      </c>
      <c r="E67" s="46">
        <v>543124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543124</v>
      </c>
      <c r="O67" s="47">
        <f t="shared" si="10"/>
        <v>0.66070424968188823</v>
      </c>
      <c r="P67" s="9"/>
    </row>
    <row r="68" spans="1:119">
      <c r="A68" s="12"/>
      <c r="B68" s="44">
        <v>684</v>
      </c>
      <c r="C68" s="20" t="s">
        <v>88</v>
      </c>
      <c r="D68" s="46">
        <v>0</v>
      </c>
      <c r="E68" s="46">
        <v>256729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256729</v>
      </c>
      <c r="O68" s="47">
        <f t="shared" si="10"/>
        <v>0.31230794683457458</v>
      </c>
      <c r="P68" s="9"/>
    </row>
    <row r="69" spans="1:119">
      <c r="A69" s="12"/>
      <c r="B69" s="44">
        <v>685</v>
      </c>
      <c r="C69" s="20" t="s">
        <v>89</v>
      </c>
      <c r="D69" s="46">
        <v>94335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94335</v>
      </c>
      <c r="O69" s="47">
        <f t="shared" ref="O69:O75" si="17">(N69/O$77)</f>
        <v>0.11475746863283692</v>
      </c>
      <c r="P69" s="9"/>
    </row>
    <row r="70" spans="1:119">
      <c r="A70" s="12"/>
      <c r="B70" s="44">
        <v>712</v>
      </c>
      <c r="C70" s="20" t="s">
        <v>90</v>
      </c>
      <c r="D70" s="46">
        <v>0</v>
      </c>
      <c r="E70" s="46">
        <v>0</v>
      </c>
      <c r="F70" s="46">
        <v>0</v>
      </c>
      <c r="G70" s="46">
        <v>1111554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1111554</v>
      </c>
      <c r="O70" s="47">
        <f t="shared" si="17"/>
        <v>1.3521929643155182</v>
      </c>
      <c r="P70" s="9"/>
    </row>
    <row r="71" spans="1:119">
      <c r="A71" s="12"/>
      <c r="B71" s="44">
        <v>713</v>
      </c>
      <c r="C71" s="20" t="s">
        <v>91</v>
      </c>
      <c r="D71" s="46">
        <v>0</v>
      </c>
      <c r="E71" s="46">
        <v>3055461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3055461</v>
      </c>
      <c r="O71" s="47">
        <f t="shared" si="17"/>
        <v>3.7169340103498865</v>
      </c>
      <c r="P71" s="9"/>
    </row>
    <row r="72" spans="1:119">
      <c r="A72" s="12"/>
      <c r="B72" s="44">
        <v>714</v>
      </c>
      <c r="C72" s="20" t="s">
        <v>92</v>
      </c>
      <c r="D72" s="46">
        <v>0</v>
      </c>
      <c r="E72" s="46">
        <v>333156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333156</v>
      </c>
      <c r="O72" s="47">
        <f t="shared" si="17"/>
        <v>0.40528053447650836</v>
      </c>
      <c r="P72" s="9"/>
    </row>
    <row r="73" spans="1:119">
      <c r="A73" s="12"/>
      <c r="B73" s="44">
        <v>721</v>
      </c>
      <c r="C73" s="20" t="s">
        <v>93</v>
      </c>
      <c r="D73" s="46">
        <v>12875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12875</v>
      </c>
      <c r="O73" s="47">
        <f t="shared" si="17"/>
        <v>1.5662292984022635E-2</v>
      </c>
      <c r="P73" s="9"/>
    </row>
    <row r="74" spans="1:119" ht="15.75" thickBot="1">
      <c r="A74" s="12"/>
      <c r="B74" s="44">
        <v>765</v>
      </c>
      <c r="C74" s="20" t="s">
        <v>95</v>
      </c>
      <c r="D74" s="46">
        <v>10000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10000</v>
      </c>
      <c r="O74" s="47">
        <f t="shared" si="17"/>
        <v>1.2164887754580689E-2</v>
      </c>
      <c r="P74" s="9"/>
    </row>
    <row r="75" spans="1:119" ht="16.5" thickBot="1">
      <c r="A75" s="14" t="s">
        <v>10</v>
      </c>
      <c r="B75" s="23"/>
      <c r="C75" s="22"/>
      <c r="D75" s="15">
        <f t="shared" ref="D75:M75" si="18">SUM(D5,D14,D23,D30,D37,D43,D49,D56,D59)</f>
        <v>976714104</v>
      </c>
      <c r="E75" s="15">
        <f t="shared" si="18"/>
        <v>409140889</v>
      </c>
      <c r="F75" s="15">
        <f t="shared" si="18"/>
        <v>264322986</v>
      </c>
      <c r="G75" s="15">
        <f t="shared" si="18"/>
        <v>197386051</v>
      </c>
      <c r="H75" s="15">
        <f t="shared" si="18"/>
        <v>0</v>
      </c>
      <c r="I75" s="15">
        <f t="shared" si="18"/>
        <v>141362623</v>
      </c>
      <c r="J75" s="15">
        <f t="shared" si="18"/>
        <v>250482053</v>
      </c>
      <c r="K75" s="15">
        <f t="shared" si="18"/>
        <v>300567030</v>
      </c>
      <c r="L75" s="15">
        <f t="shared" si="18"/>
        <v>11565</v>
      </c>
      <c r="M75" s="15">
        <f t="shared" si="18"/>
        <v>2250833888</v>
      </c>
      <c r="N75" s="15">
        <f>SUM(D75:M75)</f>
        <v>4790821189</v>
      </c>
      <c r="O75" s="37">
        <f t="shared" si="17"/>
        <v>5827.9802016451795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52" t="s">
        <v>100</v>
      </c>
      <c r="M77" s="52"/>
      <c r="N77" s="52"/>
      <c r="O77" s="41">
        <v>822038</v>
      </c>
    </row>
    <row r="78" spans="1:119">
      <c r="A78" s="53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5"/>
    </row>
    <row r="79" spans="1:119" ht="15.75" customHeight="1" thickBot="1">
      <c r="A79" s="56" t="s">
        <v>101</v>
      </c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8"/>
    </row>
  </sheetData>
  <mergeCells count="10">
    <mergeCell ref="A79:O79"/>
    <mergeCell ref="L77:N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5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76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96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12</v>
      </c>
      <c r="B3" s="66"/>
      <c r="C3" s="67"/>
      <c r="D3" s="71" t="s">
        <v>6</v>
      </c>
      <c r="E3" s="72"/>
      <c r="F3" s="72"/>
      <c r="G3" s="72"/>
      <c r="H3" s="73"/>
      <c r="I3" s="71" t="s">
        <v>7</v>
      </c>
      <c r="J3" s="73"/>
      <c r="K3" s="71" t="s">
        <v>9</v>
      </c>
      <c r="L3" s="73"/>
      <c r="M3" s="35"/>
      <c r="N3" s="36"/>
      <c r="O3" s="74" t="s">
        <v>17</v>
      </c>
      <c r="P3" s="11"/>
      <c r="Q3"/>
    </row>
    <row r="4" spans="1:133" ht="32.25" customHeight="1" thickBot="1">
      <c r="A4" s="68"/>
      <c r="B4" s="69"/>
      <c r="C4" s="70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147746867</v>
      </c>
      <c r="E5" s="26">
        <f t="shared" ref="E5:M5" si="0">SUM(E6:E13)</f>
        <v>2370133</v>
      </c>
      <c r="F5" s="26">
        <f t="shared" si="0"/>
        <v>146508038</v>
      </c>
      <c r="G5" s="26">
        <f t="shared" si="0"/>
        <v>113230634</v>
      </c>
      <c r="H5" s="26">
        <f t="shared" si="0"/>
        <v>0</v>
      </c>
      <c r="I5" s="26">
        <f t="shared" si="0"/>
        <v>5481967</v>
      </c>
      <c r="J5" s="26">
        <f t="shared" si="0"/>
        <v>229762118</v>
      </c>
      <c r="K5" s="26">
        <f t="shared" si="0"/>
        <v>267037949</v>
      </c>
      <c r="L5" s="26">
        <f t="shared" si="0"/>
        <v>0</v>
      </c>
      <c r="M5" s="26">
        <f t="shared" si="0"/>
        <v>4234685</v>
      </c>
      <c r="N5" s="27">
        <f>SUM(D5:M5)</f>
        <v>916372391</v>
      </c>
      <c r="O5" s="32">
        <f t="shared" ref="O5:O36" si="1">(N5/O$83)</f>
        <v>1115.1012808718592</v>
      </c>
      <c r="P5" s="6"/>
    </row>
    <row r="6" spans="1:133">
      <c r="A6" s="12"/>
      <c r="B6" s="44">
        <v>511</v>
      </c>
      <c r="C6" s="20" t="s">
        <v>19</v>
      </c>
      <c r="D6" s="46">
        <v>9096946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9096946</v>
      </c>
      <c r="O6" s="47">
        <f t="shared" si="1"/>
        <v>11.069753122475005</v>
      </c>
      <c r="P6" s="9"/>
    </row>
    <row r="7" spans="1:133">
      <c r="A7" s="12"/>
      <c r="B7" s="44">
        <v>512</v>
      </c>
      <c r="C7" s="20" t="s">
        <v>20</v>
      </c>
      <c r="D7" s="46">
        <v>2597719</v>
      </c>
      <c r="E7" s="46">
        <v>64798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2662517</v>
      </c>
      <c r="O7" s="47">
        <f t="shared" si="1"/>
        <v>3.2399231428209845</v>
      </c>
      <c r="P7" s="9"/>
    </row>
    <row r="8" spans="1:133">
      <c r="A8" s="12"/>
      <c r="B8" s="44">
        <v>513</v>
      </c>
      <c r="C8" s="20" t="s">
        <v>21</v>
      </c>
      <c r="D8" s="46">
        <v>73683825</v>
      </c>
      <c r="E8" s="46">
        <v>60000</v>
      </c>
      <c r="F8" s="46">
        <v>0</v>
      </c>
      <c r="G8" s="46">
        <v>4355184</v>
      </c>
      <c r="H8" s="46">
        <v>0</v>
      </c>
      <c r="I8" s="46">
        <v>0</v>
      </c>
      <c r="J8" s="46">
        <v>125744168</v>
      </c>
      <c r="K8" s="46">
        <v>0</v>
      </c>
      <c r="L8" s="46">
        <v>0</v>
      </c>
      <c r="M8" s="46">
        <v>4234685</v>
      </c>
      <c r="N8" s="46">
        <f t="shared" si="2"/>
        <v>208077862</v>
      </c>
      <c r="O8" s="47">
        <f t="shared" si="1"/>
        <v>253.2026201532276</v>
      </c>
      <c r="P8" s="9"/>
    </row>
    <row r="9" spans="1:133">
      <c r="A9" s="12"/>
      <c r="B9" s="44">
        <v>514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9745730</v>
      </c>
      <c r="K9" s="46">
        <v>0</v>
      </c>
      <c r="L9" s="46">
        <v>0</v>
      </c>
      <c r="M9" s="46">
        <v>0</v>
      </c>
      <c r="N9" s="46">
        <f t="shared" si="2"/>
        <v>9745730</v>
      </c>
      <c r="O9" s="47">
        <f t="shared" si="1"/>
        <v>11.859235516875481</v>
      </c>
      <c r="P9" s="9"/>
    </row>
    <row r="10" spans="1:133">
      <c r="A10" s="12"/>
      <c r="B10" s="44">
        <v>515</v>
      </c>
      <c r="C10" s="20" t="s">
        <v>23</v>
      </c>
      <c r="D10" s="46">
        <v>7901737</v>
      </c>
      <c r="E10" s="46">
        <v>1503886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9405623</v>
      </c>
      <c r="O10" s="47">
        <f t="shared" si="1"/>
        <v>11.44537128977931</v>
      </c>
      <c r="P10" s="9"/>
    </row>
    <row r="11" spans="1:133">
      <c r="A11" s="12"/>
      <c r="B11" s="44">
        <v>517</v>
      </c>
      <c r="C11" s="20" t="s">
        <v>24</v>
      </c>
      <c r="D11" s="46">
        <v>2636377</v>
      </c>
      <c r="E11" s="46">
        <v>0</v>
      </c>
      <c r="F11" s="46">
        <v>146508038</v>
      </c>
      <c r="G11" s="46">
        <v>0</v>
      </c>
      <c r="H11" s="46">
        <v>0</v>
      </c>
      <c r="I11" s="46">
        <v>5297640</v>
      </c>
      <c r="J11" s="46">
        <v>5918239</v>
      </c>
      <c r="K11" s="46">
        <v>0</v>
      </c>
      <c r="L11" s="46">
        <v>0</v>
      </c>
      <c r="M11" s="46">
        <v>0</v>
      </c>
      <c r="N11" s="46">
        <f t="shared" si="2"/>
        <v>160360294</v>
      </c>
      <c r="O11" s="47">
        <f t="shared" si="1"/>
        <v>195.13679263650789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267037949</v>
      </c>
      <c r="L12" s="46">
        <v>0</v>
      </c>
      <c r="M12" s="46">
        <v>0</v>
      </c>
      <c r="N12" s="46">
        <f t="shared" si="2"/>
        <v>267037949</v>
      </c>
      <c r="O12" s="47">
        <f t="shared" si="1"/>
        <v>324.94907299241652</v>
      </c>
      <c r="P12" s="9"/>
    </row>
    <row r="13" spans="1:133">
      <c r="A13" s="12"/>
      <c r="B13" s="44">
        <v>519</v>
      </c>
      <c r="C13" s="20" t="s">
        <v>26</v>
      </c>
      <c r="D13" s="46">
        <v>51830263</v>
      </c>
      <c r="E13" s="46">
        <v>741449</v>
      </c>
      <c r="F13" s="46">
        <v>0</v>
      </c>
      <c r="G13" s="46">
        <v>108875450</v>
      </c>
      <c r="H13" s="46">
        <v>0</v>
      </c>
      <c r="I13" s="46">
        <v>184327</v>
      </c>
      <c r="J13" s="46">
        <v>88353981</v>
      </c>
      <c r="K13" s="46">
        <v>0</v>
      </c>
      <c r="L13" s="46">
        <v>0</v>
      </c>
      <c r="M13" s="46">
        <v>0</v>
      </c>
      <c r="N13" s="46">
        <f t="shared" si="2"/>
        <v>249985470</v>
      </c>
      <c r="O13" s="47">
        <f t="shared" si="1"/>
        <v>304.19851201775651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SUM(D15:D22)</f>
        <v>521182550</v>
      </c>
      <c r="E14" s="31">
        <f t="shared" si="3"/>
        <v>32573273</v>
      </c>
      <c r="F14" s="31">
        <f t="shared" si="3"/>
        <v>0</v>
      </c>
      <c r="G14" s="31">
        <f t="shared" si="3"/>
        <v>14759402</v>
      </c>
      <c r="H14" s="31">
        <f t="shared" si="3"/>
        <v>0</v>
      </c>
      <c r="I14" s="31">
        <f t="shared" si="3"/>
        <v>476437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568991662</v>
      </c>
      <c r="O14" s="43">
        <f t="shared" si="1"/>
        <v>692.38590919268324</v>
      </c>
      <c r="P14" s="10"/>
    </row>
    <row r="15" spans="1:133">
      <c r="A15" s="12"/>
      <c r="B15" s="44">
        <v>521</v>
      </c>
      <c r="C15" s="20" t="s">
        <v>28</v>
      </c>
      <c r="D15" s="46">
        <v>349349997</v>
      </c>
      <c r="E15" s="46">
        <v>4305016</v>
      </c>
      <c r="F15" s="46">
        <v>0</v>
      </c>
      <c r="G15" s="46">
        <v>348912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354003925</v>
      </c>
      <c r="O15" s="47">
        <f t="shared" si="1"/>
        <v>430.77490557129369</v>
      </c>
      <c r="P15" s="9"/>
    </row>
    <row r="16" spans="1:133">
      <c r="A16" s="12"/>
      <c r="B16" s="44">
        <v>522</v>
      </c>
      <c r="C16" s="20" t="s">
        <v>29</v>
      </c>
      <c r="D16" s="46">
        <v>124555030</v>
      </c>
      <c r="E16" s="46">
        <v>362612</v>
      </c>
      <c r="F16" s="46">
        <v>0</v>
      </c>
      <c r="G16" s="46">
        <v>1196847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126114489</v>
      </c>
      <c r="O16" s="47">
        <f t="shared" si="1"/>
        <v>153.46427893461055</v>
      </c>
      <c r="P16" s="9"/>
    </row>
    <row r="17" spans="1:16">
      <c r="A17" s="12"/>
      <c r="B17" s="44">
        <v>523</v>
      </c>
      <c r="C17" s="20" t="s">
        <v>30</v>
      </c>
      <c r="D17" s="46">
        <v>608025</v>
      </c>
      <c r="E17" s="46">
        <v>768010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1376035</v>
      </c>
      <c r="O17" s="47">
        <f t="shared" si="1"/>
        <v>1.6744485168852157</v>
      </c>
      <c r="P17" s="9"/>
    </row>
    <row r="18" spans="1:16">
      <c r="A18" s="12"/>
      <c r="B18" s="44">
        <v>524</v>
      </c>
      <c r="C18" s="20" t="s">
        <v>31</v>
      </c>
      <c r="D18" s="46">
        <v>252697</v>
      </c>
      <c r="E18" s="46">
        <v>9507991</v>
      </c>
      <c r="F18" s="46">
        <v>0</v>
      </c>
      <c r="G18" s="46">
        <v>0</v>
      </c>
      <c r="H18" s="46">
        <v>0</v>
      </c>
      <c r="I18" s="46">
        <v>476437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10237125</v>
      </c>
      <c r="O18" s="47">
        <f t="shared" si="1"/>
        <v>12.45719678163605</v>
      </c>
      <c r="P18" s="9"/>
    </row>
    <row r="19" spans="1:16">
      <c r="A19" s="12"/>
      <c r="B19" s="44">
        <v>525</v>
      </c>
      <c r="C19" s="20" t="s">
        <v>32</v>
      </c>
      <c r="D19" s="46">
        <v>1149988</v>
      </c>
      <c r="E19" s="46">
        <v>13961393</v>
      </c>
      <c r="F19" s="46">
        <v>0</v>
      </c>
      <c r="G19" s="46">
        <v>3328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15114709</v>
      </c>
      <c r="O19" s="47">
        <f t="shared" si="1"/>
        <v>18.392556924934045</v>
      </c>
      <c r="P19" s="9"/>
    </row>
    <row r="20" spans="1:16">
      <c r="A20" s="12"/>
      <c r="B20" s="44">
        <v>526</v>
      </c>
      <c r="C20" s="20" t="s">
        <v>33</v>
      </c>
      <c r="D20" s="46">
        <v>38292209</v>
      </c>
      <c r="E20" s="46">
        <v>364722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38656931</v>
      </c>
      <c r="O20" s="47">
        <f t="shared" si="1"/>
        <v>47.040257537260402</v>
      </c>
      <c r="P20" s="9"/>
    </row>
    <row r="21" spans="1:16">
      <c r="A21" s="12"/>
      <c r="B21" s="44">
        <v>527</v>
      </c>
      <c r="C21" s="20" t="s">
        <v>34</v>
      </c>
      <c r="D21" s="46">
        <v>2850105</v>
      </c>
      <c r="E21" s="46">
        <v>3885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2853990</v>
      </c>
      <c r="O21" s="47">
        <f t="shared" si="1"/>
        <v>3.472919891358313</v>
      </c>
      <c r="P21" s="9"/>
    </row>
    <row r="22" spans="1:16">
      <c r="A22" s="12"/>
      <c r="B22" s="44">
        <v>529</v>
      </c>
      <c r="C22" s="20" t="s">
        <v>36</v>
      </c>
      <c r="D22" s="46">
        <v>4124499</v>
      </c>
      <c r="E22" s="46">
        <v>3299644</v>
      </c>
      <c r="F22" s="46">
        <v>0</v>
      </c>
      <c r="G22" s="46">
        <v>13210315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20634458</v>
      </c>
      <c r="O22" s="47">
        <f t="shared" si="1"/>
        <v>25.109345034704983</v>
      </c>
      <c r="P22" s="9"/>
    </row>
    <row r="23" spans="1:16" ht="15.75">
      <c r="A23" s="28" t="s">
        <v>37</v>
      </c>
      <c r="B23" s="29"/>
      <c r="C23" s="30"/>
      <c r="D23" s="31">
        <f>SUM(D24:D29)</f>
        <v>15058523</v>
      </c>
      <c r="E23" s="31">
        <f t="shared" ref="E23:M23" si="5">SUM(E24:E29)</f>
        <v>6666847</v>
      </c>
      <c r="F23" s="31">
        <f t="shared" si="5"/>
        <v>0</v>
      </c>
      <c r="G23" s="31">
        <f t="shared" si="5"/>
        <v>19800028</v>
      </c>
      <c r="H23" s="31">
        <f t="shared" si="5"/>
        <v>0</v>
      </c>
      <c r="I23" s="31">
        <f t="shared" si="5"/>
        <v>86193892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1793408998</v>
      </c>
      <c r="N23" s="42">
        <f t="shared" ref="N23:N29" si="6">SUM(D23:M23)</f>
        <v>1921128288</v>
      </c>
      <c r="O23" s="43">
        <f t="shared" si="1"/>
        <v>2337.7533366432053</v>
      </c>
      <c r="P23" s="10"/>
    </row>
    <row r="24" spans="1:16">
      <c r="A24" s="12"/>
      <c r="B24" s="44">
        <v>531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1456814000</v>
      </c>
      <c r="N24" s="46">
        <f t="shared" si="6"/>
        <v>1456814000</v>
      </c>
      <c r="O24" s="47">
        <f t="shared" si="1"/>
        <v>1772.7456363229267</v>
      </c>
      <c r="P24" s="9"/>
    </row>
    <row r="25" spans="1:16">
      <c r="A25" s="12"/>
      <c r="B25" s="44">
        <v>534</v>
      </c>
      <c r="C25" s="20" t="s">
        <v>39</v>
      </c>
      <c r="D25" s="46">
        <v>3111393</v>
      </c>
      <c r="E25" s="46">
        <v>0</v>
      </c>
      <c r="F25" s="46">
        <v>0</v>
      </c>
      <c r="G25" s="46">
        <v>0</v>
      </c>
      <c r="H25" s="46">
        <v>0</v>
      </c>
      <c r="I25" s="46">
        <v>69123445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72234838</v>
      </c>
      <c r="O25" s="47">
        <f t="shared" si="1"/>
        <v>87.90002969150045</v>
      </c>
      <c r="P25" s="9"/>
    </row>
    <row r="26" spans="1:16">
      <c r="A26" s="12"/>
      <c r="B26" s="44">
        <v>536</v>
      </c>
      <c r="C26" s="20" t="s">
        <v>40</v>
      </c>
      <c r="D26" s="46">
        <v>0</v>
      </c>
      <c r="E26" s="46">
        <v>0</v>
      </c>
      <c r="F26" s="46">
        <v>0</v>
      </c>
      <c r="G26" s="46">
        <v>4364925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326806998</v>
      </c>
      <c r="N26" s="46">
        <f t="shared" si="6"/>
        <v>331171923</v>
      </c>
      <c r="O26" s="47">
        <f t="shared" si="1"/>
        <v>402.99144665751584</v>
      </c>
      <c r="P26" s="9"/>
    </row>
    <row r="27" spans="1:16">
      <c r="A27" s="12"/>
      <c r="B27" s="44">
        <v>537</v>
      </c>
      <c r="C27" s="20" t="s">
        <v>41</v>
      </c>
      <c r="D27" s="46">
        <v>7186974</v>
      </c>
      <c r="E27" s="46">
        <v>6498694</v>
      </c>
      <c r="F27" s="46">
        <v>0</v>
      </c>
      <c r="G27" s="46">
        <v>0</v>
      </c>
      <c r="H27" s="46">
        <v>0</v>
      </c>
      <c r="I27" s="46">
        <v>17070447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30756115</v>
      </c>
      <c r="O27" s="47">
        <f t="shared" si="1"/>
        <v>37.426032874818688</v>
      </c>
      <c r="P27" s="9"/>
    </row>
    <row r="28" spans="1:16">
      <c r="A28" s="12"/>
      <c r="B28" s="44">
        <v>538</v>
      </c>
      <c r="C28" s="20" t="s">
        <v>42</v>
      </c>
      <c r="D28" s="46">
        <v>0</v>
      </c>
      <c r="E28" s="46">
        <v>0</v>
      </c>
      <c r="F28" s="46">
        <v>0</v>
      </c>
      <c r="G28" s="46">
        <v>653268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653268</v>
      </c>
      <c r="O28" s="47">
        <f t="shared" si="1"/>
        <v>0.79493881603925121</v>
      </c>
      <c r="P28" s="9"/>
    </row>
    <row r="29" spans="1:16">
      <c r="A29" s="12"/>
      <c r="B29" s="44">
        <v>539</v>
      </c>
      <c r="C29" s="20" t="s">
        <v>43</v>
      </c>
      <c r="D29" s="46">
        <v>4760156</v>
      </c>
      <c r="E29" s="46">
        <v>168153</v>
      </c>
      <c r="F29" s="46">
        <v>0</v>
      </c>
      <c r="G29" s="46">
        <v>14781835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9788000</v>
      </c>
      <c r="N29" s="46">
        <f t="shared" si="6"/>
        <v>29498144</v>
      </c>
      <c r="O29" s="47">
        <f t="shared" si="1"/>
        <v>35.895252280404584</v>
      </c>
      <c r="P29" s="9"/>
    </row>
    <row r="30" spans="1:16" ht="15.75">
      <c r="A30" s="28" t="s">
        <v>44</v>
      </c>
      <c r="B30" s="29"/>
      <c r="C30" s="30"/>
      <c r="D30" s="31">
        <f>SUM(D31:D36)</f>
        <v>41409875</v>
      </c>
      <c r="E30" s="31">
        <f t="shared" ref="E30:M30" si="7">SUM(E31:E36)</f>
        <v>122357923</v>
      </c>
      <c r="F30" s="31">
        <f t="shared" si="7"/>
        <v>0</v>
      </c>
      <c r="G30" s="31">
        <f t="shared" si="7"/>
        <v>81644165</v>
      </c>
      <c r="H30" s="31">
        <f t="shared" si="7"/>
        <v>0</v>
      </c>
      <c r="I30" s="31">
        <f t="shared" si="7"/>
        <v>3584092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247069687</v>
      </c>
      <c r="N30" s="31">
        <f t="shared" ref="N30:N44" si="8">SUM(D30:M30)</f>
        <v>496065742</v>
      </c>
      <c r="O30" s="43">
        <f t="shared" si="1"/>
        <v>603.64492616064558</v>
      </c>
      <c r="P30" s="10"/>
    </row>
    <row r="31" spans="1:16">
      <c r="A31" s="12"/>
      <c r="B31" s="44">
        <v>541</v>
      </c>
      <c r="C31" s="20" t="s">
        <v>45</v>
      </c>
      <c r="D31" s="46">
        <v>35630147</v>
      </c>
      <c r="E31" s="46">
        <v>25919005</v>
      </c>
      <c r="F31" s="46">
        <v>0</v>
      </c>
      <c r="G31" s="46">
        <v>33707094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23421</v>
      </c>
      <c r="N31" s="46">
        <f t="shared" si="8"/>
        <v>95279667</v>
      </c>
      <c r="O31" s="47">
        <f t="shared" si="1"/>
        <v>115.94247028416225</v>
      </c>
      <c r="P31" s="9"/>
    </row>
    <row r="32" spans="1:16">
      <c r="A32" s="12"/>
      <c r="B32" s="44">
        <v>542</v>
      </c>
      <c r="C32" s="20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78688000</v>
      </c>
      <c r="N32" s="46">
        <f t="shared" si="8"/>
        <v>78688000</v>
      </c>
      <c r="O32" s="47">
        <f t="shared" si="1"/>
        <v>95.752655198933056</v>
      </c>
      <c r="P32" s="9"/>
    </row>
    <row r="33" spans="1:16">
      <c r="A33" s="12"/>
      <c r="B33" s="44">
        <v>543</v>
      </c>
      <c r="C33" s="20" t="s">
        <v>47</v>
      </c>
      <c r="D33" s="46">
        <v>0</v>
      </c>
      <c r="E33" s="46">
        <v>0</v>
      </c>
      <c r="F33" s="46">
        <v>0</v>
      </c>
      <c r="G33" s="46">
        <v>812895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68837000</v>
      </c>
      <c r="N33" s="46">
        <f t="shared" si="8"/>
        <v>69649895</v>
      </c>
      <c r="O33" s="47">
        <f t="shared" si="1"/>
        <v>84.754503616522101</v>
      </c>
      <c r="P33" s="9"/>
    </row>
    <row r="34" spans="1:16">
      <c r="A34" s="12"/>
      <c r="B34" s="44">
        <v>544</v>
      </c>
      <c r="C34" s="20" t="s">
        <v>48</v>
      </c>
      <c r="D34" s="46">
        <v>0</v>
      </c>
      <c r="E34" s="46">
        <v>28269052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99521266</v>
      </c>
      <c r="N34" s="46">
        <f t="shared" si="8"/>
        <v>127790318</v>
      </c>
      <c r="O34" s="47">
        <f t="shared" si="1"/>
        <v>155.50353620902817</v>
      </c>
      <c r="P34" s="9"/>
    </row>
    <row r="35" spans="1:16">
      <c r="A35" s="12"/>
      <c r="B35" s="44">
        <v>545</v>
      </c>
      <c r="C35" s="20" t="s">
        <v>49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3584092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3584092</v>
      </c>
      <c r="O35" s="47">
        <f t="shared" si="1"/>
        <v>4.3613552953087433</v>
      </c>
      <c r="P35" s="9"/>
    </row>
    <row r="36" spans="1:16">
      <c r="A36" s="12"/>
      <c r="B36" s="44">
        <v>549</v>
      </c>
      <c r="C36" s="20" t="s">
        <v>50</v>
      </c>
      <c r="D36" s="46">
        <v>5779728</v>
      </c>
      <c r="E36" s="46">
        <v>68169866</v>
      </c>
      <c r="F36" s="46">
        <v>0</v>
      </c>
      <c r="G36" s="46">
        <v>47124176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121073770</v>
      </c>
      <c r="O36" s="47">
        <f t="shared" si="1"/>
        <v>147.33040555669129</v>
      </c>
      <c r="P36" s="9"/>
    </row>
    <row r="37" spans="1:16" ht="15.75">
      <c r="A37" s="28" t="s">
        <v>51</v>
      </c>
      <c r="B37" s="29"/>
      <c r="C37" s="30"/>
      <c r="D37" s="31">
        <f>SUM(D38:D42)</f>
        <v>12630920</v>
      </c>
      <c r="E37" s="31">
        <f t="shared" ref="E37:M37" si="9">SUM(E38:E42)</f>
        <v>57995841</v>
      </c>
      <c r="F37" s="31">
        <f t="shared" si="9"/>
        <v>0</v>
      </c>
      <c r="G37" s="31">
        <f t="shared" si="9"/>
        <v>6761131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9850</v>
      </c>
      <c r="M37" s="31">
        <f t="shared" si="9"/>
        <v>31810000</v>
      </c>
      <c r="N37" s="31">
        <f t="shared" si="8"/>
        <v>109207742</v>
      </c>
      <c r="O37" s="43">
        <f t="shared" ref="O37:O68" si="10">(N37/O$83)</f>
        <v>132.89105409694031</v>
      </c>
      <c r="P37" s="10"/>
    </row>
    <row r="38" spans="1:16">
      <c r="A38" s="13"/>
      <c r="B38" s="45">
        <v>551</v>
      </c>
      <c r="C38" s="21" t="s">
        <v>52</v>
      </c>
      <c r="D38" s="46">
        <v>0</v>
      </c>
      <c r="E38" s="46">
        <v>326130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9850</v>
      </c>
      <c r="M38" s="46">
        <v>0</v>
      </c>
      <c r="N38" s="46">
        <f t="shared" si="8"/>
        <v>335980</v>
      </c>
      <c r="O38" s="47">
        <f t="shared" si="10"/>
        <v>0.40884222618108895</v>
      </c>
      <c r="P38" s="9"/>
    </row>
    <row r="39" spans="1:16">
      <c r="A39" s="13"/>
      <c r="B39" s="45">
        <v>552</v>
      </c>
      <c r="C39" s="21" t="s">
        <v>53</v>
      </c>
      <c r="D39" s="46">
        <v>0</v>
      </c>
      <c r="E39" s="46">
        <v>13238725</v>
      </c>
      <c r="F39" s="46">
        <v>0</v>
      </c>
      <c r="G39" s="46">
        <v>6761131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19465000</v>
      </c>
      <c r="N39" s="46">
        <f t="shared" si="8"/>
        <v>39464856</v>
      </c>
      <c r="O39" s="47">
        <f t="shared" si="10"/>
        <v>48.023393008381767</v>
      </c>
      <c r="P39" s="9"/>
    </row>
    <row r="40" spans="1:16">
      <c r="A40" s="13"/>
      <c r="B40" s="45">
        <v>553</v>
      </c>
      <c r="C40" s="21" t="s">
        <v>54</v>
      </c>
      <c r="D40" s="46">
        <v>1121079</v>
      </c>
      <c r="E40" s="46">
        <v>464028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1585107</v>
      </c>
      <c r="O40" s="47">
        <f t="shared" si="10"/>
        <v>1.9288608685493998</v>
      </c>
      <c r="P40" s="9"/>
    </row>
    <row r="41" spans="1:16">
      <c r="A41" s="13"/>
      <c r="B41" s="45">
        <v>554</v>
      </c>
      <c r="C41" s="21" t="s">
        <v>55</v>
      </c>
      <c r="D41" s="46">
        <v>689120</v>
      </c>
      <c r="E41" s="46">
        <v>13666058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502000</v>
      </c>
      <c r="N41" s="46">
        <f t="shared" si="8"/>
        <v>14857178</v>
      </c>
      <c r="O41" s="47">
        <f t="shared" si="10"/>
        <v>18.079176523271322</v>
      </c>
      <c r="P41" s="9"/>
    </row>
    <row r="42" spans="1:16">
      <c r="A42" s="13"/>
      <c r="B42" s="45">
        <v>559</v>
      </c>
      <c r="C42" s="21" t="s">
        <v>56</v>
      </c>
      <c r="D42" s="46">
        <v>10820721</v>
      </c>
      <c r="E42" s="46">
        <v>30300900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11843000</v>
      </c>
      <c r="N42" s="46">
        <f t="shared" si="8"/>
        <v>52964621</v>
      </c>
      <c r="O42" s="47">
        <f t="shared" si="10"/>
        <v>64.450781470556734</v>
      </c>
      <c r="P42" s="9"/>
    </row>
    <row r="43" spans="1:16" ht="15.75">
      <c r="A43" s="28" t="s">
        <v>57</v>
      </c>
      <c r="B43" s="29"/>
      <c r="C43" s="30"/>
      <c r="D43" s="31">
        <f>SUM(D44:D49)</f>
        <v>69300737</v>
      </c>
      <c r="E43" s="31">
        <f t="shared" ref="E43:M43" si="11">SUM(E44:E49)</f>
        <v>43489881</v>
      </c>
      <c r="F43" s="31">
        <f t="shared" si="11"/>
        <v>0</v>
      </c>
      <c r="G43" s="31">
        <f t="shared" si="11"/>
        <v>254559</v>
      </c>
      <c r="H43" s="31">
        <f t="shared" si="11"/>
        <v>0</v>
      </c>
      <c r="I43" s="31">
        <f t="shared" si="11"/>
        <v>0</v>
      </c>
      <c r="J43" s="31">
        <f t="shared" si="11"/>
        <v>0</v>
      </c>
      <c r="K43" s="31">
        <f t="shared" si="11"/>
        <v>0</v>
      </c>
      <c r="L43" s="31">
        <f t="shared" si="11"/>
        <v>0</v>
      </c>
      <c r="M43" s="31">
        <f t="shared" si="11"/>
        <v>0</v>
      </c>
      <c r="N43" s="31">
        <f t="shared" si="8"/>
        <v>113045177</v>
      </c>
      <c r="O43" s="43">
        <f t="shared" si="10"/>
        <v>137.56069356424558</v>
      </c>
      <c r="P43" s="10"/>
    </row>
    <row r="44" spans="1:16">
      <c r="A44" s="12"/>
      <c r="B44" s="44">
        <v>561</v>
      </c>
      <c r="C44" s="20" t="s">
        <v>58</v>
      </c>
      <c r="D44" s="46">
        <v>32641585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32641585</v>
      </c>
      <c r="O44" s="47">
        <f t="shared" si="10"/>
        <v>39.720394896955888</v>
      </c>
      <c r="P44" s="9"/>
    </row>
    <row r="45" spans="1:16">
      <c r="A45" s="12"/>
      <c r="B45" s="44">
        <v>562</v>
      </c>
      <c r="C45" s="20" t="s">
        <v>59</v>
      </c>
      <c r="D45" s="46">
        <v>11186015</v>
      </c>
      <c r="E45" s="46">
        <v>7687224</v>
      </c>
      <c r="F45" s="46">
        <v>0</v>
      </c>
      <c r="G45" s="46">
        <v>174737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6" si="12">SUM(D45:M45)</f>
        <v>19047976</v>
      </c>
      <c r="O45" s="47">
        <f t="shared" si="10"/>
        <v>23.178810977093736</v>
      </c>
      <c r="P45" s="9"/>
    </row>
    <row r="46" spans="1:16">
      <c r="A46" s="12"/>
      <c r="B46" s="44">
        <v>563</v>
      </c>
      <c r="C46" s="20" t="s">
        <v>60</v>
      </c>
      <c r="D46" s="46">
        <v>9863347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9863347</v>
      </c>
      <c r="O46" s="47">
        <f t="shared" si="10"/>
        <v>12.002359500793396</v>
      </c>
      <c r="P46" s="9"/>
    </row>
    <row r="47" spans="1:16">
      <c r="A47" s="12"/>
      <c r="B47" s="44">
        <v>564</v>
      </c>
      <c r="C47" s="20" t="s">
        <v>61</v>
      </c>
      <c r="D47" s="46">
        <v>1320758</v>
      </c>
      <c r="E47" s="46">
        <v>4461766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5782524</v>
      </c>
      <c r="O47" s="47">
        <f t="shared" si="10"/>
        <v>7.0365497502993488</v>
      </c>
      <c r="P47" s="9"/>
    </row>
    <row r="48" spans="1:16">
      <c r="A48" s="12"/>
      <c r="B48" s="44">
        <v>565</v>
      </c>
      <c r="C48" s="20" t="s">
        <v>62</v>
      </c>
      <c r="D48" s="46">
        <v>135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135</v>
      </c>
      <c r="O48" s="47">
        <f t="shared" si="10"/>
        <v>1.6427674425396454E-4</v>
      </c>
      <c r="P48" s="9"/>
    </row>
    <row r="49" spans="1:16">
      <c r="A49" s="12"/>
      <c r="B49" s="44">
        <v>569</v>
      </c>
      <c r="C49" s="20" t="s">
        <v>63</v>
      </c>
      <c r="D49" s="46">
        <v>14288897</v>
      </c>
      <c r="E49" s="46">
        <v>31340891</v>
      </c>
      <c r="F49" s="46">
        <v>0</v>
      </c>
      <c r="G49" s="46">
        <v>79822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45709610</v>
      </c>
      <c r="O49" s="47">
        <f t="shared" si="10"/>
        <v>55.622414162358965</v>
      </c>
      <c r="P49" s="9"/>
    </row>
    <row r="50" spans="1:16" ht="15.75">
      <c r="A50" s="28" t="s">
        <v>64</v>
      </c>
      <c r="B50" s="29"/>
      <c r="C50" s="30"/>
      <c r="D50" s="31">
        <f t="shared" ref="D50:M50" si="13">SUM(D51:D56)</f>
        <v>60129265</v>
      </c>
      <c r="E50" s="31">
        <f t="shared" si="13"/>
        <v>7222484</v>
      </c>
      <c r="F50" s="31">
        <f t="shared" si="13"/>
        <v>0</v>
      </c>
      <c r="G50" s="31">
        <f t="shared" si="13"/>
        <v>12420690</v>
      </c>
      <c r="H50" s="31">
        <f t="shared" si="13"/>
        <v>0</v>
      </c>
      <c r="I50" s="31">
        <f t="shared" si="13"/>
        <v>53307658</v>
      </c>
      <c r="J50" s="31">
        <f t="shared" si="13"/>
        <v>0</v>
      </c>
      <c r="K50" s="31">
        <f t="shared" si="13"/>
        <v>0</v>
      </c>
      <c r="L50" s="31">
        <f t="shared" si="13"/>
        <v>0</v>
      </c>
      <c r="M50" s="31">
        <f t="shared" si="13"/>
        <v>0</v>
      </c>
      <c r="N50" s="31">
        <f>SUM(D50:M50)</f>
        <v>133080097</v>
      </c>
      <c r="O50" s="43">
        <f t="shared" si="10"/>
        <v>161.94048192712441</v>
      </c>
      <c r="P50" s="9"/>
    </row>
    <row r="51" spans="1:16">
      <c r="A51" s="12"/>
      <c r="B51" s="44">
        <v>571</v>
      </c>
      <c r="C51" s="20" t="s">
        <v>65</v>
      </c>
      <c r="D51" s="46">
        <v>41335722</v>
      </c>
      <c r="E51" s="46">
        <v>2257253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43592975</v>
      </c>
      <c r="O51" s="47">
        <f t="shared" si="10"/>
        <v>53.046755595144219</v>
      </c>
      <c r="P51" s="9"/>
    </row>
    <row r="52" spans="1:16">
      <c r="A52" s="12"/>
      <c r="B52" s="44">
        <v>572</v>
      </c>
      <c r="C52" s="20" t="s">
        <v>66</v>
      </c>
      <c r="D52" s="46">
        <v>17733017</v>
      </c>
      <c r="E52" s="46">
        <v>4124247</v>
      </c>
      <c r="F52" s="46">
        <v>0</v>
      </c>
      <c r="G52" s="46">
        <v>12420690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34277954</v>
      </c>
      <c r="O52" s="47">
        <f t="shared" si="10"/>
        <v>41.711634687460453</v>
      </c>
      <c r="P52" s="9"/>
    </row>
    <row r="53" spans="1:16">
      <c r="A53" s="12"/>
      <c r="B53" s="44">
        <v>573</v>
      </c>
      <c r="C53" s="20" t="s">
        <v>67</v>
      </c>
      <c r="D53" s="46">
        <v>0</v>
      </c>
      <c r="E53" s="46">
        <v>30391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30391</v>
      </c>
      <c r="O53" s="47">
        <f t="shared" si="10"/>
        <v>3.6981737293498046E-2</v>
      </c>
      <c r="P53" s="9"/>
    </row>
    <row r="54" spans="1:16">
      <c r="A54" s="12"/>
      <c r="B54" s="44">
        <v>574</v>
      </c>
      <c r="C54" s="20" t="s">
        <v>68</v>
      </c>
      <c r="D54" s="46">
        <v>201525</v>
      </c>
      <c r="E54" s="46">
        <v>690207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891732</v>
      </c>
      <c r="O54" s="47">
        <f t="shared" si="10"/>
        <v>1.0851172570894541</v>
      </c>
      <c r="P54" s="9"/>
    </row>
    <row r="55" spans="1:16">
      <c r="A55" s="12"/>
      <c r="B55" s="44">
        <v>575</v>
      </c>
      <c r="C55" s="20" t="s">
        <v>69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53307657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53307657</v>
      </c>
      <c r="O55" s="47">
        <f t="shared" si="10"/>
        <v>64.868209894570839</v>
      </c>
      <c r="P55" s="9"/>
    </row>
    <row r="56" spans="1:16">
      <c r="A56" s="12"/>
      <c r="B56" s="44">
        <v>579</v>
      </c>
      <c r="C56" s="20" t="s">
        <v>70</v>
      </c>
      <c r="D56" s="46">
        <v>859001</v>
      </c>
      <c r="E56" s="46">
        <v>120386</v>
      </c>
      <c r="F56" s="46">
        <v>0</v>
      </c>
      <c r="G56" s="46">
        <v>0</v>
      </c>
      <c r="H56" s="46">
        <v>0</v>
      </c>
      <c r="I56" s="46">
        <v>1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979388</v>
      </c>
      <c r="O56" s="47">
        <f t="shared" si="10"/>
        <v>1.1917827555659395</v>
      </c>
      <c r="P56" s="9"/>
    </row>
    <row r="57" spans="1:16" ht="15.75">
      <c r="A57" s="28" t="s">
        <v>74</v>
      </c>
      <c r="B57" s="29"/>
      <c r="C57" s="30"/>
      <c r="D57" s="31">
        <f t="shared" ref="D57:M57" si="14">SUM(D58:D60)</f>
        <v>126335198</v>
      </c>
      <c r="E57" s="31">
        <f t="shared" si="14"/>
        <v>86671735</v>
      </c>
      <c r="F57" s="31">
        <f t="shared" si="14"/>
        <v>0</v>
      </c>
      <c r="G57" s="31">
        <f t="shared" si="14"/>
        <v>2216621</v>
      </c>
      <c r="H57" s="31">
        <f t="shared" si="14"/>
        <v>0</v>
      </c>
      <c r="I57" s="31">
        <f t="shared" si="14"/>
        <v>8403742</v>
      </c>
      <c r="J57" s="31">
        <f t="shared" si="14"/>
        <v>8413854</v>
      </c>
      <c r="K57" s="31">
        <f t="shared" si="14"/>
        <v>0</v>
      </c>
      <c r="L57" s="31">
        <f t="shared" si="14"/>
        <v>0</v>
      </c>
      <c r="M57" s="31">
        <f t="shared" si="14"/>
        <v>158217749</v>
      </c>
      <c r="N57" s="31">
        <f>SUM(D57:M57)</f>
        <v>390258899</v>
      </c>
      <c r="O57" s="43">
        <f t="shared" si="10"/>
        <v>474.89230625079097</v>
      </c>
      <c r="P57" s="9"/>
    </row>
    <row r="58" spans="1:16">
      <c r="A58" s="12"/>
      <c r="B58" s="44">
        <v>581</v>
      </c>
      <c r="C58" s="20" t="s">
        <v>71</v>
      </c>
      <c r="D58" s="46">
        <v>126335198</v>
      </c>
      <c r="E58" s="46">
        <v>84985373</v>
      </c>
      <c r="F58" s="46">
        <v>0</v>
      </c>
      <c r="G58" s="46">
        <v>1222862</v>
      </c>
      <c r="H58" s="46">
        <v>0</v>
      </c>
      <c r="I58" s="46">
        <v>8403742</v>
      </c>
      <c r="J58" s="46">
        <v>8413854</v>
      </c>
      <c r="K58" s="46">
        <v>0</v>
      </c>
      <c r="L58" s="46">
        <v>0</v>
      </c>
      <c r="M58" s="46">
        <v>0</v>
      </c>
      <c r="N58" s="46">
        <f>SUM(D58:M58)</f>
        <v>229361029</v>
      </c>
      <c r="O58" s="47">
        <f t="shared" si="10"/>
        <v>279.10135631747517</v>
      </c>
      <c r="P58" s="9"/>
    </row>
    <row r="59" spans="1:16">
      <c r="A59" s="12"/>
      <c r="B59" s="44">
        <v>587</v>
      </c>
      <c r="C59" s="20" t="s">
        <v>72</v>
      </c>
      <c r="D59" s="46">
        <v>0</v>
      </c>
      <c r="E59" s="46">
        <v>0</v>
      </c>
      <c r="F59" s="46">
        <v>0</v>
      </c>
      <c r="G59" s="46">
        <v>993759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7" si="15">SUM(D59:M59)</f>
        <v>993759</v>
      </c>
      <c r="O59" s="47">
        <f t="shared" si="10"/>
        <v>1.209270319207967</v>
      </c>
      <c r="P59" s="9"/>
    </row>
    <row r="60" spans="1:16">
      <c r="A60" s="12"/>
      <c r="B60" s="44">
        <v>590</v>
      </c>
      <c r="C60" s="20" t="s">
        <v>73</v>
      </c>
      <c r="D60" s="46">
        <v>0</v>
      </c>
      <c r="E60" s="46">
        <v>1686362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158217749</v>
      </c>
      <c r="N60" s="46">
        <f t="shared" si="15"/>
        <v>159904111</v>
      </c>
      <c r="O60" s="47">
        <f t="shared" si="10"/>
        <v>194.58167961410786</v>
      </c>
      <c r="P60" s="9"/>
    </row>
    <row r="61" spans="1:16" ht="15.75">
      <c r="A61" s="28" t="s">
        <v>77</v>
      </c>
      <c r="B61" s="29"/>
      <c r="C61" s="30"/>
      <c r="D61" s="31">
        <f t="shared" ref="D61:M61" si="16">SUM(D62:D80)</f>
        <v>2592817</v>
      </c>
      <c r="E61" s="31">
        <f t="shared" si="16"/>
        <v>25864342</v>
      </c>
      <c r="F61" s="31">
        <f t="shared" si="16"/>
        <v>0</v>
      </c>
      <c r="G61" s="31">
        <f t="shared" si="16"/>
        <v>1866716</v>
      </c>
      <c r="H61" s="31">
        <f t="shared" si="16"/>
        <v>0</v>
      </c>
      <c r="I61" s="31">
        <f t="shared" si="16"/>
        <v>0</v>
      </c>
      <c r="J61" s="31">
        <f t="shared" si="16"/>
        <v>0</v>
      </c>
      <c r="K61" s="31">
        <f t="shared" si="16"/>
        <v>0</v>
      </c>
      <c r="L61" s="31">
        <f t="shared" si="16"/>
        <v>0</v>
      </c>
      <c r="M61" s="31">
        <f t="shared" si="16"/>
        <v>0</v>
      </c>
      <c r="N61" s="31">
        <f>SUM(D61:M61)</f>
        <v>30323875</v>
      </c>
      <c r="O61" s="43">
        <f t="shared" si="10"/>
        <v>36.90005524566066</v>
      </c>
      <c r="P61" s="9"/>
    </row>
    <row r="62" spans="1:16">
      <c r="A62" s="12"/>
      <c r="B62" s="44">
        <v>601</v>
      </c>
      <c r="C62" s="20" t="s">
        <v>78</v>
      </c>
      <c r="D62" s="46">
        <v>0</v>
      </c>
      <c r="E62" s="46">
        <v>1019210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1019210</v>
      </c>
      <c r="O62" s="47">
        <f t="shared" si="10"/>
        <v>1.2402407445265422</v>
      </c>
      <c r="P62" s="9"/>
    </row>
    <row r="63" spans="1:16">
      <c r="A63" s="12"/>
      <c r="B63" s="44">
        <v>602</v>
      </c>
      <c r="C63" s="20" t="s">
        <v>79</v>
      </c>
      <c r="D63" s="46">
        <v>358522</v>
      </c>
      <c r="E63" s="46">
        <v>1063521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1422043</v>
      </c>
      <c r="O63" s="47">
        <f t="shared" si="10"/>
        <v>1.7304340313269666</v>
      </c>
      <c r="P63" s="9"/>
    </row>
    <row r="64" spans="1:16">
      <c r="A64" s="12"/>
      <c r="B64" s="44">
        <v>603</v>
      </c>
      <c r="C64" s="20" t="s">
        <v>80</v>
      </c>
      <c r="D64" s="46">
        <v>944145</v>
      </c>
      <c r="E64" s="46">
        <v>442770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1386915</v>
      </c>
      <c r="O64" s="47">
        <f t="shared" si="10"/>
        <v>1.6876880056073129</v>
      </c>
      <c r="P64" s="9"/>
    </row>
    <row r="65" spans="1:16">
      <c r="A65" s="12"/>
      <c r="B65" s="44">
        <v>604</v>
      </c>
      <c r="C65" s="20" t="s">
        <v>81</v>
      </c>
      <c r="D65" s="46">
        <v>0</v>
      </c>
      <c r="E65" s="46">
        <v>18861540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18861540</v>
      </c>
      <c r="O65" s="47">
        <f t="shared" si="10"/>
        <v>22.951943576414241</v>
      </c>
      <c r="P65" s="9"/>
    </row>
    <row r="66" spans="1:16">
      <c r="A66" s="12"/>
      <c r="B66" s="44">
        <v>605</v>
      </c>
      <c r="C66" s="20" t="s">
        <v>82</v>
      </c>
      <c r="D66" s="46">
        <v>96272</v>
      </c>
      <c r="E66" s="46">
        <v>263839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360111</v>
      </c>
      <c r="O66" s="47">
        <f t="shared" si="10"/>
        <v>0.43820639000029205</v>
      </c>
      <c r="P66" s="9"/>
    </row>
    <row r="67" spans="1:16">
      <c r="A67" s="12"/>
      <c r="B67" s="44">
        <v>606</v>
      </c>
      <c r="C67" s="20" t="s">
        <v>83</v>
      </c>
      <c r="D67" s="46">
        <v>67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67</v>
      </c>
      <c r="O67" s="47">
        <f t="shared" si="10"/>
        <v>8.1529939740856473E-5</v>
      </c>
      <c r="P67" s="9"/>
    </row>
    <row r="68" spans="1:16">
      <c r="A68" s="12"/>
      <c r="B68" s="44">
        <v>611</v>
      </c>
      <c r="C68" s="20" t="s">
        <v>84</v>
      </c>
      <c r="D68" s="46">
        <v>840268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ref="N68:N76" si="17">SUM(D68:M68)</f>
        <v>840268</v>
      </c>
      <c r="O68" s="47">
        <f t="shared" si="10"/>
        <v>1.0224925284502984</v>
      </c>
      <c r="P68" s="9"/>
    </row>
    <row r="69" spans="1:16">
      <c r="A69" s="12"/>
      <c r="B69" s="44">
        <v>629</v>
      </c>
      <c r="C69" s="20" t="s">
        <v>85</v>
      </c>
      <c r="D69" s="46">
        <v>49493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49493</v>
      </c>
      <c r="O69" s="47">
        <f t="shared" ref="O69:O81" si="18">(N69/O$83)</f>
        <v>6.0226288173047905E-2</v>
      </c>
      <c r="P69" s="9"/>
    </row>
    <row r="70" spans="1:16">
      <c r="A70" s="12"/>
      <c r="B70" s="44">
        <v>661</v>
      </c>
      <c r="C70" s="20" t="s">
        <v>86</v>
      </c>
      <c r="D70" s="46">
        <v>0</v>
      </c>
      <c r="E70" s="46">
        <v>544965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544965</v>
      </c>
      <c r="O70" s="47">
        <f t="shared" si="18"/>
        <v>0.66314871061008729</v>
      </c>
      <c r="P70" s="9"/>
    </row>
    <row r="71" spans="1:16">
      <c r="A71" s="12"/>
      <c r="B71" s="44">
        <v>671</v>
      </c>
      <c r="C71" s="20" t="s">
        <v>87</v>
      </c>
      <c r="D71" s="46">
        <v>0</v>
      </c>
      <c r="E71" s="46">
        <v>597472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597472</v>
      </c>
      <c r="O71" s="47">
        <f t="shared" si="18"/>
        <v>0.72704262920670149</v>
      </c>
      <c r="P71" s="9"/>
    </row>
    <row r="72" spans="1:16">
      <c r="A72" s="12"/>
      <c r="B72" s="44">
        <v>684</v>
      </c>
      <c r="C72" s="20" t="s">
        <v>88</v>
      </c>
      <c r="D72" s="46">
        <v>0</v>
      </c>
      <c r="E72" s="46">
        <v>256561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256561</v>
      </c>
      <c r="O72" s="47">
        <f t="shared" si="18"/>
        <v>0.31220004283364</v>
      </c>
      <c r="P72" s="9"/>
    </row>
    <row r="73" spans="1:16">
      <c r="A73" s="12"/>
      <c r="B73" s="44">
        <v>685</v>
      </c>
      <c r="C73" s="20" t="s">
        <v>89</v>
      </c>
      <c r="D73" s="46">
        <v>231511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231511</v>
      </c>
      <c r="O73" s="47">
        <f t="shared" si="18"/>
        <v>0.28171758028873767</v>
      </c>
      <c r="P73" s="9"/>
    </row>
    <row r="74" spans="1:16">
      <c r="A74" s="12"/>
      <c r="B74" s="44">
        <v>712</v>
      </c>
      <c r="C74" s="20" t="s">
        <v>90</v>
      </c>
      <c r="D74" s="46">
        <v>0</v>
      </c>
      <c r="E74" s="46">
        <v>0</v>
      </c>
      <c r="F74" s="46">
        <v>0</v>
      </c>
      <c r="G74" s="46">
        <v>1866716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1866716</v>
      </c>
      <c r="O74" s="47">
        <f t="shared" si="18"/>
        <v>2.2715409401983977</v>
      </c>
      <c r="P74" s="9"/>
    </row>
    <row r="75" spans="1:16">
      <c r="A75" s="12"/>
      <c r="B75" s="44">
        <v>713</v>
      </c>
      <c r="C75" s="20" t="s">
        <v>91</v>
      </c>
      <c r="D75" s="46">
        <v>0</v>
      </c>
      <c r="E75" s="46">
        <v>2460213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2460213</v>
      </c>
      <c r="O75" s="47">
        <f t="shared" si="18"/>
        <v>2.9937465319353991</v>
      </c>
      <c r="P75" s="9"/>
    </row>
    <row r="76" spans="1:16">
      <c r="A76" s="12"/>
      <c r="B76" s="44">
        <v>714</v>
      </c>
      <c r="C76" s="20" t="s">
        <v>92</v>
      </c>
      <c r="D76" s="46">
        <v>0</v>
      </c>
      <c r="E76" s="46">
        <v>338920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338920</v>
      </c>
      <c r="O76" s="47">
        <f t="shared" si="18"/>
        <v>0.41241980861150862</v>
      </c>
      <c r="P76" s="9"/>
    </row>
    <row r="77" spans="1:16">
      <c r="A77" s="12"/>
      <c r="B77" s="44">
        <v>721</v>
      </c>
      <c r="C77" s="20" t="s">
        <v>93</v>
      </c>
      <c r="D77" s="46">
        <v>62539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62539</v>
      </c>
      <c r="O77" s="47">
        <f t="shared" si="18"/>
        <v>7.6101505991842136E-2</v>
      </c>
      <c r="P77" s="9"/>
    </row>
    <row r="78" spans="1:16">
      <c r="A78" s="12"/>
      <c r="B78" s="44">
        <v>724</v>
      </c>
      <c r="C78" s="20" t="s">
        <v>98</v>
      </c>
      <c r="D78" s="46">
        <v>0</v>
      </c>
      <c r="E78" s="46">
        <v>13699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13699</v>
      </c>
      <c r="O78" s="47">
        <f t="shared" si="18"/>
        <v>1.6669830515074521E-2</v>
      </c>
      <c r="P78" s="9"/>
    </row>
    <row r="79" spans="1:16">
      <c r="A79" s="12"/>
      <c r="B79" s="44">
        <v>752</v>
      </c>
      <c r="C79" s="20" t="s">
        <v>94</v>
      </c>
      <c r="D79" s="46">
        <v>0</v>
      </c>
      <c r="E79" s="46">
        <v>1632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1632</v>
      </c>
      <c r="O79" s="47">
        <f t="shared" si="18"/>
        <v>1.9859233083145936E-3</v>
      </c>
      <c r="P79" s="9"/>
    </row>
    <row r="80" spans="1:16" ht="15.75" thickBot="1">
      <c r="A80" s="12"/>
      <c r="B80" s="44">
        <v>765</v>
      </c>
      <c r="C80" s="20" t="s">
        <v>95</v>
      </c>
      <c r="D80" s="46">
        <v>10000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>SUM(D80:M80)</f>
        <v>10000</v>
      </c>
      <c r="O80" s="47">
        <f t="shared" si="18"/>
        <v>1.2168647722515892E-2</v>
      </c>
      <c r="P80" s="9"/>
    </row>
    <row r="81" spans="1:119" ht="16.5" thickBot="1">
      <c r="A81" s="14" t="s">
        <v>10</v>
      </c>
      <c r="B81" s="23"/>
      <c r="C81" s="22"/>
      <c r="D81" s="15">
        <f t="shared" ref="D81:M81" si="19">SUM(D5,D14,D23,D30,D37,D43,D50,D57,D61)</f>
        <v>996386752</v>
      </c>
      <c r="E81" s="15">
        <f t="shared" si="19"/>
        <v>385212459</v>
      </c>
      <c r="F81" s="15">
        <f t="shared" si="19"/>
        <v>146508038</v>
      </c>
      <c r="G81" s="15">
        <f t="shared" si="19"/>
        <v>252953946</v>
      </c>
      <c r="H81" s="15">
        <f t="shared" si="19"/>
        <v>0</v>
      </c>
      <c r="I81" s="15">
        <f t="shared" si="19"/>
        <v>157447788</v>
      </c>
      <c r="J81" s="15">
        <f t="shared" si="19"/>
        <v>238175972</v>
      </c>
      <c r="K81" s="15">
        <f t="shared" si="19"/>
        <v>267037949</v>
      </c>
      <c r="L81" s="15">
        <f t="shared" si="19"/>
        <v>9850</v>
      </c>
      <c r="M81" s="15">
        <f t="shared" si="19"/>
        <v>2234741119</v>
      </c>
      <c r="N81" s="15">
        <f>SUM(D81:M81)</f>
        <v>4678473873</v>
      </c>
      <c r="O81" s="37">
        <f t="shared" si="18"/>
        <v>5693.0700439531556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38"/>
      <c r="B83" s="39"/>
      <c r="C83" s="39"/>
      <c r="D83" s="40"/>
      <c r="E83" s="40"/>
      <c r="F83" s="40"/>
      <c r="G83" s="40"/>
      <c r="H83" s="40"/>
      <c r="I83" s="40"/>
      <c r="J83" s="40"/>
      <c r="K83" s="40"/>
      <c r="L83" s="52" t="s">
        <v>97</v>
      </c>
      <c r="M83" s="52"/>
      <c r="N83" s="52"/>
      <c r="O83" s="41">
        <v>821784</v>
      </c>
    </row>
    <row r="84" spans="1:119">
      <c r="A84" s="53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5"/>
    </row>
    <row r="85" spans="1:119" ht="15.75" customHeight="1" thickBot="1">
      <c r="A85" s="56" t="s">
        <v>101</v>
      </c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8"/>
    </row>
  </sheetData>
  <mergeCells count="10">
    <mergeCell ref="A85:O85"/>
    <mergeCell ref="L83:N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4" width="15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76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12</v>
      </c>
      <c r="B3" s="66"/>
      <c r="C3" s="67"/>
      <c r="D3" s="71" t="s">
        <v>6</v>
      </c>
      <c r="E3" s="72"/>
      <c r="F3" s="72"/>
      <c r="G3" s="72"/>
      <c r="H3" s="73"/>
      <c r="I3" s="71" t="s">
        <v>7</v>
      </c>
      <c r="J3" s="73"/>
      <c r="K3" s="71" t="s">
        <v>9</v>
      </c>
      <c r="L3" s="73"/>
      <c r="M3" s="35"/>
      <c r="N3" s="36"/>
      <c r="O3" s="74" t="s">
        <v>17</v>
      </c>
      <c r="P3" s="11"/>
      <c r="Q3"/>
    </row>
    <row r="4" spans="1:133" ht="32.25" customHeight="1" thickBot="1">
      <c r="A4" s="68"/>
      <c r="B4" s="69"/>
      <c r="C4" s="70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132451189</v>
      </c>
      <c r="E5" s="26">
        <f t="shared" ref="E5:M5" si="0">SUM(E6:E13)</f>
        <v>1888865</v>
      </c>
      <c r="F5" s="26">
        <f t="shared" si="0"/>
        <v>190361606</v>
      </c>
      <c r="G5" s="26">
        <f t="shared" si="0"/>
        <v>62184144</v>
      </c>
      <c r="H5" s="26">
        <f t="shared" si="0"/>
        <v>0</v>
      </c>
      <c r="I5" s="26">
        <f t="shared" si="0"/>
        <v>29928918</v>
      </c>
      <c r="J5" s="26">
        <f t="shared" si="0"/>
        <v>223219060</v>
      </c>
      <c r="K5" s="26">
        <f t="shared" si="0"/>
        <v>249676138</v>
      </c>
      <c r="L5" s="26">
        <f t="shared" si="0"/>
        <v>0</v>
      </c>
      <c r="M5" s="26">
        <f t="shared" si="0"/>
        <v>6299167</v>
      </c>
      <c r="N5" s="27">
        <f>SUM(D5:M5)</f>
        <v>896009087</v>
      </c>
      <c r="O5" s="32">
        <f t="shared" ref="O5:O36" si="1">(N5/O$83)</f>
        <v>1047.8817297357984</v>
      </c>
      <c r="P5" s="6"/>
    </row>
    <row r="6" spans="1:133">
      <c r="A6" s="12"/>
      <c r="B6" s="44">
        <v>511</v>
      </c>
      <c r="C6" s="20" t="s">
        <v>19</v>
      </c>
      <c r="D6" s="46">
        <v>9228944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9228944</v>
      </c>
      <c r="O6" s="47">
        <f t="shared" si="1"/>
        <v>10.793240763589287</v>
      </c>
      <c r="P6" s="9"/>
    </row>
    <row r="7" spans="1:133">
      <c r="A7" s="12"/>
      <c r="B7" s="44">
        <v>512</v>
      </c>
      <c r="C7" s="20" t="s">
        <v>20</v>
      </c>
      <c r="D7" s="46">
        <v>2612875</v>
      </c>
      <c r="E7" s="46">
        <v>38080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2650955</v>
      </c>
      <c r="O7" s="47">
        <f t="shared" si="1"/>
        <v>3.1002892171022856</v>
      </c>
      <c r="P7" s="9"/>
    </row>
    <row r="8" spans="1:133">
      <c r="A8" s="12"/>
      <c r="B8" s="44">
        <v>513</v>
      </c>
      <c r="C8" s="20" t="s">
        <v>21</v>
      </c>
      <c r="D8" s="46">
        <v>61750390</v>
      </c>
      <c r="E8" s="46">
        <v>107200</v>
      </c>
      <c r="F8" s="46">
        <v>0</v>
      </c>
      <c r="G8" s="46">
        <v>0</v>
      </c>
      <c r="H8" s="46">
        <v>0</v>
      </c>
      <c r="I8" s="46">
        <v>0</v>
      </c>
      <c r="J8" s="46">
        <v>124421931</v>
      </c>
      <c r="K8" s="46">
        <v>0</v>
      </c>
      <c r="L8" s="46">
        <v>0</v>
      </c>
      <c r="M8" s="46">
        <v>6299167</v>
      </c>
      <c r="N8" s="46">
        <f t="shared" si="2"/>
        <v>192578688</v>
      </c>
      <c r="O8" s="47">
        <f t="shared" si="1"/>
        <v>225.2205827145709</v>
      </c>
      <c r="P8" s="9"/>
    </row>
    <row r="9" spans="1:133">
      <c r="A9" s="12"/>
      <c r="B9" s="44">
        <v>514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10245613</v>
      </c>
      <c r="K9" s="46">
        <v>0</v>
      </c>
      <c r="L9" s="46">
        <v>0</v>
      </c>
      <c r="M9" s="46">
        <v>0</v>
      </c>
      <c r="N9" s="46">
        <f t="shared" si="2"/>
        <v>10245613</v>
      </c>
      <c r="O9" s="47">
        <f t="shared" si="1"/>
        <v>11.982234140716459</v>
      </c>
      <c r="P9" s="9"/>
    </row>
    <row r="10" spans="1:133">
      <c r="A10" s="12"/>
      <c r="B10" s="44">
        <v>515</v>
      </c>
      <c r="C10" s="20" t="s">
        <v>23</v>
      </c>
      <c r="D10" s="46">
        <v>8446580</v>
      </c>
      <c r="E10" s="46">
        <v>1215358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9661938</v>
      </c>
      <c r="O10" s="47">
        <f t="shared" si="1"/>
        <v>11.299626812869635</v>
      </c>
      <c r="P10" s="9"/>
    </row>
    <row r="11" spans="1:133">
      <c r="A11" s="12"/>
      <c r="B11" s="44">
        <v>517</v>
      </c>
      <c r="C11" s="20" t="s">
        <v>24</v>
      </c>
      <c r="D11" s="46">
        <v>731712</v>
      </c>
      <c r="E11" s="46">
        <v>0</v>
      </c>
      <c r="F11" s="46">
        <v>190361606</v>
      </c>
      <c r="G11" s="46">
        <v>0</v>
      </c>
      <c r="H11" s="46">
        <v>0</v>
      </c>
      <c r="I11" s="46">
        <v>29928918</v>
      </c>
      <c r="J11" s="46">
        <v>1215063</v>
      </c>
      <c r="K11" s="46">
        <v>0</v>
      </c>
      <c r="L11" s="46">
        <v>0</v>
      </c>
      <c r="M11" s="46">
        <v>0</v>
      </c>
      <c r="N11" s="46">
        <f t="shared" si="2"/>
        <v>222237299</v>
      </c>
      <c r="O11" s="47">
        <f t="shared" si="1"/>
        <v>259.90629857075527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249676138</v>
      </c>
      <c r="L12" s="46">
        <v>0</v>
      </c>
      <c r="M12" s="46">
        <v>0</v>
      </c>
      <c r="N12" s="46">
        <f t="shared" si="2"/>
        <v>249676138</v>
      </c>
      <c r="O12" s="47">
        <f t="shared" si="1"/>
        <v>291.99599329643172</v>
      </c>
      <c r="P12" s="9"/>
    </row>
    <row r="13" spans="1:133">
      <c r="A13" s="12"/>
      <c r="B13" s="44">
        <v>519</v>
      </c>
      <c r="C13" s="20" t="s">
        <v>26</v>
      </c>
      <c r="D13" s="46">
        <v>49680688</v>
      </c>
      <c r="E13" s="46">
        <v>528227</v>
      </c>
      <c r="F13" s="46">
        <v>0</v>
      </c>
      <c r="G13" s="46">
        <v>62184144</v>
      </c>
      <c r="H13" s="46">
        <v>0</v>
      </c>
      <c r="I13" s="46">
        <v>0</v>
      </c>
      <c r="J13" s="46">
        <v>87336453</v>
      </c>
      <c r="K13" s="46">
        <v>0</v>
      </c>
      <c r="L13" s="46">
        <v>0</v>
      </c>
      <c r="M13" s="46">
        <v>0</v>
      </c>
      <c r="N13" s="46">
        <f t="shared" si="2"/>
        <v>199729512</v>
      </c>
      <c r="O13" s="47">
        <f t="shared" si="1"/>
        <v>233.5834642197629</v>
      </c>
      <c r="P13" s="9"/>
    </row>
    <row r="14" spans="1:133" ht="15.75">
      <c r="A14" s="28" t="s">
        <v>27</v>
      </c>
      <c r="B14" s="29"/>
      <c r="C14" s="30"/>
      <c r="D14" s="31">
        <f>SUM(D15:D23)</f>
        <v>492960959</v>
      </c>
      <c r="E14" s="31">
        <f t="shared" ref="E14:M14" si="3">SUM(E15:E23)</f>
        <v>34063091</v>
      </c>
      <c r="F14" s="31">
        <f t="shared" si="3"/>
        <v>0</v>
      </c>
      <c r="G14" s="31">
        <f t="shared" si="3"/>
        <v>3585343</v>
      </c>
      <c r="H14" s="31">
        <f t="shared" si="3"/>
        <v>0</v>
      </c>
      <c r="I14" s="31">
        <f t="shared" si="3"/>
        <v>431810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531041203</v>
      </c>
      <c r="O14" s="43">
        <f t="shared" si="1"/>
        <v>621.05215497732922</v>
      </c>
      <c r="P14" s="10"/>
    </row>
    <row r="15" spans="1:133">
      <c r="A15" s="12"/>
      <c r="B15" s="44">
        <v>521</v>
      </c>
      <c r="C15" s="20" t="s">
        <v>28</v>
      </c>
      <c r="D15" s="46">
        <v>330939445</v>
      </c>
      <c r="E15" s="46">
        <v>4527080</v>
      </c>
      <c r="F15" s="46">
        <v>0</v>
      </c>
      <c r="G15" s="46">
        <v>693532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336160057</v>
      </c>
      <c r="O15" s="47">
        <f t="shared" si="1"/>
        <v>393.13884993807505</v>
      </c>
      <c r="P15" s="9"/>
    </row>
    <row r="16" spans="1:133">
      <c r="A16" s="12"/>
      <c r="B16" s="44">
        <v>522</v>
      </c>
      <c r="C16" s="20" t="s">
        <v>29</v>
      </c>
      <c r="D16" s="46">
        <v>116614169</v>
      </c>
      <c r="E16" s="46">
        <v>471995</v>
      </c>
      <c r="F16" s="46">
        <v>0</v>
      </c>
      <c r="G16" s="46">
        <v>2798525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119884689</v>
      </c>
      <c r="O16" s="47">
        <f t="shared" si="1"/>
        <v>140.2050236998972</v>
      </c>
      <c r="P16" s="9"/>
    </row>
    <row r="17" spans="1:16">
      <c r="A17" s="12"/>
      <c r="B17" s="44">
        <v>523</v>
      </c>
      <c r="C17" s="20" t="s">
        <v>30</v>
      </c>
      <c r="D17" s="46">
        <v>681971</v>
      </c>
      <c r="E17" s="46">
        <v>209050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891021</v>
      </c>
      <c r="O17" s="47">
        <f t="shared" si="1"/>
        <v>1.0420481669857449</v>
      </c>
      <c r="P17" s="9"/>
    </row>
    <row r="18" spans="1:16">
      <c r="A18" s="12"/>
      <c r="B18" s="44">
        <v>524</v>
      </c>
      <c r="C18" s="20" t="s">
        <v>31</v>
      </c>
      <c r="D18" s="46">
        <v>254947</v>
      </c>
      <c r="E18" s="46">
        <v>10306913</v>
      </c>
      <c r="F18" s="46">
        <v>0</v>
      </c>
      <c r="G18" s="46">
        <v>73579</v>
      </c>
      <c r="H18" s="46">
        <v>0</v>
      </c>
      <c r="I18" s="46">
        <v>431810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11067249</v>
      </c>
      <c r="O18" s="47">
        <f t="shared" si="1"/>
        <v>12.943136619703486</v>
      </c>
      <c r="P18" s="9"/>
    </row>
    <row r="19" spans="1:16">
      <c r="A19" s="12"/>
      <c r="B19" s="44">
        <v>525</v>
      </c>
      <c r="C19" s="20" t="s">
        <v>32</v>
      </c>
      <c r="D19" s="46">
        <v>1356499</v>
      </c>
      <c r="E19" s="46">
        <v>18207223</v>
      </c>
      <c r="F19" s="46">
        <v>0</v>
      </c>
      <c r="G19" s="46">
        <v>16258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19579980</v>
      </c>
      <c r="O19" s="47">
        <f t="shared" si="1"/>
        <v>22.898766997206067</v>
      </c>
      <c r="P19" s="9"/>
    </row>
    <row r="20" spans="1:16">
      <c r="A20" s="12"/>
      <c r="B20" s="44">
        <v>526</v>
      </c>
      <c r="C20" s="20" t="s">
        <v>33</v>
      </c>
      <c r="D20" s="46">
        <v>35009198</v>
      </c>
      <c r="E20" s="46">
        <v>336967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35346165</v>
      </c>
      <c r="O20" s="47">
        <f t="shared" si="1"/>
        <v>41.337304562098645</v>
      </c>
      <c r="P20" s="9"/>
    </row>
    <row r="21" spans="1:16">
      <c r="A21" s="12"/>
      <c r="B21" s="44">
        <v>527</v>
      </c>
      <c r="C21" s="20" t="s">
        <v>34</v>
      </c>
      <c r="D21" s="46">
        <v>2927142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2927142</v>
      </c>
      <c r="O21" s="47">
        <f t="shared" si="1"/>
        <v>3.4232896369524259</v>
      </c>
      <c r="P21" s="9"/>
    </row>
    <row r="22" spans="1:16">
      <c r="A22" s="12"/>
      <c r="B22" s="44">
        <v>528</v>
      </c>
      <c r="C22" s="20" t="s">
        <v>35</v>
      </c>
      <c r="D22" s="46">
        <v>15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</v>
      </c>
      <c r="O22" s="47">
        <f t="shared" si="1"/>
        <v>1.754248497486162E-5</v>
      </c>
      <c r="P22" s="9"/>
    </row>
    <row r="23" spans="1:16">
      <c r="A23" s="12"/>
      <c r="B23" s="44">
        <v>529</v>
      </c>
      <c r="C23" s="20" t="s">
        <v>36</v>
      </c>
      <c r="D23" s="46">
        <v>5177573</v>
      </c>
      <c r="E23" s="46">
        <v>3863</v>
      </c>
      <c r="F23" s="46">
        <v>0</v>
      </c>
      <c r="G23" s="46">
        <v>3449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5184885</v>
      </c>
      <c r="O23" s="47">
        <f t="shared" si="1"/>
        <v>6.0637178139256926</v>
      </c>
      <c r="P23" s="9"/>
    </row>
    <row r="24" spans="1:16" ht="15.75">
      <c r="A24" s="28" t="s">
        <v>37</v>
      </c>
      <c r="B24" s="29"/>
      <c r="C24" s="30"/>
      <c r="D24" s="31">
        <f>SUM(D25:D30)</f>
        <v>15990436</v>
      </c>
      <c r="E24" s="31">
        <f t="shared" ref="E24:M24" si="5">SUM(E25:E30)</f>
        <v>8955308</v>
      </c>
      <c r="F24" s="31">
        <f t="shared" si="5"/>
        <v>0</v>
      </c>
      <c r="G24" s="31">
        <f t="shared" si="5"/>
        <v>7983854</v>
      </c>
      <c r="H24" s="31">
        <f t="shared" si="5"/>
        <v>0</v>
      </c>
      <c r="I24" s="31">
        <f t="shared" si="5"/>
        <v>100461044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1814743820</v>
      </c>
      <c r="N24" s="42">
        <f t="shared" ref="N24:N30" si="6">SUM(D24:M24)</f>
        <v>1948134462</v>
      </c>
      <c r="O24" s="43">
        <f t="shared" si="1"/>
        <v>2278.3413019096747</v>
      </c>
      <c r="P24" s="10"/>
    </row>
    <row r="25" spans="1:16">
      <c r="A25" s="12"/>
      <c r="B25" s="44">
        <v>531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1398381000</v>
      </c>
      <c r="N25" s="46">
        <f t="shared" si="6"/>
        <v>1398381000</v>
      </c>
      <c r="O25" s="47">
        <f t="shared" si="1"/>
        <v>1635.4051787754645</v>
      </c>
      <c r="P25" s="9"/>
    </row>
    <row r="26" spans="1:16">
      <c r="A26" s="12"/>
      <c r="B26" s="44">
        <v>534</v>
      </c>
      <c r="C26" s="20" t="s">
        <v>39</v>
      </c>
      <c r="D26" s="46">
        <v>3903995</v>
      </c>
      <c r="E26" s="46">
        <v>0</v>
      </c>
      <c r="F26" s="46">
        <v>0</v>
      </c>
      <c r="G26" s="46">
        <v>0</v>
      </c>
      <c r="H26" s="46">
        <v>0</v>
      </c>
      <c r="I26" s="46">
        <v>85821285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89725280</v>
      </c>
      <c r="O26" s="47">
        <f t="shared" si="1"/>
        <v>104.93362508435011</v>
      </c>
      <c r="P26" s="9"/>
    </row>
    <row r="27" spans="1:16">
      <c r="A27" s="12"/>
      <c r="B27" s="44">
        <v>536</v>
      </c>
      <c r="C27" s="20" t="s">
        <v>40</v>
      </c>
      <c r="D27" s="46">
        <v>0</v>
      </c>
      <c r="E27" s="46">
        <v>0</v>
      </c>
      <c r="F27" s="46">
        <v>0</v>
      </c>
      <c r="G27" s="46">
        <v>3645768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313106820</v>
      </c>
      <c r="N27" s="46">
        <f t="shared" si="6"/>
        <v>316752588</v>
      </c>
      <c r="O27" s="47">
        <f t="shared" si="1"/>
        <v>370.44183438256886</v>
      </c>
      <c r="P27" s="9"/>
    </row>
    <row r="28" spans="1:16">
      <c r="A28" s="12"/>
      <c r="B28" s="44">
        <v>537</v>
      </c>
      <c r="C28" s="20" t="s">
        <v>41</v>
      </c>
      <c r="D28" s="46">
        <v>6245614</v>
      </c>
      <c r="E28" s="46">
        <v>8923850</v>
      </c>
      <c r="F28" s="46">
        <v>0</v>
      </c>
      <c r="G28" s="46">
        <v>0</v>
      </c>
      <c r="H28" s="46">
        <v>0</v>
      </c>
      <c r="I28" s="46">
        <v>14611243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29780707</v>
      </c>
      <c r="O28" s="47">
        <f t="shared" si="1"/>
        <v>34.82850700588375</v>
      </c>
      <c r="P28" s="9"/>
    </row>
    <row r="29" spans="1:16">
      <c r="A29" s="12"/>
      <c r="B29" s="44">
        <v>538</v>
      </c>
      <c r="C29" s="20" t="s">
        <v>42</v>
      </c>
      <c r="D29" s="46">
        <v>0</v>
      </c>
      <c r="E29" s="46">
        <v>0</v>
      </c>
      <c r="F29" s="46">
        <v>0</v>
      </c>
      <c r="G29" s="46">
        <v>143103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143103</v>
      </c>
      <c r="O29" s="47">
        <f t="shared" si="1"/>
        <v>0.16735881515717482</v>
      </c>
      <c r="P29" s="9"/>
    </row>
    <row r="30" spans="1:16">
      <c r="A30" s="12"/>
      <c r="B30" s="44">
        <v>539</v>
      </c>
      <c r="C30" s="20" t="s">
        <v>43</v>
      </c>
      <c r="D30" s="46">
        <v>5840827</v>
      </c>
      <c r="E30" s="46">
        <v>31458</v>
      </c>
      <c r="F30" s="46">
        <v>0</v>
      </c>
      <c r="G30" s="46">
        <v>4194983</v>
      </c>
      <c r="H30" s="46">
        <v>0</v>
      </c>
      <c r="I30" s="46">
        <v>28516</v>
      </c>
      <c r="J30" s="46">
        <v>0</v>
      </c>
      <c r="K30" s="46">
        <v>0</v>
      </c>
      <c r="L30" s="46">
        <v>0</v>
      </c>
      <c r="M30" s="46">
        <v>103256000</v>
      </c>
      <c r="N30" s="46">
        <f t="shared" si="6"/>
        <v>113351784</v>
      </c>
      <c r="O30" s="47">
        <f t="shared" si="1"/>
        <v>132.56479784625066</v>
      </c>
      <c r="P30" s="9"/>
    </row>
    <row r="31" spans="1:16" ht="15.75">
      <c r="A31" s="28" t="s">
        <v>44</v>
      </c>
      <c r="B31" s="29"/>
      <c r="C31" s="30"/>
      <c r="D31" s="31">
        <f>SUM(D32:D37)</f>
        <v>42700378</v>
      </c>
      <c r="E31" s="31">
        <f t="shared" ref="E31:M31" si="7">SUM(E32:E37)</f>
        <v>101598439</v>
      </c>
      <c r="F31" s="31">
        <f t="shared" si="7"/>
        <v>0</v>
      </c>
      <c r="G31" s="31">
        <f t="shared" si="7"/>
        <v>173836483</v>
      </c>
      <c r="H31" s="31">
        <f t="shared" si="7"/>
        <v>0</v>
      </c>
      <c r="I31" s="31">
        <f t="shared" si="7"/>
        <v>3587157</v>
      </c>
      <c r="J31" s="31">
        <f t="shared" si="7"/>
        <v>0</v>
      </c>
      <c r="K31" s="31">
        <f t="shared" si="7"/>
        <v>0</v>
      </c>
      <c r="L31" s="31">
        <f t="shared" si="7"/>
        <v>0</v>
      </c>
      <c r="M31" s="31">
        <f t="shared" si="7"/>
        <v>256443752</v>
      </c>
      <c r="N31" s="31">
        <f t="shared" ref="N31:N45" si="8">SUM(D31:M31)</f>
        <v>578166209</v>
      </c>
      <c r="O31" s="43">
        <f t="shared" si="1"/>
        <v>676.16480229034687</v>
      </c>
      <c r="P31" s="10"/>
    </row>
    <row r="32" spans="1:16">
      <c r="A32" s="12"/>
      <c r="B32" s="44">
        <v>541</v>
      </c>
      <c r="C32" s="20" t="s">
        <v>45</v>
      </c>
      <c r="D32" s="46">
        <v>37145577</v>
      </c>
      <c r="E32" s="46">
        <v>9396381</v>
      </c>
      <c r="F32" s="46">
        <v>0</v>
      </c>
      <c r="G32" s="46">
        <v>108544499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42845</v>
      </c>
      <c r="N32" s="46">
        <f t="shared" si="8"/>
        <v>155129302</v>
      </c>
      <c r="O32" s="47">
        <f t="shared" si="1"/>
        <v>181.42356329971804</v>
      </c>
      <c r="P32" s="9"/>
    </row>
    <row r="33" spans="1:16">
      <c r="A33" s="12"/>
      <c r="B33" s="44">
        <v>542</v>
      </c>
      <c r="C33" s="20" t="s">
        <v>46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91150248</v>
      </c>
      <c r="N33" s="46">
        <f t="shared" si="8"/>
        <v>91150248</v>
      </c>
      <c r="O33" s="47">
        <f t="shared" si="1"/>
        <v>106.60012373299402</v>
      </c>
      <c r="P33" s="9"/>
    </row>
    <row r="34" spans="1:16">
      <c r="A34" s="12"/>
      <c r="B34" s="44">
        <v>543</v>
      </c>
      <c r="C34" s="20" t="s">
        <v>47</v>
      </c>
      <c r="D34" s="46">
        <v>0</v>
      </c>
      <c r="E34" s="46">
        <v>0</v>
      </c>
      <c r="F34" s="46">
        <v>0</v>
      </c>
      <c r="G34" s="46">
        <v>257831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67322000</v>
      </c>
      <c r="N34" s="46">
        <f t="shared" si="8"/>
        <v>67579831</v>
      </c>
      <c r="O34" s="47">
        <f t="shared" si="1"/>
        <v>79.034544661412497</v>
      </c>
      <c r="P34" s="9"/>
    </row>
    <row r="35" spans="1:16">
      <c r="A35" s="12"/>
      <c r="B35" s="44">
        <v>544</v>
      </c>
      <c r="C35" s="20" t="s">
        <v>48</v>
      </c>
      <c r="D35" s="46">
        <v>0</v>
      </c>
      <c r="E35" s="46">
        <v>30997835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97928659</v>
      </c>
      <c r="N35" s="46">
        <f t="shared" si="8"/>
        <v>128926494</v>
      </c>
      <c r="O35" s="47">
        <f t="shared" si="1"/>
        <v>150.77940559043913</v>
      </c>
      <c r="P35" s="9"/>
    </row>
    <row r="36" spans="1:16">
      <c r="A36" s="12"/>
      <c r="B36" s="44">
        <v>545</v>
      </c>
      <c r="C36" s="20" t="s">
        <v>49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3587157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3587157</v>
      </c>
      <c r="O36" s="47">
        <f t="shared" si="1"/>
        <v>4.1951765183313121</v>
      </c>
      <c r="P36" s="9"/>
    </row>
    <row r="37" spans="1:16">
      <c r="A37" s="12"/>
      <c r="B37" s="44">
        <v>549</v>
      </c>
      <c r="C37" s="20" t="s">
        <v>50</v>
      </c>
      <c r="D37" s="46">
        <v>5554801</v>
      </c>
      <c r="E37" s="46">
        <v>61204223</v>
      </c>
      <c r="F37" s="46">
        <v>0</v>
      </c>
      <c r="G37" s="46">
        <v>65034153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131793177</v>
      </c>
      <c r="O37" s="47">
        <f t="shared" ref="O37:O64" si="9">(N37/O$83)</f>
        <v>154.13198848745185</v>
      </c>
      <c r="P37" s="9"/>
    </row>
    <row r="38" spans="1:16" ht="15.75">
      <c r="A38" s="28" t="s">
        <v>51</v>
      </c>
      <c r="B38" s="29"/>
      <c r="C38" s="30"/>
      <c r="D38" s="31">
        <f>SUM(D39:D43)</f>
        <v>13770873</v>
      </c>
      <c r="E38" s="31">
        <f t="shared" ref="E38:M38" si="10">SUM(E39:E43)</f>
        <v>52942218</v>
      </c>
      <c r="F38" s="31">
        <f t="shared" si="10"/>
        <v>0</v>
      </c>
      <c r="G38" s="31">
        <f t="shared" si="10"/>
        <v>8020197</v>
      </c>
      <c r="H38" s="31">
        <f t="shared" si="10"/>
        <v>0</v>
      </c>
      <c r="I38" s="31">
        <f t="shared" si="10"/>
        <v>0</v>
      </c>
      <c r="J38" s="31">
        <f t="shared" si="10"/>
        <v>0</v>
      </c>
      <c r="K38" s="31">
        <f t="shared" si="10"/>
        <v>0</v>
      </c>
      <c r="L38" s="31">
        <f t="shared" si="10"/>
        <v>5000</v>
      </c>
      <c r="M38" s="31">
        <f t="shared" si="10"/>
        <v>27287568</v>
      </c>
      <c r="N38" s="31">
        <f t="shared" si="8"/>
        <v>102025856</v>
      </c>
      <c r="O38" s="43">
        <f t="shared" si="9"/>
        <v>119.31913639515967</v>
      </c>
      <c r="P38" s="10"/>
    </row>
    <row r="39" spans="1:16">
      <c r="A39" s="13"/>
      <c r="B39" s="45">
        <v>551</v>
      </c>
      <c r="C39" s="21" t="s">
        <v>52</v>
      </c>
      <c r="D39" s="46">
        <v>0</v>
      </c>
      <c r="E39" s="46">
        <v>339175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5000</v>
      </c>
      <c r="M39" s="46">
        <v>0</v>
      </c>
      <c r="N39" s="46">
        <f t="shared" si="8"/>
        <v>344175</v>
      </c>
      <c r="O39" s="47">
        <f t="shared" si="9"/>
        <v>0.40251231774819984</v>
      </c>
      <c r="P39" s="9"/>
    </row>
    <row r="40" spans="1:16">
      <c r="A40" s="13"/>
      <c r="B40" s="45">
        <v>552</v>
      </c>
      <c r="C40" s="21" t="s">
        <v>53</v>
      </c>
      <c r="D40" s="46">
        <v>0</v>
      </c>
      <c r="E40" s="46">
        <v>11342517</v>
      </c>
      <c r="F40" s="46">
        <v>0</v>
      </c>
      <c r="G40" s="46">
        <v>8020197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12567998</v>
      </c>
      <c r="N40" s="46">
        <f t="shared" si="8"/>
        <v>31930712</v>
      </c>
      <c r="O40" s="47">
        <f t="shared" si="9"/>
        <v>37.342935699775573</v>
      </c>
      <c r="P40" s="9"/>
    </row>
    <row r="41" spans="1:16">
      <c r="A41" s="13"/>
      <c r="B41" s="45">
        <v>553</v>
      </c>
      <c r="C41" s="21" t="s">
        <v>54</v>
      </c>
      <c r="D41" s="46">
        <v>1047183</v>
      </c>
      <c r="E41" s="46">
        <v>738427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1785610</v>
      </c>
      <c r="O41" s="47">
        <f t="shared" si="9"/>
        <v>2.0882691063975103</v>
      </c>
      <c r="P41" s="9"/>
    </row>
    <row r="42" spans="1:16">
      <c r="A42" s="13"/>
      <c r="B42" s="45">
        <v>554</v>
      </c>
      <c r="C42" s="21" t="s">
        <v>55</v>
      </c>
      <c r="D42" s="46">
        <v>318699</v>
      </c>
      <c r="E42" s="46">
        <v>12514705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670424</v>
      </c>
      <c r="N42" s="46">
        <f t="shared" si="8"/>
        <v>13503828</v>
      </c>
      <c r="O42" s="47">
        <f t="shared" si="9"/>
        <v>15.792713319541042</v>
      </c>
      <c r="P42" s="9"/>
    </row>
    <row r="43" spans="1:16">
      <c r="A43" s="13"/>
      <c r="B43" s="45">
        <v>559</v>
      </c>
      <c r="C43" s="21" t="s">
        <v>56</v>
      </c>
      <c r="D43" s="46">
        <v>12404991</v>
      </c>
      <c r="E43" s="46">
        <v>28007394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14049146</v>
      </c>
      <c r="N43" s="46">
        <f t="shared" si="8"/>
        <v>54461531</v>
      </c>
      <c r="O43" s="47">
        <f t="shared" si="9"/>
        <v>63.692705951697356</v>
      </c>
      <c r="P43" s="9"/>
    </row>
    <row r="44" spans="1:16" ht="15.75">
      <c r="A44" s="28" t="s">
        <v>57</v>
      </c>
      <c r="B44" s="29"/>
      <c r="C44" s="30"/>
      <c r="D44" s="31">
        <f>SUM(D45:D50)</f>
        <v>69886126</v>
      </c>
      <c r="E44" s="31">
        <f t="shared" ref="E44:M44" si="11">SUM(E45:E50)</f>
        <v>37422460</v>
      </c>
      <c r="F44" s="31">
        <f t="shared" si="11"/>
        <v>0</v>
      </c>
      <c r="G44" s="31">
        <f t="shared" si="11"/>
        <v>7990244</v>
      </c>
      <c r="H44" s="31">
        <f t="shared" si="11"/>
        <v>0</v>
      </c>
      <c r="I44" s="31">
        <f t="shared" si="11"/>
        <v>0</v>
      </c>
      <c r="J44" s="31">
        <f t="shared" si="11"/>
        <v>0</v>
      </c>
      <c r="K44" s="31">
        <f t="shared" si="11"/>
        <v>0</v>
      </c>
      <c r="L44" s="31">
        <f t="shared" si="11"/>
        <v>0</v>
      </c>
      <c r="M44" s="31">
        <f t="shared" si="11"/>
        <v>0</v>
      </c>
      <c r="N44" s="31">
        <f t="shared" si="8"/>
        <v>115298830</v>
      </c>
      <c r="O44" s="43">
        <f t="shared" si="9"/>
        <v>134.84186619294161</v>
      </c>
      <c r="P44" s="10"/>
    </row>
    <row r="45" spans="1:16">
      <c r="A45" s="12"/>
      <c r="B45" s="44">
        <v>561</v>
      </c>
      <c r="C45" s="20" t="s">
        <v>58</v>
      </c>
      <c r="D45" s="46">
        <v>32418963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32418963</v>
      </c>
      <c r="O45" s="47">
        <f t="shared" si="9"/>
        <v>37.913944755206316</v>
      </c>
      <c r="P45" s="9"/>
    </row>
    <row r="46" spans="1:16">
      <c r="A46" s="12"/>
      <c r="B46" s="44">
        <v>562</v>
      </c>
      <c r="C46" s="20" t="s">
        <v>59</v>
      </c>
      <c r="D46" s="46">
        <v>12048595</v>
      </c>
      <c r="E46" s="46">
        <v>5962089</v>
      </c>
      <c r="F46" s="46">
        <v>0</v>
      </c>
      <c r="G46" s="46">
        <v>7930324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7" si="12">SUM(D46:M46)</f>
        <v>25941008</v>
      </c>
      <c r="O46" s="47">
        <f t="shared" si="9"/>
        <v>30.337982871517671</v>
      </c>
      <c r="P46" s="9"/>
    </row>
    <row r="47" spans="1:16">
      <c r="A47" s="12"/>
      <c r="B47" s="44">
        <v>563</v>
      </c>
      <c r="C47" s="20" t="s">
        <v>60</v>
      </c>
      <c r="D47" s="46">
        <v>9962530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9962530</v>
      </c>
      <c r="O47" s="47">
        <f t="shared" si="9"/>
        <v>11.651168855773875</v>
      </c>
      <c r="P47" s="9"/>
    </row>
    <row r="48" spans="1:16">
      <c r="A48" s="12"/>
      <c r="B48" s="44">
        <v>564</v>
      </c>
      <c r="C48" s="20" t="s">
        <v>61</v>
      </c>
      <c r="D48" s="46">
        <v>1392014</v>
      </c>
      <c r="E48" s="46">
        <v>340000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1732014</v>
      </c>
      <c r="O48" s="47">
        <f t="shared" si="9"/>
        <v>2.0255886380833314</v>
      </c>
      <c r="P48" s="9"/>
    </row>
    <row r="49" spans="1:16">
      <c r="A49" s="12"/>
      <c r="B49" s="44">
        <v>565</v>
      </c>
      <c r="C49" s="20" t="s">
        <v>62</v>
      </c>
      <c r="D49" s="46">
        <v>1896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1896</v>
      </c>
      <c r="O49" s="47">
        <f t="shared" si="9"/>
        <v>2.2173701008225085E-3</v>
      </c>
      <c r="P49" s="9"/>
    </row>
    <row r="50" spans="1:16">
      <c r="A50" s="12"/>
      <c r="B50" s="44">
        <v>569</v>
      </c>
      <c r="C50" s="20" t="s">
        <v>63</v>
      </c>
      <c r="D50" s="46">
        <v>14062128</v>
      </c>
      <c r="E50" s="46">
        <v>31120371</v>
      </c>
      <c r="F50" s="46">
        <v>0</v>
      </c>
      <c r="G50" s="46">
        <v>59920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45242419</v>
      </c>
      <c r="O50" s="47">
        <f t="shared" si="9"/>
        <v>52.910963702259586</v>
      </c>
      <c r="P50" s="9"/>
    </row>
    <row r="51" spans="1:16" ht="15.75">
      <c r="A51" s="28" t="s">
        <v>64</v>
      </c>
      <c r="B51" s="29"/>
      <c r="C51" s="30"/>
      <c r="D51" s="31">
        <f t="shared" ref="D51:M51" si="13">SUM(D52:D57)</f>
        <v>56895460</v>
      </c>
      <c r="E51" s="31">
        <f t="shared" si="13"/>
        <v>7180813</v>
      </c>
      <c r="F51" s="31">
        <f t="shared" si="13"/>
        <v>0</v>
      </c>
      <c r="G51" s="31">
        <f t="shared" si="13"/>
        <v>8006511</v>
      </c>
      <c r="H51" s="31">
        <f t="shared" si="13"/>
        <v>0</v>
      </c>
      <c r="I51" s="31">
        <f t="shared" si="13"/>
        <v>38166103</v>
      </c>
      <c r="J51" s="31">
        <f t="shared" si="13"/>
        <v>0</v>
      </c>
      <c r="K51" s="31">
        <f t="shared" si="13"/>
        <v>0</v>
      </c>
      <c r="L51" s="31">
        <f t="shared" si="13"/>
        <v>0</v>
      </c>
      <c r="M51" s="31">
        <f t="shared" si="13"/>
        <v>0</v>
      </c>
      <c r="N51" s="31">
        <f>SUM(D51:M51)</f>
        <v>110248887</v>
      </c>
      <c r="O51" s="43">
        <f t="shared" si="9"/>
        <v>128.93596291284777</v>
      </c>
      <c r="P51" s="9"/>
    </row>
    <row r="52" spans="1:16">
      <c r="A52" s="12"/>
      <c r="B52" s="44">
        <v>571</v>
      </c>
      <c r="C52" s="20" t="s">
        <v>65</v>
      </c>
      <c r="D52" s="46">
        <v>37131471</v>
      </c>
      <c r="E52" s="46">
        <v>1302437</v>
      </c>
      <c r="F52" s="46">
        <v>0</v>
      </c>
      <c r="G52" s="46">
        <v>9849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38443757</v>
      </c>
      <c r="O52" s="47">
        <f t="shared" si="9"/>
        <v>44.959935303315412</v>
      </c>
      <c r="P52" s="9"/>
    </row>
    <row r="53" spans="1:16">
      <c r="A53" s="12"/>
      <c r="B53" s="44">
        <v>572</v>
      </c>
      <c r="C53" s="20" t="s">
        <v>66</v>
      </c>
      <c r="D53" s="46">
        <v>18185779</v>
      </c>
      <c r="E53" s="46">
        <v>5230130</v>
      </c>
      <c r="F53" s="46">
        <v>0</v>
      </c>
      <c r="G53" s="46">
        <v>7737076</v>
      </c>
      <c r="H53" s="46">
        <v>0</v>
      </c>
      <c r="I53" s="46">
        <v>512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31153497</v>
      </c>
      <c r="O53" s="47">
        <f t="shared" si="9"/>
        <v>36.433983535793104</v>
      </c>
      <c r="P53" s="9"/>
    </row>
    <row r="54" spans="1:16">
      <c r="A54" s="12"/>
      <c r="B54" s="44">
        <v>573</v>
      </c>
      <c r="C54" s="20" t="s">
        <v>67</v>
      </c>
      <c r="D54" s="46">
        <v>0</v>
      </c>
      <c r="E54" s="46">
        <v>61735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61735</v>
      </c>
      <c r="O54" s="47">
        <f t="shared" si="9"/>
        <v>7.2199020661538799E-2</v>
      </c>
      <c r="P54" s="9"/>
    </row>
    <row r="55" spans="1:16">
      <c r="A55" s="12"/>
      <c r="B55" s="44">
        <v>574</v>
      </c>
      <c r="C55" s="20" t="s">
        <v>68</v>
      </c>
      <c r="D55" s="46">
        <v>335244</v>
      </c>
      <c r="E55" s="46">
        <v>549807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885051</v>
      </c>
      <c r="O55" s="47">
        <f t="shared" si="9"/>
        <v>1.0350662579657501</v>
      </c>
      <c r="P55" s="9"/>
    </row>
    <row r="56" spans="1:16">
      <c r="A56" s="12"/>
      <c r="B56" s="44">
        <v>575</v>
      </c>
      <c r="C56" s="20" t="s">
        <v>69</v>
      </c>
      <c r="D56" s="46">
        <v>312383</v>
      </c>
      <c r="E56" s="46">
        <v>0</v>
      </c>
      <c r="F56" s="46">
        <v>0</v>
      </c>
      <c r="G56" s="46">
        <v>0</v>
      </c>
      <c r="H56" s="46">
        <v>0</v>
      </c>
      <c r="I56" s="46">
        <v>38155121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38467504</v>
      </c>
      <c r="O56" s="47">
        <f t="shared" si="9"/>
        <v>44.987707396028618</v>
      </c>
      <c r="P56" s="9"/>
    </row>
    <row r="57" spans="1:16">
      <c r="A57" s="12"/>
      <c r="B57" s="44">
        <v>579</v>
      </c>
      <c r="C57" s="20" t="s">
        <v>70</v>
      </c>
      <c r="D57" s="46">
        <v>930583</v>
      </c>
      <c r="E57" s="46">
        <v>36704</v>
      </c>
      <c r="F57" s="46">
        <v>0</v>
      </c>
      <c r="G57" s="46">
        <v>259586</v>
      </c>
      <c r="H57" s="46">
        <v>0</v>
      </c>
      <c r="I57" s="46">
        <v>10470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1237343</v>
      </c>
      <c r="O57" s="47">
        <f t="shared" si="9"/>
        <v>1.4470713990833466</v>
      </c>
      <c r="P57" s="9"/>
    </row>
    <row r="58" spans="1:16" ht="15.75">
      <c r="A58" s="28" t="s">
        <v>74</v>
      </c>
      <c r="B58" s="29"/>
      <c r="C58" s="30"/>
      <c r="D58" s="31">
        <f t="shared" ref="D58:M58" si="14">SUM(D59:D61)</f>
        <v>131061769</v>
      </c>
      <c r="E58" s="31">
        <f t="shared" si="14"/>
        <v>75279886</v>
      </c>
      <c r="F58" s="31">
        <f t="shared" si="14"/>
        <v>19748566</v>
      </c>
      <c r="G58" s="31">
        <f t="shared" si="14"/>
        <v>7940505</v>
      </c>
      <c r="H58" s="31">
        <f t="shared" si="14"/>
        <v>0</v>
      </c>
      <c r="I58" s="31">
        <f t="shared" si="14"/>
        <v>23537890</v>
      </c>
      <c r="J58" s="31">
        <f t="shared" si="14"/>
        <v>0</v>
      </c>
      <c r="K58" s="31">
        <f t="shared" si="14"/>
        <v>0</v>
      </c>
      <c r="L58" s="31">
        <f t="shared" si="14"/>
        <v>0</v>
      </c>
      <c r="M58" s="31">
        <f t="shared" si="14"/>
        <v>66752536</v>
      </c>
      <c r="N58" s="31">
        <f t="shared" ref="N58:N64" si="15">SUM(D58:M58)</f>
        <v>324321152</v>
      </c>
      <c r="O58" s="43">
        <f t="shared" si="9"/>
        <v>379.29326239932078</v>
      </c>
      <c r="P58" s="9"/>
    </row>
    <row r="59" spans="1:16">
      <c r="A59" s="12"/>
      <c r="B59" s="44">
        <v>581</v>
      </c>
      <c r="C59" s="20" t="s">
        <v>71</v>
      </c>
      <c r="D59" s="46">
        <v>131061769</v>
      </c>
      <c r="E59" s="46">
        <v>75133452</v>
      </c>
      <c r="F59" s="46">
        <v>19748566</v>
      </c>
      <c r="G59" s="46">
        <v>6107081</v>
      </c>
      <c r="H59" s="46">
        <v>0</v>
      </c>
      <c r="I59" s="46">
        <v>23537890</v>
      </c>
      <c r="J59" s="46">
        <v>0</v>
      </c>
      <c r="K59" s="46">
        <v>0</v>
      </c>
      <c r="L59" s="46">
        <v>0</v>
      </c>
      <c r="M59" s="46">
        <v>-590322</v>
      </c>
      <c r="N59" s="46">
        <f t="shared" si="15"/>
        <v>254998436</v>
      </c>
      <c r="O59" s="47">
        <f t="shared" si="9"/>
        <v>298.22041547621416</v>
      </c>
      <c r="P59" s="9"/>
    </row>
    <row r="60" spans="1:16">
      <c r="A60" s="12"/>
      <c r="B60" s="44">
        <v>587</v>
      </c>
      <c r="C60" s="20" t="s">
        <v>72</v>
      </c>
      <c r="D60" s="46">
        <v>0</v>
      </c>
      <c r="E60" s="46">
        <v>0</v>
      </c>
      <c r="F60" s="46">
        <v>0</v>
      </c>
      <c r="G60" s="46">
        <v>1833424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1833424</v>
      </c>
      <c r="O60" s="47">
        <f t="shared" si="9"/>
        <v>2.1441875315033792</v>
      </c>
      <c r="P60" s="9"/>
    </row>
    <row r="61" spans="1:16">
      <c r="A61" s="12"/>
      <c r="B61" s="44">
        <v>590</v>
      </c>
      <c r="C61" s="20" t="s">
        <v>73</v>
      </c>
      <c r="D61" s="46">
        <v>0</v>
      </c>
      <c r="E61" s="46">
        <v>146434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67342858</v>
      </c>
      <c r="N61" s="46">
        <f t="shared" si="15"/>
        <v>67489292</v>
      </c>
      <c r="O61" s="47">
        <f t="shared" si="9"/>
        <v>78.928659391603233</v>
      </c>
      <c r="P61" s="9"/>
    </row>
    <row r="62" spans="1:16" ht="15.75">
      <c r="A62" s="28" t="s">
        <v>77</v>
      </c>
      <c r="B62" s="29"/>
      <c r="C62" s="30"/>
      <c r="D62" s="31">
        <f>SUM(D63:D80)</f>
        <v>2812124</v>
      </c>
      <c r="E62" s="31">
        <f t="shared" ref="E62:M62" si="16">SUM(E63:E80)</f>
        <v>29946947</v>
      </c>
      <c r="F62" s="31">
        <f t="shared" si="16"/>
        <v>0</v>
      </c>
      <c r="G62" s="31">
        <f t="shared" si="16"/>
        <v>77037</v>
      </c>
      <c r="H62" s="31">
        <f t="shared" si="16"/>
        <v>0</v>
      </c>
      <c r="I62" s="31">
        <f t="shared" si="16"/>
        <v>0</v>
      </c>
      <c r="J62" s="31">
        <f t="shared" si="16"/>
        <v>0</v>
      </c>
      <c r="K62" s="31">
        <f t="shared" si="16"/>
        <v>0</v>
      </c>
      <c r="L62" s="31">
        <f t="shared" si="16"/>
        <v>0</v>
      </c>
      <c r="M62" s="31">
        <f t="shared" si="16"/>
        <v>0</v>
      </c>
      <c r="N62" s="31">
        <f t="shared" si="15"/>
        <v>32836108</v>
      </c>
      <c r="O62" s="43">
        <f t="shared" si="9"/>
        <v>38.401795414862228</v>
      </c>
      <c r="P62" s="9"/>
    </row>
    <row r="63" spans="1:16">
      <c r="A63" s="12"/>
      <c r="B63" s="44">
        <v>601</v>
      </c>
      <c r="C63" s="20" t="s">
        <v>78</v>
      </c>
      <c r="D63" s="46">
        <v>44</v>
      </c>
      <c r="E63" s="46">
        <v>940123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940167</v>
      </c>
      <c r="O63" s="47">
        <f t="shared" si="9"/>
        <v>1.0995243647573816</v>
      </c>
      <c r="P63" s="9"/>
    </row>
    <row r="64" spans="1:16">
      <c r="A64" s="12"/>
      <c r="B64" s="44">
        <v>602</v>
      </c>
      <c r="C64" s="20" t="s">
        <v>79</v>
      </c>
      <c r="D64" s="46">
        <v>459180</v>
      </c>
      <c r="E64" s="46">
        <v>1086949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1546129</v>
      </c>
      <c r="O64" s="47">
        <f t="shared" si="9"/>
        <v>1.8081963167798547</v>
      </c>
      <c r="P64" s="9"/>
    </row>
    <row r="65" spans="1:16">
      <c r="A65" s="12"/>
      <c r="B65" s="44">
        <v>603</v>
      </c>
      <c r="C65" s="20" t="s">
        <v>80</v>
      </c>
      <c r="D65" s="46">
        <v>882098</v>
      </c>
      <c r="E65" s="46">
        <v>462635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79" si="17">SUM(D65:M65)</f>
        <v>1344733</v>
      </c>
      <c r="O65" s="47">
        <f t="shared" ref="O65:O79" si="18">(N65/O$83)</f>
        <v>1.5726638965133726</v>
      </c>
      <c r="P65" s="9"/>
    </row>
    <row r="66" spans="1:16">
      <c r="A66" s="12"/>
      <c r="B66" s="44">
        <v>604</v>
      </c>
      <c r="C66" s="20" t="s">
        <v>81</v>
      </c>
      <c r="D66" s="46">
        <v>0</v>
      </c>
      <c r="E66" s="46">
        <v>22057046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22057046</v>
      </c>
      <c r="O66" s="47">
        <f t="shared" si="18"/>
        <v>25.795693202988772</v>
      </c>
      <c r="P66" s="9"/>
    </row>
    <row r="67" spans="1:16">
      <c r="A67" s="12"/>
      <c r="B67" s="44">
        <v>605</v>
      </c>
      <c r="C67" s="20" t="s">
        <v>82</v>
      </c>
      <c r="D67" s="46">
        <v>106858</v>
      </c>
      <c r="E67" s="46">
        <v>294592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401450</v>
      </c>
      <c r="O67" s="47">
        <f t="shared" si="18"/>
        <v>0.46949537287721316</v>
      </c>
      <c r="P67" s="9"/>
    </row>
    <row r="68" spans="1:16">
      <c r="A68" s="12"/>
      <c r="B68" s="44">
        <v>606</v>
      </c>
      <c r="C68" s="20" t="s">
        <v>83</v>
      </c>
      <c r="D68" s="46">
        <v>909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909</v>
      </c>
      <c r="O68" s="47">
        <f t="shared" si="18"/>
        <v>1.063074589476614E-3</v>
      </c>
      <c r="P68" s="9"/>
    </row>
    <row r="69" spans="1:16">
      <c r="A69" s="12"/>
      <c r="B69" s="44">
        <v>611</v>
      </c>
      <c r="C69" s="20" t="s">
        <v>84</v>
      </c>
      <c r="D69" s="46">
        <v>1114063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1114063</v>
      </c>
      <c r="O69" s="47">
        <f t="shared" si="18"/>
        <v>1.3028955625699508</v>
      </c>
      <c r="P69" s="9"/>
    </row>
    <row r="70" spans="1:16">
      <c r="A70" s="12"/>
      <c r="B70" s="44">
        <v>629</v>
      </c>
      <c r="C70" s="20" t="s">
        <v>85</v>
      </c>
      <c r="D70" s="46">
        <v>93207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93207</v>
      </c>
      <c r="O70" s="47">
        <f t="shared" si="18"/>
        <v>0.10900549313679513</v>
      </c>
      <c r="P70" s="9"/>
    </row>
    <row r="71" spans="1:16">
      <c r="A71" s="12"/>
      <c r="B71" s="44">
        <v>661</v>
      </c>
      <c r="C71" s="20" t="s">
        <v>86</v>
      </c>
      <c r="D71" s="46">
        <v>0</v>
      </c>
      <c r="E71" s="46">
        <v>307523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307523</v>
      </c>
      <c r="O71" s="47">
        <f t="shared" si="18"/>
        <v>0.35964784046162462</v>
      </c>
      <c r="P71" s="9"/>
    </row>
    <row r="72" spans="1:16">
      <c r="A72" s="12"/>
      <c r="B72" s="44">
        <v>671</v>
      </c>
      <c r="C72" s="20" t="s">
        <v>87</v>
      </c>
      <c r="D72" s="46">
        <v>0</v>
      </c>
      <c r="E72" s="46">
        <v>486140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486140</v>
      </c>
      <c r="O72" s="47">
        <f t="shared" si="18"/>
        <v>0.56854024304528183</v>
      </c>
      <c r="P72" s="9"/>
    </row>
    <row r="73" spans="1:16">
      <c r="A73" s="12"/>
      <c r="B73" s="44">
        <v>684</v>
      </c>
      <c r="C73" s="20" t="s">
        <v>88</v>
      </c>
      <c r="D73" s="46">
        <v>0</v>
      </c>
      <c r="E73" s="46">
        <v>337458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337458</v>
      </c>
      <c r="O73" s="47">
        <f t="shared" si="18"/>
        <v>0.39465679297645684</v>
      </c>
      <c r="P73" s="9"/>
    </row>
    <row r="74" spans="1:16">
      <c r="A74" s="12"/>
      <c r="B74" s="44">
        <v>685</v>
      </c>
      <c r="C74" s="20" t="s">
        <v>89</v>
      </c>
      <c r="D74" s="46">
        <v>111955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111955</v>
      </c>
      <c r="O74" s="47">
        <f t="shared" si="18"/>
        <v>0.13093126035737551</v>
      </c>
      <c r="P74" s="9"/>
    </row>
    <row r="75" spans="1:16">
      <c r="A75" s="12"/>
      <c r="B75" s="44">
        <v>712</v>
      </c>
      <c r="C75" s="20" t="s">
        <v>90</v>
      </c>
      <c r="D75" s="46">
        <v>0</v>
      </c>
      <c r="E75" s="46">
        <v>0</v>
      </c>
      <c r="F75" s="46">
        <v>0</v>
      </c>
      <c r="G75" s="46">
        <v>77037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77037</v>
      </c>
      <c r="O75" s="47">
        <f t="shared" si="18"/>
        <v>9.0094694333894304E-2</v>
      </c>
      <c r="P75" s="9"/>
    </row>
    <row r="76" spans="1:16">
      <c r="A76" s="12"/>
      <c r="B76" s="44">
        <v>713</v>
      </c>
      <c r="C76" s="20" t="s">
        <v>91</v>
      </c>
      <c r="D76" s="46">
        <v>0</v>
      </c>
      <c r="E76" s="46">
        <v>3616478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3616478</v>
      </c>
      <c r="O76" s="47">
        <f t="shared" si="18"/>
        <v>4.229467398461173</v>
      </c>
      <c r="P76" s="9"/>
    </row>
    <row r="77" spans="1:16">
      <c r="A77" s="12"/>
      <c r="B77" s="44">
        <v>714</v>
      </c>
      <c r="C77" s="20" t="s">
        <v>92</v>
      </c>
      <c r="D77" s="46">
        <v>0</v>
      </c>
      <c r="E77" s="46">
        <v>356406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356406</v>
      </c>
      <c r="O77" s="47">
        <f t="shared" si="18"/>
        <v>0.41681645999670203</v>
      </c>
      <c r="P77" s="9"/>
    </row>
    <row r="78" spans="1:16">
      <c r="A78" s="12"/>
      <c r="B78" s="44">
        <v>721</v>
      </c>
      <c r="C78" s="20" t="s">
        <v>93</v>
      </c>
      <c r="D78" s="46">
        <v>33810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33810</v>
      </c>
      <c r="O78" s="47">
        <f t="shared" si="18"/>
        <v>3.9540761133338091E-2</v>
      </c>
      <c r="P78" s="9"/>
    </row>
    <row r="79" spans="1:16">
      <c r="A79" s="12"/>
      <c r="B79" s="44">
        <v>752</v>
      </c>
      <c r="C79" s="20" t="s">
        <v>94</v>
      </c>
      <c r="D79" s="46">
        <v>0</v>
      </c>
      <c r="E79" s="46">
        <v>1597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1597</v>
      </c>
      <c r="O79" s="47">
        <f t="shared" si="18"/>
        <v>1.8676899003236005E-3</v>
      </c>
      <c r="P79" s="9"/>
    </row>
    <row r="80" spans="1:16" ht="15.75" thickBot="1">
      <c r="A80" s="12"/>
      <c r="B80" s="44">
        <v>765</v>
      </c>
      <c r="C80" s="20" t="s">
        <v>95</v>
      </c>
      <c r="D80" s="46">
        <v>10000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>SUM(D80:M80)</f>
        <v>10000</v>
      </c>
      <c r="O80" s="47">
        <f>(N80/O$83)</f>
        <v>1.169498998324108E-2</v>
      </c>
      <c r="P80" s="9"/>
    </row>
    <row r="81" spans="1:119" ht="16.5" thickBot="1">
      <c r="A81" s="14" t="s">
        <v>10</v>
      </c>
      <c r="B81" s="23"/>
      <c r="C81" s="22"/>
      <c r="D81" s="15">
        <f t="shared" ref="D81:M81" si="19">SUM(D5,D14,D24,D31,D38,D44,D51,D58,D62)</f>
        <v>958529314</v>
      </c>
      <c r="E81" s="15">
        <f t="shared" si="19"/>
        <v>349278027</v>
      </c>
      <c r="F81" s="15">
        <f t="shared" si="19"/>
        <v>210110172</v>
      </c>
      <c r="G81" s="15">
        <f t="shared" si="19"/>
        <v>279624318</v>
      </c>
      <c r="H81" s="15">
        <f t="shared" si="19"/>
        <v>0</v>
      </c>
      <c r="I81" s="15">
        <f t="shared" si="19"/>
        <v>196112922</v>
      </c>
      <c r="J81" s="15">
        <f t="shared" si="19"/>
        <v>223219060</v>
      </c>
      <c r="K81" s="15">
        <f t="shared" si="19"/>
        <v>249676138</v>
      </c>
      <c r="L81" s="15">
        <f t="shared" si="19"/>
        <v>5000</v>
      </c>
      <c r="M81" s="15">
        <f t="shared" si="19"/>
        <v>2171526843</v>
      </c>
      <c r="N81" s="15">
        <f>SUM(D81:M81)</f>
        <v>4638081794</v>
      </c>
      <c r="O81" s="37">
        <f>(N81/O$83)</f>
        <v>5424.2320122282817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38"/>
      <c r="B83" s="39"/>
      <c r="C83" s="39"/>
      <c r="D83" s="40"/>
      <c r="E83" s="40"/>
      <c r="F83" s="40"/>
      <c r="G83" s="40"/>
      <c r="H83" s="40"/>
      <c r="I83" s="40"/>
      <c r="J83" s="40"/>
      <c r="K83" s="40"/>
      <c r="L83" s="52" t="s">
        <v>75</v>
      </c>
      <c r="M83" s="52"/>
      <c r="N83" s="52"/>
      <c r="O83" s="41">
        <v>855067</v>
      </c>
    </row>
    <row r="84" spans="1:119">
      <c r="A84" s="53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5"/>
    </row>
    <row r="85" spans="1:119" ht="15.75" customHeight="1" thickBot="1">
      <c r="A85" s="56" t="s">
        <v>101</v>
      </c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8"/>
    </row>
  </sheetData>
  <mergeCells count="10">
    <mergeCell ref="A85:O85"/>
    <mergeCell ref="A84:O84"/>
    <mergeCell ref="L83:N8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D58 E58:O58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5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76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102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12</v>
      </c>
      <c r="B3" s="66"/>
      <c r="C3" s="67"/>
      <c r="D3" s="71" t="s">
        <v>6</v>
      </c>
      <c r="E3" s="72"/>
      <c r="F3" s="72"/>
      <c r="G3" s="72"/>
      <c r="H3" s="73"/>
      <c r="I3" s="71" t="s">
        <v>7</v>
      </c>
      <c r="J3" s="73"/>
      <c r="K3" s="71" t="s">
        <v>9</v>
      </c>
      <c r="L3" s="73"/>
      <c r="M3" s="35"/>
      <c r="N3" s="36"/>
      <c r="O3" s="74" t="s">
        <v>17</v>
      </c>
      <c r="P3" s="11"/>
      <c r="Q3"/>
    </row>
    <row r="4" spans="1:133" ht="32.25" customHeight="1" thickBot="1">
      <c r="A4" s="68"/>
      <c r="B4" s="69"/>
      <c r="C4" s="70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119775669</v>
      </c>
      <c r="E5" s="26">
        <f t="shared" si="0"/>
        <v>6488533</v>
      </c>
      <c r="F5" s="26">
        <f t="shared" si="0"/>
        <v>583852230</v>
      </c>
      <c r="G5" s="26">
        <f t="shared" si="0"/>
        <v>29489061</v>
      </c>
      <c r="H5" s="26">
        <f t="shared" si="0"/>
        <v>0</v>
      </c>
      <c r="I5" s="26">
        <f t="shared" si="0"/>
        <v>2066416</v>
      </c>
      <c r="J5" s="26">
        <f t="shared" si="0"/>
        <v>228968194</v>
      </c>
      <c r="K5" s="26">
        <f t="shared" si="0"/>
        <v>244563622</v>
      </c>
      <c r="L5" s="26">
        <f t="shared" si="0"/>
        <v>0</v>
      </c>
      <c r="M5" s="26">
        <f t="shared" si="0"/>
        <v>897533</v>
      </c>
      <c r="N5" s="27">
        <f>SUM(D5:M5)</f>
        <v>1216101258</v>
      </c>
      <c r="O5" s="32">
        <f t="shared" ref="O5:O36" si="1">(N5/O$82)</f>
        <v>1415.0239033023397</v>
      </c>
      <c r="P5" s="6"/>
    </row>
    <row r="6" spans="1:133">
      <c r="A6" s="12"/>
      <c r="B6" s="44">
        <v>511</v>
      </c>
      <c r="C6" s="20" t="s">
        <v>19</v>
      </c>
      <c r="D6" s="46">
        <v>8380583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8380583</v>
      </c>
      <c r="O6" s="47">
        <f t="shared" si="1"/>
        <v>9.7514291598646068</v>
      </c>
      <c r="P6" s="9"/>
    </row>
    <row r="7" spans="1:133">
      <c r="A7" s="12"/>
      <c r="B7" s="44">
        <v>512</v>
      </c>
      <c r="C7" s="20" t="s">
        <v>20</v>
      </c>
      <c r="D7" s="46">
        <v>2916518</v>
      </c>
      <c r="E7" s="46">
        <v>104456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3020974</v>
      </c>
      <c r="O7" s="47">
        <f t="shared" si="1"/>
        <v>3.5151270448359999</v>
      </c>
      <c r="P7" s="9"/>
    </row>
    <row r="8" spans="1:133">
      <c r="A8" s="12"/>
      <c r="B8" s="44">
        <v>513</v>
      </c>
      <c r="C8" s="20" t="s">
        <v>21</v>
      </c>
      <c r="D8" s="46">
        <v>55984381</v>
      </c>
      <c r="E8" s="46">
        <v>70</v>
      </c>
      <c r="F8" s="46">
        <v>0</v>
      </c>
      <c r="G8" s="46">
        <v>117094</v>
      </c>
      <c r="H8" s="46">
        <v>0</v>
      </c>
      <c r="I8" s="46">
        <v>0</v>
      </c>
      <c r="J8" s="46">
        <v>125293490</v>
      </c>
      <c r="K8" s="46">
        <v>0</v>
      </c>
      <c r="L8" s="46">
        <v>0</v>
      </c>
      <c r="M8" s="46">
        <v>897533</v>
      </c>
      <c r="N8" s="46">
        <f t="shared" si="2"/>
        <v>182292568</v>
      </c>
      <c r="O8" s="47">
        <f t="shared" si="1"/>
        <v>212.11090722707496</v>
      </c>
      <c r="P8" s="9"/>
    </row>
    <row r="9" spans="1:133">
      <c r="A9" s="12"/>
      <c r="B9" s="44">
        <v>514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9210761</v>
      </c>
      <c r="K9" s="46">
        <v>0</v>
      </c>
      <c r="L9" s="46">
        <v>0</v>
      </c>
      <c r="M9" s="46">
        <v>0</v>
      </c>
      <c r="N9" s="46">
        <f t="shared" si="2"/>
        <v>9210761</v>
      </c>
      <c r="O9" s="47">
        <f t="shared" si="1"/>
        <v>10.717402763023012</v>
      </c>
      <c r="P9" s="9"/>
    </row>
    <row r="10" spans="1:133">
      <c r="A10" s="12"/>
      <c r="B10" s="44">
        <v>515</v>
      </c>
      <c r="C10" s="20" t="s">
        <v>23</v>
      </c>
      <c r="D10" s="46">
        <v>5938866</v>
      </c>
      <c r="E10" s="46">
        <v>5705968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11644834</v>
      </c>
      <c r="O10" s="47">
        <f t="shared" si="1"/>
        <v>13.549627016328435</v>
      </c>
      <c r="P10" s="9"/>
    </row>
    <row r="11" spans="1:133">
      <c r="A11" s="12"/>
      <c r="B11" s="44">
        <v>517</v>
      </c>
      <c r="C11" s="20" t="s">
        <v>24</v>
      </c>
      <c r="D11" s="46">
        <v>296231</v>
      </c>
      <c r="E11" s="46">
        <v>0</v>
      </c>
      <c r="F11" s="46">
        <v>583852230</v>
      </c>
      <c r="G11" s="46">
        <v>0</v>
      </c>
      <c r="H11" s="46">
        <v>0</v>
      </c>
      <c r="I11" s="46">
        <v>2066416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586214877</v>
      </c>
      <c r="O11" s="47">
        <f t="shared" si="1"/>
        <v>682.10443659161228</v>
      </c>
      <c r="P11" s="9"/>
    </row>
    <row r="12" spans="1:133">
      <c r="A12" s="12"/>
      <c r="B12" s="44">
        <v>518</v>
      </c>
      <c r="C12" s="20" t="s">
        <v>25</v>
      </c>
      <c r="D12" s="46">
        <v>12665661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22655556</v>
      </c>
      <c r="K12" s="46">
        <v>244563622</v>
      </c>
      <c r="L12" s="46">
        <v>0</v>
      </c>
      <c r="M12" s="46">
        <v>0</v>
      </c>
      <c r="N12" s="46">
        <f t="shared" si="2"/>
        <v>279884839</v>
      </c>
      <c r="O12" s="47">
        <f t="shared" si="1"/>
        <v>325.66674423827203</v>
      </c>
      <c r="P12" s="9"/>
    </row>
    <row r="13" spans="1:133">
      <c r="A13" s="12"/>
      <c r="B13" s="44">
        <v>519</v>
      </c>
      <c r="C13" s="20" t="s">
        <v>26</v>
      </c>
      <c r="D13" s="46">
        <v>33593429</v>
      </c>
      <c r="E13" s="46">
        <v>678039</v>
      </c>
      <c r="F13" s="46">
        <v>0</v>
      </c>
      <c r="G13" s="46">
        <v>29371967</v>
      </c>
      <c r="H13" s="46">
        <v>0</v>
      </c>
      <c r="I13" s="46">
        <v>0</v>
      </c>
      <c r="J13" s="46">
        <v>71808387</v>
      </c>
      <c r="K13" s="46">
        <v>0</v>
      </c>
      <c r="L13" s="46">
        <v>0</v>
      </c>
      <c r="M13" s="46">
        <v>0</v>
      </c>
      <c r="N13" s="46">
        <f t="shared" si="2"/>
        <v>135451822</v>
      </c>
      <c r="O13" s="47">
        <f t="shared" si="1"/>
        <v>157.60822926132826</v>
      </c>
      <c r="P13" s="9"/>
    </row>
    <row r="14" spans="1:133" ht="15.75">
      <c r="A14" s="28" t="s">
        <v>27</v>
      </c>
      <c r="B14" s="29"/>
      <c r="C14" s="30"/>
      <c r="D14" s="31">
        <f>SUM(D15:D23)</f>
        <v>465514657</v>
      </c>
      <c r="E14" s="31">
        <f t="shared" ref="E14:M14" si="3">SUM(E15:E23)</f>
        <v>36789422</v>
      </c>
      <c r="F14" s="31">
        <f t="shared" si="3"/>
        <v>0</v>
      </c>
      <c r="G14" s="31">
        <f t="shared" si="3"/>
        <v>7817939</v>
      </c>
      <c r="H14" s="31">
        <f t="shared" si="3"/>
        <v>0</v>
      </c>
      <c r="I14" s="31">
        <f t="shared" si="3"/>
        <v>465492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510587510</v>
      </c>
      <c r="O14" s="43">
        <f t="shared" si="1"/>
        <v>594.1063925596419</v>
      </c>
      <c r="P14" s="10"/>
    </row>
    <row r="15" spans="1:133">
      <c r="A15" s="12"/>
      <c r="B15" s="44">
        <v>521</v>
      </c>
      <c r="C15" s="20" t="s">
        <v>28</v>
      </c>
      <c r="D15" s="46">
        <v>316388608</v>
      </c>
      <c r="E15" s="46">
        <v>4477915</v>
      </c>
      <c r="F15" s="46">
        <v>0</v>
      </c>
      <c r="G15" s="46">
        <v>827555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321694078</v>
      </c>
      <c r="O15" s="47">
        <f t="shared" si="1"/>
        <v>374.31489107201241</v>
      </c>
      <c r="P15" s="9"/>
    </row>
    <row r="16" spans="1:133">
      <c r="A16" s="12"/>
      <c r="B16" s="44">
        <v>522</v>
      </c>
      <c r="C16" s="20" t="s">
        <v>29</v>
      </c>
      <c r="D16" s="46">
        <v>110744897</v>
      </c>
      <c r="E16" s="46">
        <v>521041</v>
      </c>
      <c r="F16" s="46">
        <v>0</v>
      </c>
      <c r="G16" s="46">
        <v>6751171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118017109</v>
      </c>
      <c r="O16" s="47">
        <f t="shared" si="1"/>
        <v>137.32164911027309</v>
      </c>
      <c r="P16" s="9"/>
    </row>
    <row r="17" spans="1:16">
      <c r="A17" s="12"/>
      <c r="B17" s="44">
        <v>523</v>
      </c>
      <c r="C17" s="20" t="s">
        <v>30</v>
      </c>
      <c r="D17" s="46">
        <v>762987</v>
      </c>
      <c r="E17" s="46">
        <v>430745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1193732</v>
      </c>
      <c r="O17" s="47">
        <f t="shared" si="1"/>
        <v>1.3889956144892899</v>
      </c>
      <c r="P17" s="9"/>
    </row>
    <row r="18" spans="1:16">
      <c r="A18" s="12"/>
      <c r="B18" s="44">
        <v>524</v>
      </c>
      <c r="C18" s="20" t="s">
        <v>31</v>
      </c>
      <c r="D18" s="46">
        <v>195465</v>
      </c>
      <c r="E18" s="46">
        <v>11259635</v>
      </c>
      <c r="F18" s="46">
        <v>0</v>
      </c>
      <c r="G18" s="46">
        <v>193490</v>
      </c>
      <c r="H18" s="46">
        <v>0</v>
      </c>
      <c r="I18" s="46">
        <v>465492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12114082</v>
      </c>
      <c r="O18" s="47">
        <f t="shared" si="1"/>
        <v>14.095631826543684</v>
      </c>
      <c r="P18" s="9"/>
    </row>
    <row r="19" spans="1:16">
      <c r="A19" s="12"/>
      <c r="B19" s="44">
        <v>525</v>
      </c>
      <c r="C19" s="20" t="s">
        <v>32</v>
      </c>
      <c r="D19" s="46">
        <v>1296580</v>
      </c>
      <c r="E19" s="46">
        <v>19833700</v>
      </c>
      <c r="F19" s="46">
        <v>0</v>
      </c>
      <c r="G19" s="46">
        <v>45723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21176003</v>
      </c>
      <c r="O19" s="47">
        <f t="shared" si="1"/>
        <v>24.639848223396914</v>
      </c>
      <c r="P19" s="9"/>
    </row>
    <row r="20" spans="1:16">
      <c r="A20" s="12"/>
      <c r="B20" s="44">
        <v>526</v>
      </c>
      <c r="C20" s="20" t="s">
        <v>33</v>
      </c>
      <c r="D20" s="46">
        <v>28952537</v>
      </c>
      <c r="E20" s="46">
        <v>260205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29212742</v>
      </c>
      <c r="O20" s="47">
        <f t="shared" si="1"/>
        <v>33.991189417061022</v>
      </c>
      <c r="P20" s="9"/>
    </row>
    <row r="21" spans="1:16">
      <c r="A21" s="12"/>
      <c r="B21" s="44">
        <v>527</v>
      </c>
      <c r="C21" s="20" t="s">
        <v>34</v>
      </c>
      <c r="D21" s="46">
        <v>2894895</v>
      </c>
      <c r="E21" s="46">
        <v>6181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2901076</v>
      </c>
      <c r="O21" s="47">
        <f t="shared" si="1"/>
        <v>3.3756168397095254</v>
      </c>
      <c r="P21" s="9"/>
    </row>
    <row r="22" spans="1:16">
      <c r="A22" s="12"/>
      <c r="B22" s="44">
        <v>528</v>
      </c>
      <c r="C22" s="20" t="s">
        <v>35</v>
      </c>
      <c r="D22" s="46">
        <v>106807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106807</v>
      </c>
      <c r="O22" s="47">
        <f t="shared" si="1"/>
        <v>0.12427785683617226</v>
      </c>
      <c r="P22" s="9"/>
    </row>
    <row r="23" spans="1:16">
      <c r="A23" s="12"/>
      <c r="B23" s="44">
        <v>529</v>
      </c>
      <c r="C23" s="20" t="s">
        <v>36</v>
      </c>
      <c r="D23" s="46">
        <v>4171881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4171881</v>
      </c>
      <c r="O23" s="47">
        <f t="shared" si="1"/>
        <v>4.8542925993197743</v>
      </c>
      <c r="P23" s="9"/>
    </row>
    <row r="24" spans="1:16" ht="15.75">
      <c r="A24" s="28" t="s">
        <v>37</v>
      </c>
      <c r="B24" s="29"/>
      <c r="C24" s="30"/>
      <c r="D24" s="31">
        <f t="shared" ref="D24:M24" si="5">SUM(D25:D30)</f>
        <v>12738010</v>
      </c>
      <c r="E24" s="31">
        <f t="shared" si="5"/>
        <v>7801832</v>
      </c>
      <c r="F24" s="31">
        <f t="shared" si="5"/>
        <v>0</v>
      </c>
      <c r="G24" s="31">
        <f t="shared" si="5"/>
        <v>4254699</v>
      </c>
      <c r="H24" s="31">
        <f t="shared" si="5"/>
        <v>0</v>
      </c>
      <c r="I24" s="31">
        <f t="shared" si="5"/>
        <v>67637081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1770052869</v>
      </c>
      <c r="N24" s="42">
        <f t="shared" ref="N24:N30" si="6">SUM(D24:M24)</f>
        <v>1862484491</v>
      </c>
      <c r="O24" s="43">
        <f t="shared" si="1"/>
        <v>2167.1386794132327</v>
      </c>
      <c r="P24" s="10"/>
    </row>
    <row r="25" spans="1:16">
      <c r="A25" s="12"/>
      <c r="B25" s="44">
        <v>531</v>
      </c>
      <c r="C25" s="20" t="s">
        <v>38</v>
      </c>
      <c r="D25" s="46">
        <v>867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1431343000</v>
      </c>
      <c r="N25" s="46">
        <f t="shared" si="6"/>
        <v>1431343867</v>
      </c>
      <c r="O25" s="47">
        <f t="shared" si="1"/>
        <v>1665.4746241946614</v>
      </c>
      <c r="P25" s="9"/>
    </row>
    <row r="26" spans="1:16">
      <c r="A26" s="12"/>
      <c r="B26" s="44">
        <v>534</v>
      </c>
      <c r="C26" s="20" t="s">
        <v>39</v>
      </c>
      <c r="D26" s="46">
        <v>3799477</v>
      </c>
      <c r="E26" s="46">
        <v>0</v>
      </c>
      <c r="F26" s="46">
        <v>0</v>
      </c>
      <c r="G26" s="46">
        <v>3755</v>
      </c>
      <c r="H26" s="46">
        <v>0</v>
      </c>
      <c r="I26" s="46">
        <v>67163515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70966747</v>
      </c>
      <c r="O26" s="47">
        <f t="shared" si="1"/>
        <v>82.57506740002863</v>
      </c>
      <c r="P26" s="9"/>
    </row>
    <row r="27" spans="1:16">
      <c r="A27" s="12"/>
      <c r="B27" s="44">
        <v>536</v>
      </c>
      <c r="C27" s="20" t="s">
        <v>40</v>
      </c>
      <c r="D27" s="46">
        <v>0</v>
      </c>
      <c r="E27" s="46">
        <v>0</v>
      </c>
      <c r="F27" s="46">
        <v>0</v>
      </c>
      <c r="G27" s="46">
        <v>462192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312340869</v>
      </c>
      <c r="N27" s="46">
        <f t="shared" si="6"/>
        <v>312803061</v>
      </c>
      <c r="O27" s="47">
        <f t="shared" si="1"/>
        <v>363.96953413984534</v>
      </c>
      <c r="P27" s="9"/>
    </row>
    <row r="28" spans="1:16">
      <c r="A28" s="12"/>
      <c r="B28" s="44">
        <v>537</v>
      </c>
      <c r="C28" s="20" t="s">
        <v>41</v>
      </c>
      <c r="D28" s="46">
        <v>5070807</v>
      </c>
      <c r="E28" s="46">
        <v>7774939</v>
      </c>
      <c r="F28" s="46">
        <v>0</v>
      </c>
      <c r="G28" s="46">
        <v>0</v>
      </c>
      <c r="H28" s="46">
        <v>0</v>
      </c>
      <c r="I28" s="46">
        <v>473566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13319312</v>
      </c>
      <c r="O28" s="47">
        <f t="shared" si="1"/>
        <v>15.498006215812739</v>
      </c>
      <c r="P28" s="9"/>
    </row>
    <row r="29" spans="1:16">
      <c r="A29" s="12"/>
      <c r="B29" s="44">
        <v>538</v>
      </c>
      <c r="C29" s="20" t="s">
        <v>42</v>
      </c>
      <c r="D29" s="46">
        <v>0</v>
      </c>
      <c r="E29" s="46">
        <v>0</v>
      </c>
      <c r="F29" s="46">
        <v>0</v>
      </c>
      <c r="G29" s="46">
        <v>1330066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1330066</v>
      </c>
      <c r="O29" s="47">
        <f t="shared" si="1"/>
        <v>1.5476303232059725</v>
      </c>
      <c r="P29" s="9"/>
    </row>
    <row r="30" spans="1:16">
      <c r="A30" s="12"/>
      <c r="B30" s="44">
        <v>539</v>
      </c>
      <c r="C30" s="20" t="s">
        <v>43</v>
      </c>
      <c r="D30" s="46">
        <v>3866859</v>
      </c>
      <c r="E30" s="46">
        <v>26893</v>
      </c>
      <c r="F30" s="46">
        <v>0</v>
      </c>
      <c r="G30" s="46">
        <v>2458686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26369000</v>
      </c>
      <c r="N30" s="46">
        <f t="shared" si="6"/>
        <v>32721438</v>
      </c>
      <c r="O30" s="47">
        <f t="shared" si="1"/>
        <v>38.073817139678923</v>
      </c>
      <c r="P30" s="9"/>
    </row>
    <row r="31" spans="1:16" ht="15.75">
      <c r="A31" s="28" t="s">
        <v>44</v>
      </c>
      <c r="B31" s="29"/>
      <c r="C31" s="30"/>
      <c r="D31" s="31">
        <f>SUM(D32:D37)</f>
        <v>53078718</v>
      </c>
      <c r="E31" s="31">
        <f t="shared" ref="E31:M31" si="7">SUM(E32:E37)</f>
        <v>111838706</v>
      </c>
      <c r="F31" s="31">
        <f t="shared" si="7"/>
        <v>0</v>
      </c>
      <c r="G31" s="31">
        <f t="shared" si="7"/>
        <v>151620253</v>
      </c>
      <c r="H31" s="31">
        <f t="shared" si="7"/>
        <v>0</v>
      </c>
      <c r="I31" s="31">
        <f t="shared" si="7"/>
        <v>7841690</v>
      </c>
      <c r="J31" s="31">
        <f t="shared" si="7"/>
        <v>0</v>
      </c>
      <c r="K31" s="31">
        <f t="shared" si="7"/>
        <v>0</v>
      </c>
      <c r="L31" s="31">
        <f t="shared" si="7"/>
        <v>0</v>
      </c>
      <c r="M31" s="31">
        <f t="shared" si="7"/>
        <v>258493140</v>
      </c>
      <c r="N31" s="31">
        <f t="shared" ref="N31:N45" si="8">SUM(D31:M31)</f>
        <v>582872507</v>
      </c>
      <c r="O31" s="43">
        <f t="shared" si="1"/>
        <v>678.21534149153911</v>
      </c>
      <c r="P31" s="10"/>
    </row>
    <row r="32" spans="1:16">
      <c r="A32" s="12"/>
      <c r="B32" s="44">
        <v>541</v>
      </c>
      <c r="C32" s="20" t="s">
        <v>45</v>
      </c>
      <c r="D32" s="46">
        <v>46932916</v>
      </c>
      <c r="E32" s="46">
        <v>8969133</v>
      </c>
      <c r="F32" s="46">
        <v>0</v>
      </c>
      <c r="G32" s="46">
        <v>132015885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127080</v>
      </c>
      <c r="N32" s="46">
        <f t="shared" si="8"/>
        <v>188045014</v>
      </c>
      <c r="O32" s="47">
        <f t="shared" si="1"/>
        <v>218.80430429323928</v>
      </c>
      <c r="P32" s="9"/>
    </row>
    <row r="33" spans="1:16">
      <c r="A33" s="12"/>
      <c r="B33" s="44">
        <v>542</v>
      </c>
      <c r="C33" s="20" t="s">
        <v>46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79264724</v>
      </c>
      <c r="N33" s="46">
        <f>SUM(D33:M33)</f>
        <v>79264724</v>
      </c>
      <c r="O33" s="47">
        <f t="shared" si="1"/>
        <v>92.23037835938382</v>
      </c>
      <c r="P33" s="9"/>
    </row>
    <row r="34" spans="1:16">
      <c r="A34" s="12"/>
      <c r="B34" s="44">
        <v>543</v>
      </c>
      <c r="C34" s="20" t="s">
        <v>47</v>
      </c>
      <c r="D34" s="46">
        <v>0</v>
      </c>
      <c r="E34" s="46">
        <v>0</v>
      </c>
      <c r="F34" s="46">
        <v>0</v>
      </c>
      <c r="G34" s="46">
        <v>4440</v>
      </c>
      <c r="H34" s="46">
        <v>0</v>
      </c>
      <c r="I34" s="46">
        <v>3920282</v>
      </c>
      <c r="J34" s="46">
        <v>0</v>
      </c>
      <c r="K34" s="46">
        <v>0</v>
      </c>
      <c r="L34" s="46">
        <v>0</v>
      </c>
      <c r="M34" s="46">
        <v>71367000</v>
      </c>
      <c r="N34" s="46">
        <f t="shared" si="8"/>
        <v>75291722</v>
      </c>
      <c r="O34" s="47">
        <f t="shared" si="1"/>
        <v>87.607496209657427</v>
      </c>
      <c r="P34" s="9"/>
    </row>
    <row r="35" spans="1:16">
      <c r="A35" s="12"/>
      <c r="B35" s="44">
        <v>544</v>
      </c>
      <c r="C35" s="20" t="s">
        <v>48</v>
      </c>
      <c r="D35" s="46">
        <v>0</v>
      </c>
      <c r="E35" s="46">
        <v>30205409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107734336</v>
      </c>
      <c r="N35" s="46">
        <f t="shared" si="8"/>
        <v>137939745</v>
      </c>
      <c r="O35" s="47">
        <f t="shared" si="1"/>
        <v>160.50311197887879</v>
      </c>
      <c r="P35" s="9"/>
    </row>
    <row r="36" spans="1:16">
      <c r="A36" s="12"/>
      <c r="B36" s="44">
        <v>545</v>
      </c>
      <c r="C36" s="20" t="s">
        <v>49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3921408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3921408</v>
      </c>
      <c r="O36" s="47">
        <f t="shared" si="1"/>
        <v>4.5628487086073068</v>
      </c>
      <c r="P36" s="9"/>
    </row>
    <row r="37" spans="1:16">
      <c r="A37" s="12"/>
      <c r="B37" s="44">
        <v>549</v>
      </c>
      <c r="C37" s="20" t="s">
        <v>50</v>
      </c>
      <c r="D37" s="46">
        <v>6145802</v>
      </c>
      <c r="E37" s="46">
        <v>72664164</v>
      </c>
      <c r="F37" s="46">
        <v>0</v>
      </c>
      <c r="G37" s="46">
        <v>19599928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98409894</v>
      </c>
      <c r="O37" s="47">
        <f t="shared" ref="O37:O68" si="9">(N37/O$82)</f>
        <v>114.50720194177242</v>
      </c>
      <c r="P37" s="9"/>
    </row>
    <row r="38" spans="1:16" ht="15.75">
      <c r="A38" s="28" t="s">
        <v>51</v>
      </c>
      <c r="B38" s="29"/>
      <c r="C38" s="30"/>
      <c r="D38" s="31">
        <f>SUM(D39:D43)</f>
        <v>12844756</v>
      </c>
      <c r="E38" s="31">
        <f t="shared" ref="E38:M38" si="10">SUM(E39:E43)</f>
        <v>59588749</v>
      </c>
      <c r="F38" s="31">
        <f t="shared" si="10"/>
        <v>0</v>
      </c>
      <c r="G38" s="31">
        <f t="shared" si="10"/>
        <v>7611865</v>
      </c>
      <c r="H38" s="31">
        <f t="shared" si="10"/>
        <v>0</v>
      </c>
      <c r="I38" s="31">
        <f t="shared" si="10"/>
        <v>0</v>
      </c>
      <c r="J38" s="31">
        <f t="shared" si="10"/>
        <v>0</v>
      </c>
      <c r="K38" s="31">
        <f t="shared" si="10"/>
        <v>0</v>
      </c>
      <c r="L38" s="31">
        <f t="shared" si="10"/>
        <v>13500</v>
      </c>
      <c r="M38" s="31">
        <f t="shared" si="10"/>
        <v>15011423</v>
      </c>
      <c r="N38" s="31">
        <f t="shared" si="8"/>
        <v>95070293</v>
      </c>
      <c r="O38" s="43">
        <f t="shared" si="9"/>
        <v>110.62132877832866</v>
      </c>
      <c r="P38" s="10"/>
    </row>
    <row r="39" spans="1:16">
      <c r="A39" s="13"/>
      <c r="B39" s="45">
        <v>551</v>
      </c>
      <c r="C39" s="21" t="s">
        <v>52</v>
      </c>
      <c r="D39" s="46">
        <v>0</v>
      </c>
      <c r="E39" s="46">
        <v>980568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13500</v>
      </c>
      <c r="M39" s="46">
        <v>0</v>
      </c>
      <c r="N39" s="46">
        <f t="shared" si="8"/>
        <v>994068</v>
      </c>
      <c r="O39" s="47">
        <f t="shared" si="9"/>
        <v>1.1566717592425597</v>
      </c>
      <c r="P39" s="9"/>
    </row>
    <row r="40" spans="1:16">
      <c r="A40" s="13"/>
      <c r="B40" s="45">
        <v>552</v>
      </c>
      <c r="C40" s="21" t="s">
        <v>53</v>
      </c>
      <c r="D40" s="46">
        <v>0</v>
      </c>
      <c r="E40" s="46">
        <v>11827881</v>
      </c>
      <c r="F40" s="46">
        <v>0</v>
      </c>
      <c r="G40" s="46">
        <v>7611865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12456665</v>
      </c>
      <c r="N40" s="46">
        <f t="shared" si="8"/>
        <v>31896411</v>
      </c>
      <c r="O40" s="47">
        <f t="shared" si="9"/>
        <v>37.113837106610148</v>
      </c>
      <c r="P40" s="9"/>
    </row>
    <row r="41" spans="1:16">
      <c r="A41" s="13"/>
      <c r="B41" s="45">
        <v>553</v>
      </c>
      <c r="C41" s="21" t="s">
        <v>54</v>
      </c>
      <c r="D41" s="46">
        <v>1080099</v>
      </c>
      <c r="E41" s="46">
        <v>364057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1444156</v>
      </c>
      <c r="O41" s="47">
        <f t="shared" si="9"/>
        <v>1.6803824900718041</v>
      </c>
      <c r="P41" s="9"/>
    </row>
    <row r="42" spans="1:16">
      <c r="A42" s="13"/>
      <c r="B42" s="45">
        <v>554</v>
      </c>
      <c r="C42" s="21" t="s">
        <v>55</v>
      </c>
      <c r="D42" s="46">
        <v>0</v>
      </c>
      <c r="E42" s="46">
        <v>18432099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1318939</v>
      </c>
      <c r="N42" s="46">
        <f t="shared" si="8"/>
        <v>19751038</v>
      </c>
      <c r="O42" s="47">
        <f t="shared" si="9"/>
        <v>22.981795883507619</v>
      </c>
      <c r="P42" s="9"/>
    </row>
    <row r="43" spans="1:16">
      <c r="A43" s="13"/>
      <c r="B43" s="45">
        <v>559</v>
      </c>
      <c r="C43" s="21" t="s">
        <v>56</v>
      </c>
      <c r="D43" s="46">
        <v>11764657</v>
      </c>
      <c r="E43" s="46">
        <v>27984144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1235819</v>
      </c>
      <c r="N43" s="46">
        <f t="shared" si="8"/>
        <v>40984620</v>
      </c>
      <c r="O43" s="47">
        <f t="shared" si="9"/>
        <v>47.688641538896533</v>
      </c>
      <c r="P43" s="9"/>
    </row>
    <row r="44" spans="1:16" ht="15.75">
      <c r="A44" s="28" t="s">
        <v>57</v>
      </c>
      <c r="B44" s="29"/>
      <c r="C44" s="30"/>
      <c r="D44" s="31">
        <f t="shared" ref="D44:M44" si="11">SUM(D45:D49)</f>
        <v>63301655</v>
      </c>
      <c r="E44" s="31">
        <f t="shared" si="11"/>
        <v>37557054</v>
      </c>
      <c r="F44" s="31">
        <f t="shared" si="11"/>
        <v>0</v>
      </c>
      <c r="G44" s="31">
        <f t="shared" si="11"/>
        <v>1763515</v>
      </c>
      <c r="H44" s="31">
        <f t="shared" si="11"/>
        <v>0</v>
      </c>
      <c r="I44" s="31">
        <f t="shared" si="11"/>
        <v>0</v>
      </c>
      <c r="J44" s="31">
        <f t="shared" si="11"/>
        <v>0</v>
      </c>
      <c r="K44" s="31">
        <f t="shared" si="11"/>
        <v>0</v>
      </c>
      <c r="L44" s="31">
        <f t="shared" si="11"/>
        <v>0</v>
      </c>
      <c r="M44" s="31">
        <f t="shared" si="11"/>
        <v>0</v>
      </c>
      <c r="N44" s="31">
        <f t="shared" si="8"/>
        <v>102622224</v>
      </c>
      <c r="O44" s="43">
        <f t="shared" si="9"/>
        <v>119.408559949082</v>
      </c>
      <c r="P44" s="10"/>
    </row>
    <row r="45" spans="1:16">
      <c r="A45" s="12"/>
      <c r="B45" s="44">
        <v>561</v>
      </c>
      <c r="C45" s="20" t="s">
        <v>58</v>
      </c>
      <c r="D45" s="46">
        <v>33071141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33071141</v>
      </c>
      <c r="O45" s="47">
        <f t="shared" si="9"/>
        <v>38.48072248641818</v>
      </c>
      <c r="P45" s="9"/>
    </row>
    <row r="46" spans="1:16">
      <c r="A46" s="12"/>
      <c r="B46" s="44">
        <v>562</v>
      </c>
      <c r="C46" s="20" t="s">
        <v>59</v>
      </c>
      <c r="D46" s="46">
        <v>11067893</v>
      </c>
      <c r="E46" s="46">
        <v>6328492</v>
      </c>
      <c r="F46" s="46">
        <v>0</v>
      </c>
      <c r="G46" s="46">
        <v>1711888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6" si="12">SUM(D46:M46)</f>
        <v>19108273</v>
      </c>
      <c r="O46" s="47">
        <f t="shared" si="9"/>
        <v>22.23389118953342</v>
      </c>
      <c r="P46" s="9"/>
    </row>
    <row r="47" spans="1:16">
      <c r="A47" s="12"/>
      <c r="B47" s="44">
        <v>563</v>
      </c>
      <c r="C47" s="20" t="s">
        <v>60</v>
      </c>
      <c r="D47" s="46">
        <v>9711263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9711263</v>
      </c>
      <c r="O47" s="47">
        <f t="shared" si="9"/>
        <v>11.299773917556122</v>
      </c>
      <c r="P47" s="9"/>
    </row>
    <row r="48" spans="1:16">
      <c r="A48" s="12"/>
      <c r="B48" s="44">
        <v>564</v>
      </c>
      <c r="C48" s="20" t="s">
        <v>61</v>
      </c>
      <c r="D48" s="46">
        <v>1313685</v>
      </c>
      <c r="E48" s="46">
        <v>353823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1667508</v>
      </c>
      <c r="O48" s="47">
        <f t="shared" si="9"/>
        <v>1.9402690881419002</v>
      </c>
      <c r="P48" s="9"/>
    </row>
    <row r="49" spans="1:16">
      <c r="A49" s="12"/>
      <c r="B49" s="44">
        <v>569</v>
      </c>
      <c r="C49" s="20" t="s">
        <v>63</v>
      </c>
      <c r="D49" s="46">
        <v>8137673</v>
      </c>
      <c r="E49" s="46">
        <v>30874739</v>
      </c>
      <c r="F49" s="46">
        <v>0</v>
      </c>
      <c r="G49" s="46">
        <v>51627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39064039</v>
      </c>
      <c r="O49" s="47">
        <f t="shared" si="9"/>
        <v>45.453903267432374</v>
      </c>
      <c r="P49" s="9"/>
    </row>
    <row r="50" spans="1:16" ht="15.75">
      <c r="A50" s="28" t="s">
        <v>64</v>
      </c>
      <c r="B50" s="29"/>
      <c r="C50" s="30"/>
      <c r="D50" s="31">
        <f t="shared" ref="D50:M50" si="13">SUM(D51:D56)</f>
        <v>53128639</v>
      </c>
      <c r="E50" s="31">
        <f t="shared" si="13"/>
        <v>9985869</v>
      </c>
      <c r="F50" s="31">
        <f t="shared" si="13"/>
        <v>0</v>
      </c>
      <c r="G50" s="31">
        <f t="shared" si="13"/>
        <v>14331465</v>
      </c>
      <c r="H50" s="31">
        <f t="shared" si="13"/>
        <v>0</v>
      </c>
      <c r="I50" s="31">
        <f t="shared" si="13"/>
        <v>29594774</v>
      </c>
      <c r="J50" s="31">
        <f t="shared" si="13"/>
        <v>0</v>
      </c>
      <c r="K50" s="31">
        <f t="shared" si="13"/>
        <v>0</v>
      </c>
      <c r="L50" s="31">
        <f t="shared" si="13"/>
        <v>0</v>
      </c>
      <c r="M50" s="31">
        <f t="shared" si="13"/>
        <v>0</v>
      </c>
      <c r="N50" s="31">
        <f>SUM(D50:M50)</f>
        <v>107040747</v>
      </c>
      <c r="O50" s="43">
        <f t="shared" si="9"/>
        <v>124.54983878681112</v>
      </c>
      <c r="P50" s="9"/>
    </row>
    <row r="51" spans="1:16">
      <c r="A51" s="12"/>
      <c r="B51" s="44">
        <v>571</v>
      </c>
      <c r="C51" s="20" t="s">
        <v>65</v>
      </c>
      <c r="D51" s="46">
        <v>34465794</v>
      </c>
      <c r="E51" s="46">
        <v>1117858</v>
      </c>
      <c r="F51" s="46">
        <v>0</v>
      </c>
      <c r="G51" s="46">
        <v>10382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35594034</v>
      </c>
      <c r="O51" s="47">
        <f t="shared" si="9"/>
        <v>41.416295389570422</v>
      </c>
      <c r="P51" s="9"/>
    </row>
    <row r="52" spans="1:16">
      <c r="A52" s="12"/>
      <c r="B52" s="44">
        <v>572</v>
      </c>
      <c r="C52" s="20" t="s">
        <v>66</v>
      </c>
      <c r="D52" s="46">
        <v>16091351</v>
      </c>
      <c r="E52" s="46">
        <v>7901575</v>
      </c>
      <c r="F52" s="46">
        <v>0</v>
      </c>
      <c r="G52" s="46">
        <v>14226082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38219008</v>
      </c>
      <c r="O52" s="47">
        <f t="shared" si="9"/>
        <v>44.47064709845349</v>
      </c>
      <c r="P52" s="9"/>
    </row>
    <row r="53" spans="1:16">
      <c r="A53" s="12"/>
      <c r="B53" s="44">
        <v>573</v>
      </c>
      <c r="C53" s="20" t="s">
        <v>67</v>
      </c>
      <c r="D53" s="46">
        <v>0</v>
      </c>
      <c r="E53" s="46">
        <v>60999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60999</v>
      </c>
      <c r="O53" s="47">
        <f t="shared" si="9"/>
        <v>7.0976855347961013E-2</v>
      </c>
      <c r="P53" s="9"/>
    </row>
    <row r="54" spans="1:16">
      <c r="A54" s="12"/>
      <c r="B54" s="44">
        <v>574</v>
      </c>
      <c r="C54" s="20" t="s">
        <v>68</v>
      </c>
      <c r="D54" s="46">
        <v>1362059</v>
      </c>
      <c r="E54" s="46">
        <v>725880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2087939</v>
      </c>
      <c r="O54" s="47">
        <f t="shared" si="9"/>
        <v>2.4294717024601447</v>
      </c>
      <c r="P54" s="9"/>
    </row>
    <row r="55" spans="1:16">
      <c r="A55" s="12"/>
      <c r="B55" s="44">
        <v>575</v>
      </c>
      <c r="C55" s="20" t="s">
        <v>69</v>
      </c>
      <c r="D55" s="46">
        <v>306176</v>
      </c>
      <c r="E55" s="46">
        <v>5796</v>
      </c>
      <c r="F55" s="46">
        <v>0</v>
      </c>
      <c r="G55" s="46">
        <v>95001</v>
      </c>
      <c r="H55" s="46">
        <v>0</v>
      </c>
      <c r="I55" s="46">
        <v>29594774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30001747</v>
      </c>
      <c r="O55" s="47">
        <f t="shared" si="9"/>
        <v>34.90925518459521</v>
      </c>
      <c r="P55" s="9"/>
    </row>
    <row r="56" spans="1:16">
      <c r="A56" s="12"/>
      <c r="B56" s="44">
        <v>579</v>
      </c>
      <c r="C56" s="20" t="s">
        <v>70</v>
      </c>
      <c r="D56" s="46">
        <v>903259</v>
      </c>
      <c r="E56" s="46">
        <v>173761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1077020</v>
      </c>
      <c r="O56" s="47">
        <f t="shared" si="9"/>
        <v>1.253192556383891</v>
      </c>
      <c r="P56" s="9"/>
    </row>
    <row r="57" spans="1:16" ht="15.75">
      <c r="A57" s="28" t="s">
        <v>74</v>
      </c>
      <c r="B57" s="29"/>
      <c r="C57" s="30"/>
      <c r="D57" s="31">
        <f t="shared" ref="D57:M57" si="14">SUM(D58:D60)</f>
        <v>150781515</v>
      </c>
      <c r="E57" s="31">
        <f t="shared" si="14"/>
        <v>95630385</v>
      </c>
      <c r="F57" s="31">
        <f t="shared" si="14"/>
        <v>0</v>
      </c>
      <c r="G57" s="31">
        <f t="shared" si="14"/>
        <v>838510</v>
      </c>
      <c r="H57" s="31">
        <f t="shared" si="14"/>
        <v>0</v>
      </c>
      <c r="I57" s="31">
        <f t="shared" si="14"/>
        <v>25937204</v>
      </c>
      <c r="J57" s="31">
        <f t="shared" si="14"/>
        <v>239000</v>
      </c>
      <c r="K57" s="31">
        <f t="shared" si="14"/>
        <v>38851</v>
      </c>
      <c r="L57" s="31">
        <f t="shared" si="14"/>
        <v>0</v>
      </c>
      <c r="M57" s="31">
        <f t="shared" si="14"/>
        <v>71737005</v>
      </c>
      <c r="N57" s="31">
        <f>SUM(D57:M57)</f>
        <v>345202470</v>
      </c>
      <c r="O57" s="43">
        <f t="shared" si="9"/>
        <v>401.66864668189396</v>
      </c>
      <c r="P57" s="9"/>
    </row>
    <row r="58" spans="1:16">
      <c r="A58" s="12"/>
      <c r="B58" s="44">
        <v>581</v>
      </c>
      <c r="C58" s="20" t="s">
        <v>71</v>
      </c>
      <c r="D58" s="46">
        <v>150781515</v>
      </c>
      <c r="E58" s="46">
        <v>94457001</v>
      </c>
      <c r="F58" s="46">
        <v>0</v>
      </c>
      <c r="G58" s="46">
        <v>0</v>
      </c>
      <c r="H58" s="46">
        <v>0</v>
      </c>
      <c r="I58" s="46">
        <v>22002000</v>
      </c>
      <c r="J58" s="46">
        <v>239000</v>
      </c>
      <c r="K58" s="46">
        <v>0</v>
      </c>
      <c r="L58" s="46">
        <v>0</v>
      </c>
      <c r="M58" s="46">
        <v>0</v>
      </c>
      <c r="N58" s="46">
        <f>SUM(D58:M58)</f>
        <v>267479516</v>
      </c>
      <c r="O58" s="47">
        <f t="shared" si="9"/>
        <v>311.23223193289436</v>
      </c>
      <c r="P58" s="9"/>
    </row>
    <row r="59" spans="1:16">
      <c r="A59" s="12"/>
      <c r="B59" s="44">
        <v>587</v>
      </c>
      <c r="C59" s="20" t="s">
        <v>72</v>
      </c>
      <c r="D59" s="46">
        <v>0</v>
      </c>
      <c r="E59" s="46">
        <v>0</v>
      </c>
      <c r="F59" s="46">
        <v>0</v>
      </c>
      <c r="G59" s="46">
        <v>838510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70" si="15">SUM(D59:M59)</f>
        <v>838510</v>
      </c>
      <c r="O59" s="47">
        <f t="shared" si="9"/>
        <v>0.97566850239870795</v>
      </c>
      <c r="P59" s="9"/>
    </row>
    <row r="60" spans="1:16">
      <c r="A60" s="12"/>
      <c r="B60" s="44">
        <v>590</v>
      </c>
      <c r="C60" s="20" t="s">
        <v>73</v>
      </c>
      <c r="D60" s="46">
        <v>0</v>
      </c>
      <c r="E60" s="46">
        <v>1173384</v>
      </c>
      <c r="F60" s="46">
        <v>0</v>
      </c>
      <c r="G60" s="46">
        <v>0</v>
      </c>
      <c r="H60" s="46">
        <v>0</v>
      </c>
      <c r="I60" s="46">
        <v>3935204</v>
      </c>
      <c r="J60" s="46">
        <v>0</v>
      </c>
      <c r="K60" s="46">
        <v>38851</v>
      </c>
      <c r="L60" s="46">
        <v>0</v>
      </c>
      <c r="M60" s="46">
        <v>71737005</v>
      </c>
      <c r="N60" s="46">
        <f t="shared" si="15"/>
        <v>76884444</v>
      </c>
      <c r="O60" s="47">
        <f t="shared" si="9"/>
        <v>89.460746246600905</v>
      </c>
      <c r="P60" s="9"/>
    </row>
    <row r="61" spans="1:16" ht="15.75">
      <c r="A61" s="28" t="s">
        <v>77</v>
      </c>
      <c r="B61" s="29"/>
      <c r="C61" s="30"/>
      <c r="D61" s="31">
        <f t="shared" ref="D61:M61" si="16">SUM(D62:D79)</f>
        <v>2393414</v>
      </c>
      <c r="E61" s="31">
        <f t="shared" si="16"/>
        <v>32330281</v>
      </c>
      <c r="F61" s="31">
        <f t="shared" si="16"/>
        <v>0</v>
      </c>
      <c r="G61" s="31">
        <f t="shared" si="16"/>
        <v>66457</v>
      </c>
      <c r="H61" s="31">
        <f t="shared" si="16"/>
        <v>0</v>
      </c>
      <c r="I61" s="31">
        <f t="shared" si="16"/>
        <v>0</v>
      </c>
      <c r="J61" s="31">
        <f t="shared" si="16"/>
        <v>0</v>
      </c>
      <c r="K61" s="31">
        <f t="shared" si="16"/>
        <v>0</v>
      </c>
      <c r="L61" s="31">
        <f t="shared" si="16"/>
        <v>0</v>
      </c>
      <c r="M61" s="31">
        <f t="shared" si="16"/>
        <v>0</v>
      </c>
      <c r="N61" s="31">
        <f>SUM(D61:M61)</f>
        <v>34790152</v>
      </c>
      <c r="O61" s="43">
        <f t="shared" si="9"/>
        <v>40.480919130437819</v>
      </c>
      <c r="P61" s="9"/>
    </row>
    <row r="62" spans="1:16">
      <c r="A62" s="12"/>
      <c r="B62" s="44">
        <v>601</v>
      </c>
      <c r="C62" s="20" t="s">
        <v>78</v>
      </c>
      <c r="D62" s="46">
        <v>4350</v>
      </c>
      <c r="E62" s="46">
        <v>770565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774915</v>
      </c>
      <c r="O62" s="47">
        <f t="shared" si="9"/>
        <v>0.90167100873727779</v>
      </c>
      <c r="P62" s="9"/>
    </row>
    <row r="63" spans="1:16">
      <c r="A63" s="12"/>
      <c r="B63" s="44">
        <v>602</v>
      </c>
      <c r="C63" s="20" t="s">
        <v>79</v>
      </c>
      <c r="D63" s="46">
        <v>501616</v>
      </c>
      <c r="E63" s="46">
        <v>1512797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2014413</v>
      </c>
      <c r="O63" s="47">
        <f t="shared" si="9"/>
        <v>2.3439187546033899</v>
      </c>
      <c r="P63" s="9"/>
    </row>
    <row r="64" spans="1:16">
      <c r="A64" s="12"/>
      <c r="B64" s="44">
        <v>603</v>
      </c>
      <c r="C64" s="20" t="s">
        <v>80</v>
      </c>
      <c r="D64" s="46">
        <v>813834</v>
      </c>
      <c r="E64" s="46">
        <v>293472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1107306</v>
      </c>
      <c r="O64" s="47">
        <f t="shared" si="9"/>
        <v>1.2884325609916443</v>
      </c>
      <c r="P64" s="9"/>
    </row>
    <row r="65" spans="1:119">
      <c r="A65" s="12"/>
      <c r="B65" s="44">
        <v>604</v>
      </c>
      <c r="C65" s="20" t="s">
        <v>81</v>
      </c>
      <c r="D65" s="46">
        <v>0</v>
      </c>
      <c r="E65" s="46">
        <v>23760366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23760366</v>
      </c>
      <c r="O65" s="47">
        <f t="shared" si="9"/>
        <v>27.646946025289118</v>
      </c>
      <c r="P65" s="9"/>
    </row>
    <row r="66" spans="1:119">
      <c r="A66" s="12"/>
      <c r="B66" s="44">
        <v>605</v>
      </c>
      <c r="C66" s="20" t="s">
        <v>82</v>
      </c>
      <c r="D66" s="46">
        <v>65048</v>
      </c>
      <c r="E66" s="46">
        <v>133679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198727</v>
      </c>
      <c r="O66" s="47">
        <f t="shared" si="9"/>
        <v>0.23123358633312427</v>
      </c>
      <c r="P66" s="9"/>
    </row>
    <row r="67" spans="1:119">
      <c r="A67" s="12"/>
      <c r="B67" s="44">
        <v>606</v>
      </c>
      <c r="C67" s="20" t="s">
        <v>83</v>
      </c>
      <c r="D67" s="46">
        <v>5075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5075</v>
      </c>
      <c r="O67" s="47">
        <f t="shared" si="9"/>
        <v>5.9051384594977314E-3</v>
      </c>
      <c r="P67" s="9"/>
    </row>
    <row r="68" spans="1:119">
      <c r="A68" s="12"/>
      <c r="B68" s="44">
        <v>611</v>
      </c>
      <c r="C68" s="20" t="s">
        <v>84</v>
      </c>
      <c r="D68" s="46">
        <v>867554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867554</v>
      </c>
      <c r="O68" s="47">
        <f t="shared" si="9"/>
        <v>1.0094633479982453</v>
      </c>
      <c r="P68" s="9"/>
    </row>
    <row r="69" spans="1:119">
      <c r="A69" s="12"/>
      <c r="B69" s="44">
        <v>622</v>
      </c>
      <c r="C69" s="20" t="s">
        <v>103</v>
      </c>
      <c r="D69" s="46">
        <v>0</v>
      </c>
      <c r="E69" s="46">
        <v>149622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149622</v>
      </c>
      <c r="O69" s="47">
        <f t="shared" ref="O69:O80" si="17">(N69/O$82)</f>
        <v>0.17409628110088071</v>
      </c>
      <c r="P69" s="9"/>
    </row>
    <row r="70" spans="1:119">
      <c r="A70" s="12"/>
      <c r="B70" s="44">
        <v>654</v>
      </c>
      <c r="C70" s="20" t="s">
        <v>104</v>
      </c>
      <c r="D70" s="46">
        <v>0</v>
      </c>
      <c r="E70" s="46">
        <v>846037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846037</v>
      </c>
      <c r="O70" s="47">
        <f t="shared" si="17"/>
        <v>0.98442672450405566</v>
      </c>
      <c r="P70" s="9"/>
    </row>
    <row r="71" spans="1:119">
      <c r="A71" s="12"/>
      <c r="B71" s="44">
        <v>684</v>
      </c>
      <c r="C71" s="20" t="s">
        <v>88</v>
      </c>
      <c r="D71" s="46">
        <v>0</v>
      </c>
      <c r="E71" s="46">
        <v>322356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ref="N71:N79" si="18">SUM(D71:M71)</f>
        <v>322356</v>
      </c>
      <c r="O71" s="47">
        <f t="shared" si="17"/>
        <v>0.37508508635465038</v>
      </c>
      <c r="P71" s="9"/>
    </row>
    <row r="72" spans="1:119">
      <c r="A72" s="12"/>
      <c r="B72" s="44">
        <v>685</v>
      </c>
      <c r="C72" s="20" t="s">
        <v>89</v>
      </c>
      <c r="D72" s="46">
        <v>79993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79993</v>
      </c>
      <c r="O72" s="47">
        <f t="shared" si="17"/>
        <v>9.3077781436571833E-2</v>
      </c>
      <c r="P72" s="9"/>
    </row>
    <row r="73" spans="1:119">
      <c r="A73" s="12"/>
      <c r="B73" s="44">
        <v>712</v>
      </c>
      <c r="C73" s="20" t="s">
        <v>90</v>
      </c>
      <c r="D73" s="46">
        <v>0</v>
      </c>
      <c r="E73" s="46">
        <v>0</v>
      </c>
      <c r="F73" s="46">
        <v>0</v>
      </c>
      <c r="G73" s="46">
        <v>66457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66457</v>
      </c>
      <c r="O73" s="47">
        <f t="shared" si="17"/>
        <v>7.7327642680362713E-2</v>
      </c>
      <c r="P73" s="9"/>
    </row>
    <row r="74" spans="1:119">
      <c r="A74" s="12"/>
      <c r="B74" s="44">
        <v>713</v>
      </c>
      <c r="C74" s="20" t="s">
        <v>91</v>
      </c>
      <c r="D74" s="46">
        <v>0</v>
      </c>
      <c r="E74" s="46">
        <v>4148508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4148508</v>
      </c>
      <c r="O74" s="47">
        <f t="shared" si="17"/>
        <v>4.8270963823318258</v>
      </c>
      <c r="P74" s="9"/>
    </row>
    <row r="75" spans="1:119">
      <c r="A75" s="12"/>
      <c r="B75" s="44">
        <v>714</v>
      </c>
      <c r="C75" s="20" t="s">
        <v>92</v>
      </c>
      <c r="D75" s="46">
        <v>0</v>
      </c>
      <c r="E75" s="46">
        <v>376996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376996</v>
      </c>
      <c r="O75" s="47">
        <f t="shared" si="17"/>
        <v>0.43866277412350874</v>
      </c>
      <c r="P75" s="9"/>
    </row>
    <row r="76" spans="1:119">
      <c r="A76" s="12"/>
      <c r="B76" s="44">
        <v>721</v>
      </c>
      <c r="C76" s="20" t="s">
        <v>93</v>
      </c>
      <c r="D76" s="46">
        <v>45944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45944</v>
      </c>
      <c r="O76" s="47">
        <f t="shared" si="17"/>
        <v>5.3459247563184979E-2</v>
      </c>
      <c r="P76" s="9"/>
    </row>
    <row r="77" spans="1:119">
      <c r="A77" s="12"/>
      <c r="B77" s="44">
        <v>724</v>
      </c>
      <c r="C77" s="20" t="s">
        <v>98</v>
      </c>
      <c r="D77" s="46">
        <v>0</v>
      </c>
      <c r="E77" s="46">
        <v>14359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14359</v>
      </c>
      <c r="O77" s="47">
        <f t="shared" si="17"/>
        <v>1.6707760224616341E-2</v>
      </c>
      <c r="P77" s="9"/>
    </row>
    <row r="78" spans="1:119">
      <c r="A78" s="12"/>
      <c r="B78" s="44">
        <v>752</v>
      </c>
      <c r="C78" s="20" t="s">
        <v>94</v>
      </c>
      <c r="D78" s="46">
        <v>0</v>
      </c>
      <c r="E78" s="46">
        <v>1524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1524</v>
      </c>
      <c r="O78" s="47">
        <f t="shared" si="17"/>
        <v>1.7732868989703532E-3</v>
      </c>
      <c r="P78" s="9"/>
    </row>
    <row r="79" spans="1:119" ht="15.75" thickBot="1">
      <c r="A79" s="12"/>
      <c r="B79" s="44">
        <v>765</v>
      </c>
      <c r="C79" s="20" t="s">
        <v>95</v>
      </c>
      <c r="D79" s="46">
        <v>10000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10000</v>
      </c>
      <c r="O79" s="47">
        <f t="shared" si="17"/>
        <v>1.1635740806892081E-2</v>
      </c>
      <c r="P79" s="9"/>
    </row>
    <row r="80" spans="1:119" ht="16.5" thickBot="1">
      <c r="A80" s="14" t="s">
        <v>10</v>
      </c>
      <c r="B80" s="23"/>
      <c r="C80" s="22"/>
      <c r="D80" s="15">
        <f t="shared" ref="D80:M80" si="19">SUM(D5,D14,D24,D31,D38,D44,D50,D57,D61)</f>
        <v>933557033</v>
      </c>
      <c r="E80" s="15">
        <f t="shared" si="19"/>
        <v>398010831</v>
      </c>
      <c r="F80" s="15">
        <f t="shared" si="19"/>
        <v>583852230</v>
      </c>
      <c r="G80" s="15">
        <f t="shared" si="19"/>
        <v>217793764</v>
      </c>
      <c r="H80" s="15">
        <f t="shared" si="19"/>
        <v>0</v>
      </c>
      <c r="I80" s="15">
        <f t="shared" si="19"/>
        <v>133542657</v>
      </c>
      <c r="J80" s="15">
        <f t="shared" si="19"/>
        <v>229207194</v>
      </c>
      <c r="K80" s="15">
        <f t="shared" si="19"/>
        <v>244602473</v>
      </c>
      <c r="L80" s="15">
        <f t="shared" si="19"/>
        <v>13500</v>
      </c>
      <c r="M80" s="15">
        <f t="shared" si="19"/>
        <v>2116191970</v>
      </c>
      <c r="N80" s="15">
        <f>SUM(D80:M80)</f>
        <v>4856771652</v>
      </c>
      <c r="O80" s="37">
        <f t="shared" si="17"/>
        <v>5651.2136100933067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38"/>
      <c r="B82" s="39"/>
      <c r="C82" s="39"/>
      <c r="D82" s="40"/>
      <c r="E82" s="40"/>
      <c r="F82" s="40"/>
      <c r="G82" s="40"/>
      <c r="H82" s="40"/>
      <c r="I82" s="40"/>
      <c r="J82" s="40"/>
      <c r="K82" s="40"/>
      <c r="L82" s="52" t="s">
        <v>105</v>
      </c>
      <c r="M82" s="52"/>
      <c r="N82" s="52"/>
      <c r="O82" s="41">
        <v>859421</v>
      </c>
    </row>
    <row r="83" spans="1:15">
      <c r="A83" s="53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5"/>
    </row>
    <row r="84" spans="1:15" ht="15.75" customHeight="1" thickBot="1">
      <c r="A84" s="56" t="s">
        <v>101</v>
      </c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8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5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76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106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12</v>
      </c>
      <c r="B3" s="66"/>
      <c r="C3" s="67"/>
      <c r="D3" s="71" t="s">
        <v>6</v>
      </c>
      <c r="E3" s="72"/>
      <c r="F3" s="72"/>
      <c r="G3" s="72"/>
      <c r="H3" s="73"/>
      <c r="I3" s="71" t="s">
        <v>7</v>
      </c>
      <c r="J3" s="73"/>
      <c r="K3" s="71" t="s">
        <v>9</v>
      </c>
      <c r="L3" s="73"/>
      <c r="M3" s="35"/>
      <c r="N3" s="36"/>
      <c r="O3" s="74" t="s">
        <v>17</v>
      </c>
      <c r="P3" s="11"/>
      <c r="Q3"/>
    </row>
    <row r="4" spans="1:133" ht="32.25" customHeight="1" thickBot="1">
      <c r="A4" s="68"/>
      <c r="B4" s="69"/>
      <c r="C4" s="70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111530908</v>
      </c>
      <c r="E5" s="26">
        <f t="shared" ref="E5:M5" si="0">SUM(E6:E13)</f>
        <v>2577485</v>
      </c>
      <c r="F5" s="26">
        <f t="shared" si="0"/>
        <v>163200846</v>
      </c>
      <c r="G5" s="26">
        <f t="shared" si="0"/>
        <v>50769099</v>
      </c>
      <c r="H5" s="26">
        <f t="shared" si="0"/>
        <v>0</v>
      </c>
      <c r="I5" s="26">
        <f t="shared" si="0"/>
        <v>2585049</v>
      </c>
      <c r="J5" s="26">
        <f t="shared" si="0"/>
        <v>220805163</v>
      </c>
      <c r="K5" s="26">
        <f t="shared" si="0"/>
        <v>220907946</v>
      </c>
      <c r="L5" s="26">
        <f t="shared" si="0"/>
        <v>0</v>
      </c>
      <c r="M5" s="26">
        <f t="shared" si="0"/>
        <v>920448</v>
      </c>
      <c r="N5" s="27">
        <f>SUM(D5:M5)</f>
        <v>773296944</v>
      </c>
      <c r="O5" s="32">
        <f t="shared" ref="O5:O36" si="1">(N5/O$84)</f>
        <v>907.14639450994196</v>
      </c>
      <c r="P5" s="6"/>
    </row>
    <row r="6" spans="1:133">
      <c r="A6" s="12"/>
      <c r="B6" s="44">
        <v>511</v>
      </c>
      <c r="C6" s="20" t="s">
        <v>19</v>
      </c>
      <c r="D6" s="46">
        <v>8797072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8797072</v>
      </c>
      <c r="O6" s="47">
        <f t="shared" si="1"/>
        <v>10.31975130506188</v>
      </c>
      <c r="P6" s="9"/>
    </row>
    <row r="7" spans="1:133">
      <c r="A7" s="12"/>
      <c r="B7" s="44">
        <v>512</v>
      </c>
      <c r="C7" s="20" t="s">
        <v>20</v>
      </c>
      <c r="D7" s="46">
        <v>3174635</v>
      </c>
      <c r="E7" s="46">
        <v>21607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3196242</v>
      </c>
      <c r="O7" s="47">
        <f t="shared" si="1"/>
        <v>3.7494773887031498</v>
      </c>
      <c r="P7" s="9"/>
    </row>
    <row r="8" spans="1:133">
      <c r="A8" s="12"/>
      <c r="B8" s="44">
        <v>513</v>
      </c>
      <c r="C8" s="20" t="s">
        <v>21</v>
      </c>
      <c r="D8" s="46">
        <v>50968642</v>
      </c>
      <c r="E8" s="46">
        <v>2499</v>
      </c>
      <c r="F8" s="46">
        <v>0</v>
      </c>
      <c r="G8" s="46">
        <v>531737</v>
      </c>
      <c r="H8" s="46">
        <v>0</v>
      </c>
      <c r="I8" s="46">
        <v>0</v>
      </c>
      <c r="J8" s="46">
        <v>128989712</v>
      </c>
      <c r="K8" s="46">
        <v>0</v>
      </c>
      <c r="L8" s="46">
        <v>0</v>
      </c>
      <c r="M8" s="46">
        <v>920448</v>
      </c>
      <c r="N8" s="46">
        <f t="shared" si="2"/>
        <v>181413038</v>
      </c>
      <c r="O8" s="47">
        <f t="shared" si="1"/>
        <v>212.81369933720453</v>
      </c>
      <c r="P8" s="9"/>
    </row>
    <row r="9" spans="1:133">
      <c r="A9" s="12"/>
      <c r="B9" s="44">
        <v>514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8902066</v>
      </c>
      <c r="K9" s="46">
        <v>0</v>
      </c>
      <c r="L9" s="46">
        <v>0</v>
      </c>
      <c r="M9" s="46">
        <v>0</v>
      </c>
      <c r="N9" s="46">
        <f t="shared" si="2"/>
        <v>8902066</v>
      </c>
      <c r="O9" s="47">
        <f t="shared" si="1"/>
        <v>10.442918646254912</v>
      </c>
      <c r="P9" s="9"/>
    </row>
    <row r="10" spans="1:133">
      <c r="A10" s="12"/>
      <c r="B10" s="44">
        <v>515</v>
      </c>
      <c r="C10" s="20" t="s">
        <v>23</v>
      </c>
      <c r="D10" s="46">
        <v>6185600</v>
      </c>
      <c r="E10" s="46">
        <v>1684596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7870196</v>
      </c>
      <c r="O10" s="47">
        <f t="shared" si="1"/>
        <v>9.2324429585312924</v>
      </c>
      <c r="P10" s="9"/>
    </row>
    <row r="11" spans="1:133">
      <c r="A11" s="12"/>
      <c r="B11" s="44">
        <v>517</v>
      </c>
      <c r="C11" s="20" t="s">
        <v>24</v>
      </c>
      <c r="D11" s="46">
        <v>324256</v>
      </c>
      <c r="E11" s="46">
        <v>0</v>
      </c>
      <c r="F11" s="46">
        <v>163200846</v>
      </c>
      <c r="G11" s="46">
        <v>0</v>
      </c>
      <c r="H11" s="46">
        <v>0</v>
      </c>
      <c r="I11" s="46">
        <v>2585049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166110151</v>
      </c>
      <c r="O11" s="47">
        <f t="shared" si="1"/>
        <v>194.86204586779283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220907946</v>
      </c>
      <c r="L12" s="46">
        <v>0</v>
      </c>
      <c r="M12" s="46">
        <v>0</v>
      </c>
      <c r="N12" s="46">
        <f t="shared" si="2"/>
        <v>220907946</v>
      </c>
      <c r="O12" s="47">
        <f t="shared" si="1"/>
        <v>259.14475453105752</v>
      </c>
      <c r="P12" s="9"/>
    </row>
    <row r="13" spans="1:133">
      <c r="A13" s="12"/>
      <c r="B13" s="44">
        <v>519</v>
      </c>
      <c r="C13" s="20" t="s">
        <v>26</v>
      </c>
      <c r="D13" s="46">
        <v>42080703</v>
      </c>
      <c r="E13" s="46">
        <v>868783</v>
      </c>
      <c r="F13" s="46">
        <v>0</v>
      </c>
      <c r="G13" s="46">
        <v>50237362</v>
      </c>
      <c r="H13" s="46">
        <v>0</v>
      </c>
      <c r="I13" s="46">
        <v>0</v>
      </c>
      <c r="J13" s="46">
        <v>82913385</v>
      </c>
      <c r="K13" s="46">
        <v>0</v>
      </c>
      <c r="L13" s="46">
        <v>0</v>
      </c>
      <c r="M13" s="46">
        <v>0</v>
      </c>
      <c r="N13" s="46">
        <f t="shared" si="2"/>
        <v>176100233</v>
      </c>
      <c r="O13" s="47">
        <f t="shared" si="1"/>
        <v>206.5813044753358</v>
      </c>
      <c r="P13" s="9"/>
    </row>
    <row r="14" spans="1:133" ht="15.75">
      <c r="A14" s="28" t="s">
        <v>27</v>
      </c>
      <c r="B14" s="29"/>
      <c r="C14" s="30"/>
      <c r="D14" s="31">
        <f>SUM(D15:D23)</f>
        <v>442864490</v>
      </c>
      <c r="E14" s="31">
        <f t="shared" ref="E14:M14" si="3">SUM(E15:E23)</f>
        <v>31360614</v>
      </c>
      <c r="F14" s="31">
        <f t="shared" si="3"/>
        <v>0</v>
      </c>
      <c r="G14" s="31">
        <f t="shared" si="3"/>
        <v>10513758</v>
      </c>
      <c r="H14" s="31">
        <f t="shared" si="3"/>
        <v>0</v>
      </c>
      <c r="I14" s="31">
        <f t="shared" si="3"/>
        <v>481956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485220818</v>
      </c>
      <c r="O14" s="43">
        <f t="shared" si="1"/>
        <v>569.20736465481843</v>
      </c>
      <c r="P14" s="10"/>
    </row>
    <row r="15" spans="1:133">
      <c r="A15" s="12"/>
      <c r="B15" s="44">
        <v>521</v>
      </c>
      <c r="C15" s="20" t="s">
        <v>28</v>
      </c>
      <c r="D15" s="46">
        <v>298746879</v>
      </c>
      <c r="E15" s="46">
        <v>5435897</v>
      </c>
      <c r="F15" s="46">
        <v>0</v>
      </c>
      <c r="G15" s="46">
        <v>481088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304663864</v>
      </c>
      <c r="O15" s="47">
        <f t="shared" si="1"/>
        <v>357.39792832424189</v>
      </c>
      <c r="P15" s="9"/>
    </row>
    <row r="16" spans="1:133">
      <c r="A16" s="12"/>
      <c r="B16" s="44">
        <v>522</v>
      </c>
      <c r="C16" s="20" t="s">
        <v>29</v>
      </c>
      <c r="D16" s="46">
        <v>107307233</v>
      </c>
      <c r="E16" s="46">
        <v>485317</v>
      </c>
      <c r="F16" s="46">
        <v>0</v>
      </c>
      <c r="G16" s="46">
        <v>3405849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111198399</v>
      </c>
      <c r="O16" s="47">
        <f t="shared" si="1"/>
        <v>130.44565546366357</v>
      </c>
      <c r="P16" s="9"/>
    </row>
    <row r="17" spans="1:16">
      <c r="A17" s="12"/>
      <c r="B17" s="44">
        <v>523</v>
      </c>
      <c r="C17" s="20" t="s">
        <v>30</v>
      </c>
      <c r="D17" s="46">
        <v>739408</v>
      </c>
      <c r="E17" s="46">
        <v>832596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1572004</v>
      </c>
      <c r="O17" s="47">
        <f t="shared" si="1"/>
        <v>1.8441011203003108</v>
      </c>
      <c r="P17" s="9"/>
    </row>
    <row r="18" spans="1:16">
      <c r="A18" s="12"/>
      <c r="B18" s="44">
        <v>524</v>
      </c>
      <c r="C18" s="20" t="s">
        <v>31</v>
      </c>
      <c r="D18" s="46">
        <v>260968</v>
      </c>
      <c r="E18" s="46">
        <v>11157686</v>
      </c>
      <c r="F18" s="46">
        <v>0</v>
      </c>
      <c r="G18" s="46">
        <v>6435338</v>
      </c>
      <c r="H18" s="46">
        <v>0</v>
      </c>
      <c r="I18" s="46">
        <v>481956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18335948</v>
      </c>
      <c r="O18" s="47">
        <f t="shared" si="1"/>
        <v>21.509704968033315</v>
      </c>
      <c r="P18" s="9"/>
    </row>
    <row r="19" spans="1:16">
      <c r="A19" s="12"/>
      <c r="B19" s="44">
        <v>525</v>
      </c>
      <c r="C19" s="20" t="s">
        <v>32</v>
      </c>
      <c r="D19" s="46">
        <v>1283796</v>
      </c>
      <c r="E19" s="46">
        <v>13421789</v>
      </c>
      <c r="F19" s="46">
        <v>0</v>
      </c>
      <c r="G19" s="46">
        <v>191483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14897068</v>
      </c>
      <c r="O19" s="47">
        <f t="shared" si="1"/>
        <v>17.475591530295031</v>
      </c>
      <c r="P19" s="9"/>
    </row>
    <row r="20" spans="1:16">
      <c r="A20" s="12"/>
      <c r="B20" s="44">
        <v>526</v>
      </c>
      <c r="C20" s="20" t="s">
        <v>33</v>
      </c>
      <c r="D20" s="46">
        <v>28059740</v>
      </c>
      <c r="E20" s="46">
        <v>27329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28087069</v>
      </c>
      <c r="O20" s="47">
        <f t="shared" si="1"/>
        <v>32.948640976010324</v>
      </c>
      <c r="P20" s="9"/>
    </row>
    <row r="21" spans="1:16">
      <c r="A21" s="12"/>
      <c r="B21" s="44">
        <v>527</v>
      </c>
      <c r="C21" s="20" t="s">
        <v>34</v>
      </c>
      <c r="D21" s="46">
        <v>2450325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2450325</v>
      </c>
      <c r="O21" s="47">
        <f t="shared" si="1"/>
        <v>2.8744501143762098</v>
      </c>
      <c r="P21" s="9"/>
    </row>
    <row r="22" spans="1:16">
      <c r="A22" s="12"/>
      <c r="B22" s="44">
        <v>528</v>
      </c>
      <c r="C22" s="20" t="s">
        <v>35</v>
      </c>
      <c r="D22" s="46">
        <v>178175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178175</v>
      </c>
      <c r="O22" s="47">
        <f t="shared" si="1"/>
        <v>0.20901519150683326</v>
      </c>
      <c r="P22" s="9"/>
    </row>
    <row r="23" spans="1:16">
      <c r="A23" s="12"/>
      <c r="B23" s="44">
        <v>529</v>
      </c>
      <c r="C23" s="20" t="s">
        <v>36</v>
      </c>
      <c r="D23" s="46">
        <v>3837966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3837966</v>
      </c>
      <c r="O23" s="47">
        <f t="shared" si="1"/>
        <v>4.5022769663909905</v>
      </c>
      <c r="P23" s="9"/>
    </row>
    <row r="24" spans="1:16" ht="15.75">
      <c r="A24" s="28" t="s">
        <v>37</v>
      </c>
      <c r="B24" s="29"/>
      <c r="C24" s="30"/>
      <c r="D24" s="31">
        <f t="shared" ref="D24:M24" si="5">SUM(D25:D30)</f>
        <v>14223464</v>
      </c>
      <c r="E24" s="31">
        <f t="shared" si="5"/>
        <v>7651237</v>
      </c>
      <c r="F24" s="31">
        <f t="shared" si="5"/>
        <v>0</v>
      </c>
      <c r="G24" s="31">
        <f t="shared" si="5"/>
        <v>3824096</v>
      </c>
      <c r="H24" s="31">
        <f t="shared" si="5"/>
        <v>0</v>
      </c>
      <c r="I24" s="31">
        <f t="shared" si="5"/>
        <v>69036405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1522678000</v>
      </c>
      <c r="N24" s="42">
        <f t="shared" ref="N24:N30" si="6">SUM(D24:M24)</f>
        <v>1617413202</v>
      </c>
      <c r="O24" s="43">
        <f t="shared" si="1"/>
        <v>1897.3701706844977</v>
      </c>
      <c r="P24" s="10"/>
    </row>
    <row r="25" spans="1:16">
      <c r="A25" s="12"/>
      <c r="B25" s="44">
        <v>531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1280071000</v>
      </c>
      <c r="N25" s="46">
        <f t="shared" si="6"/>
        <v>1280071000</v>
      </c>
      <c r="O25" s="47">
        <f t="shared" si="1"/>
        <v>1501.6376327057305</v>
      </c>
      <c r="P25" s="9"/>
    </row>
    <row r="26" spans="1:16">
      <c r="A26" s="12"/>
      <c r="B26" s="44">
        <v>534</v>
      </c>
      <c r="C26" s="20" t="s">
        <v>39</v>
      </c>
      <c r="D26" s="46">
        <v>4667003</v>
      </c>
      <c r="E26" s="46">
        <v>0</v>
      </c>
      <c r="F26" s="46">
        <v>0</v>
      </c>
      <c r="G26" s="46">
        <v>0</v>
      </c>
      <c r="H26" s="46">
        <v>0</v>
      </c>
      <c r="I26" s="46">
        <v>65755584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70422587</v>
      </c>
      <c r="O26" s="47">
        <f t="shared" si="1"/>
        <v>82.611985453692299</v>
      </c>
      <c r="P26" s="9"/>
    </row>
    <row r="27" spans="1:16">
      <c r="A27" s="12"/>
      <c r="B27" s="44">
        <v>536</v>
      </c>
      <c r="C27" s="20" t="s">
        <v>40</v>
      </c>
      <c r="D27" s="46">
        <v>0</v>
      </c>
      <c r="E27" s="46">
        <v>0</v>
      </c>
      <c r="F27" s="46">
        <v>0</v>
      </c>
      <c r="G27" s="46">
        <v>1068120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242607000</v>
      </c>
      <c r="N27" s="46">
        <f t="shared" si="6"/>
        <v>243675120</v>
      </c>
      <c r="O27" s="47">
        <f t="shared" si="1"/>
        <v>285.85268344184408</v>
      </c>
      <c r="P27" s="9"/>
    </row>
    <row r="28" spans="1:16">
      <c r="A28" s="12"/>
      <c r="B28" s="44">
        <v>537</v>
      </c>
      <c r="C28" s="20" t="s">
        <v>41</v>
      </c>
      <c r="D28" s="46">
        <v>5025807</v>
      </c>
      <c r="E28" s="46">
        <v>7595925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12621732</v>
      </c>
      <c r="O28" s="47">
        <f t="shared" si="1"/>
        <v>14.806419144817879</v>
      </c>
      <c r="P28" s="9"/>
    </row>
    <row r="29" spans="1:16">
      <c r="A29" s="12"/>
      <c r="B29" s="44">
        <v>538</v>
      </c>
      <c r="C29" s="20" t="s">
        <v>42</v>
      </c>
      <c r="D29" s="46">
        <v>0</v>
      </c>
      <c r="E29" s="46">
        <v>0</v>
      </c>
      <c r="F29" s="46">
        <v>0</v>
      </c>
      <c r="G29" s="46">
        <v>2684264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2684264</v>
      </c>
      <c r="O29" s="47">
        <f t="shared" si="1"/>
        <v>3.1488814593231274</v>
      </c>
      <c r="P29" s="9"/>
    </row>
    <row r="30" spans="1:16">
      <c r="A30" s="12"/>
      <c r="B30" s="44">
        <v>539</v>
      </c>
      <c r="C30" s="20" t="s">
        <v>43</v>
      </c>
      <c r="D30" s="46">
        <v>4530654</v>
      </c>
      <c r="E30" s="46">
        <v>55312</v>
      </c>
      <c r="F30" s="46">
        <v>0</v>
      </c>
      <c r="G30" s="46">
        <v>71712</v>
      </c>
      <c r="H30" s="46">
        <v>0</v>
      </c>
      <c r="I30" s="46">
        <v>3280821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7938499</v>
      </c>
      <c r="O30" s="47">
        <f t="shared" si="1"/>
        <v>9.3125684790896823</v>
      </c>
      <c r="P30" s="9"/>
    </row>
    <row r="31" spans="1:16" ht="15.75">
      <c r="A31" s="28" t="s">
        <v>44</v>
      </c>
      <c r="B31" s="29"/>
      <c r="C31" s="30"/>
      <c r="D31" s="31">
        <f>SUM(D32:D37)</f>
        <v>41138840</v>
      </c>
      <c r="E31" s="31">
        <f t="shared" ref="E31:M31" si="7">SUM(E32:E37)</f>
        <v>122295335</v>
      </c>
      <c r="F31" s="31">
        <f t="shared" si="7"/>
        <v>0</v>
      </c>
      <c r="G31" s="31">
        <f t="shared" si="7"/>
        <v>247862946</v>
      </c>
      <c r="H31" s="31">
        <f t="shared" si="7"/>
        <v>0</v>
      </c>
      <c r="I31" s="31">
        <f t="shared" si="7"/>
        <v>6145905</v>
      </c>
      <c r="J31" s="31">
        <f t="shared" si="7"/>
        <v>0</v>
      </c>
      <c r="K31" s="31">
        <f t="shared" si="7"/>
        <v>0</v>
      </c>
      <c r="L31" s="31">
        <f t="shared" si="7"/>
        <v>0</v>
      </c>
      <c r="M31" s="31">
        <f t="shared" si="7"/>
        <v>227897629</v>
      </c>
      <c r="N31" s="31">
        <f t="shared" ref="N31:N45" si="8">SUM(D31:M31)</f>
        <v>645340655</v>
      </c>
      <c r="O31" s="43">
        <f t="shared" si="1"/>
        <v>757.04223708135373</v>
      </c>
      <c r="P31" s="10"/>
    </row>
    <row r="32" spans="1:16">
      <c r="A32" s="12"/>
      <c r="B32" s="44">
        <v>541</v>
      </c>
      <c r="C32" s="20" t="s">
        <v>45</v>
      </c>
      <c r="D32" s="46">
        <v>35414418</v>
      </c>
      <c r="E32" s="46">
        <v>10845873</v>
      </c>
      <c r="F32" s="46">
        <v>0</v>
      </c>
      <c r="G32" s="46">
        <v>98018550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144278841</v>
      </c>
      <c r="O32" s="47">
        <f t="shared" si="1"/>
        <v>169.25196903044167</v>
      </c>
      <c r="P32" s="9"/>
    </row>
    <row r="33" spans="1:16">
      <c r="A33" s="12"/>
      <c r="B33" s="44">
        <v>542</v>
      </c>
      <c r="C33" s="20" t="s">
        <v>46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81234367</v>
      </c>
      <c r="N33" s="46">
        <f t="shared" si="8"/>
        <v>81234367</v>
      </c>
      <c r="O33" s="47">
        <f t="shared" si="1"/>
        <v>95.295169218135968</v>
      </c>
      <c r="P33" s="9"/>
    </row>
    <row r="34" spans="1:16">
      <c r="A34" s="12"/>
      <c r="B34" s="44">
        <v>543</v>
      </c>
      <c r="C34" s="20" t="s">
        <v>47</v>
      </c>
      <c r="D34" s="46">
        <v>0</v>
      </c>
      <c r="E34" s="46">
        <v>0</v>
      </c>
      <c r="F34" s="46">
        <v>0</v>
      </c>
      <c r="G34" s="46">
        <v>86347</v>
      </c>
      <c r="H34" s="46">
        <v>0</v>
      </c>
      <c r="I34" s="46">
        <v>1936379</v>
      </c>
      <c r="J34" s="46">
        <v>0</v>
      </c>
      <c r="K34" s="46">
        <v>0</v>
      </c>
      <c r="L34" s="46">
        <v>0</v>
      </c>
      <c r="M34" s="46">
        <v>45867000</v>
      </c>
      <c r="N34" s="46">
        <f t="shared" si="8"/>
        <v>47889726</v>
      </c>
      <c r="O34" s="47">
        <f t="shared" si="1"/>
        <v>56.178926623262363</v>
      </c>
      <c r="P34" s="9"/>
    </row>
    <row r="35" spans="1:16">
      <c r="A35" s="12"/>
      <c r="B35" s="44">
        <v>544</v>
      </c>
      <c r="C35" s="20" t="s">
        <v>48</v>
      </c>
      <c r="D35" s="46">
        <v>0</v>
      </c>
      <c r="E35" s="46">
        <v>30550941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100796262</v>
      </c>
      <c r="N35" s="46">
        <f t="shared" si="8"/>
        <v>131347203</v>
      </c>
      <c r="O35" s="47">
        <f t="shared" si="1"/>
        <v>154.08200246348758</v>
      </c>
      <c r="P35" s="9"/>
    </row>
    <row r="36" spans="1:16">
      <c r="A36" s="12"/>
      <c r="B36" s="44">
        <v>545</v>
      </c>
      <c r="C36" s="20" t="s">
        <v>49</v>
      </c>
      <c r="D36" s="46">
        <v>0</v>
      </c>
      <c r="E36" s="46">
        <v>2073</v>
      </c>
      <c r="F36" s="46">
        <v>0</v>
      </c>
      <c r="G36" s="46">
        <v>0</v>
      </c>
      <c r="H36" s="46">
        <v>0</v>
      </c>
      <c r="I36" s="46">
        <v>4209526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4211599</v>
      </c>
      <c r="O36" s="47">
        <f t="shared" si="1"/>
        <v>4.9405818523080534</v>
      </c>
      <c r="P36" s="9"/>
    </row>
    <row r="37" spans="1:16">
      <c r="A37" s="12"/>
      <c r="B37" s="44">
        <v>549</v>
      </c>
      <c r="C37" s="20" t="s">
        <v>50</v>
      </c>
      <c r="D37" s="46">
        <v>5724422</v>
      </c>
      <c r="E37" s="46">
        <v>80896448</v>
      </c>
      <c r="F37" s="46">
        <v>0</v>
      </c>
      <c r="G37" s="46">
        <v>149758049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236378919</v>
      </c>
      <c r="O37" s="47">
        <f t="shared" ref="O37:O68" si="9">(N37/O$84)</f>
        <v>277.2935878937181</v>
      </c>
      <c r="P37" s="9"/>
    </row>
    <row r="38" spans="1:16" ht="15.75">
      <c r="A38" s="28" t="s">
        <v>51</v>
      </c>
      <c r="B38" s="29"/>
      <c r="C38" s="30"/>
      <c r="D38" s="31">
        <f>SUM(D39:D43)</f>
        <v>17107473</v>
      </c>
      <c r="E38" s="31">
        <f t="shared" ref="E38:M38" si="10">SUM(E39:E43)</f>
        <v>59882650</v>
      </c>
      <c r="F38" s="31">
        <f t="shared" si="10"/>
        <v>0</v>
      </c>
      <c r="G38" s="31">
        <f t="shared" si="10"/>
        <v>4448022</v>
      </c>
      <c r="H38" s="31">
        <f t="shared" si="10"/>
        <v>0</v>
      </c>
      <c r="I38" s="31">
        <f t="shared" si="10"/>
        <v>0</v>
      </c>
      <c r="J38" s="31">
        <f t="shared" si="10"/>
        <v>0</v>
      </c>
      <c r="K38" s="31">
        <f t="shared" si="10"/>
        <v>0</v>
      </c>
      <c r="L38" s="31">
        <f t="shared" si="10"/>
        <v>13744</v>
      </c>
      <c r="M38" s="31">
        <f t="shared" si="10"/>
        <v>17259544</v>
      </c>
      <c r="N38" s="31">
        <f t="shared" si="8"/>
        <v>98711433</v>
      </c>
      <c r="O38" s="43">
        <f t="shared" si="9"/>
        <v>115.79732887559388</v>
      </c>
      <c r="P38" s="10"/>
    </row>
    <row r="39" spans="1:16">
      <c r="A39" s="13"/>
      <c r="B39" s="45">
        <v>551</v>
      </c>
      <c r="C39" s="21" t="s">
        <v>52</v>
      </c>
      <c r="D39" s="46">
        <v>0</v>
      </c>
      <c r="E39" s="46">
        <v>335810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13744</v>
      </c>
      <c r="M39" s="46">
        <v>0</v>
      </c>
      <c r="N39" s="46">
        <f t="shared" si="8"/>
        <v>349554</v>
      </c>
      <c r="O39" s="47">
        <f t="shared" si="9"/>
        <v>0.41005806792187227</v>
      </c>
      <c r="P39" s="9"/>
    </row>
    <row r="40" spans="1:16">
      <c r="A40" s="13"/>
      <c r="B40" s="45">
        <v>552</v>
      </c>
      <c r="C40" s="21" t="s">
        <v>53</v>
      </c>
      <c r="D40" s="46">
        <v>0</v>
      </c>
      <c r="E40" s="46">
        <v>9317314</v>
      </c>
      <c r="F40" s="46">
        <v>0</v>
      </c>
      <c r="G40" s="46">
        <v>4448022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14626000</v>
      </c>
      <c r="N40" s="46">
        <f t="shared" si="8"/>
        <v>28391336</v>
      </c>
      <c r="O40" s="47">
        <f t="shared" si="9"/>
        <v>33.305573347410409</v>
      </c>
      <c r="P40" s="9"/>
    </row>
    <row r="41" spans="1:16">
      <c r="A41" s="13"/>
      <c r="B41" s="45">
        <v>553</v>
      </c>
      <c r="C41" s="21" t="s">
        <v>54</v>
      </c>
      <c r="D41" s="46">
        <v>1293394</v>
      </c>
      <c r="E41" s="46">
        <v>239004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1532398</v>
      </c>
      <c r="O41" s="47">
        <f t="shared" si="9"/>
        <v>1.797639744266526</v>
      </c>
      <c r="P41" s="9"/>
    </row>
    <row r="42" spans="1:16">
      <c r="A42" s="13"/>
      <c r="B42" s="45">
        <v>554</v>
      </c>
      <c r="C42" s="21" t="s">
        <v>55</v>
      </c>
      <c r="D42" s="46">
        <v>0</v>
      </c>
      <c r="E42" s="46">
        <v>18413985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1613743</v>
      </c>
      <c r="N42" s="46">
        <f t="shared" si="8"/>
        <v>20027728</v>
      </c>
      <c r="O42" s="47">
        <f t="shared" si="9"/>
        <v>23.494314036013844</v>
      </c>
      <c r="P42" s="9"/>
    </row>
    <row r="43" spans="1:16">
      <c r="A43" s="13"/>
      <c r="B43" s="45">
        <v>559</v>
      </c>
      <c r="C43" s="21" t="s">
        <v>56</v>
      </c>
      <c r="D43" s="46">
        <v>15814079</v>
      </c>
      <c r="E43" s="46">
        <v>31576537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1019801</v>
      </c>
      <c r="N43" s="46">
        <f t="shared" si="8"/>
        <v>48410417</v>
      </c>
      <c r="O43" s="47">
        <f t="shared" si="9"/>
        <v>56.789743679981228</v>
      </c>
      <c r="P43" s="9"/>
    </row>
    <row r="44" spans="1:16" ht="15.75">
      <c r="A44" s="28" t="s">
        <v>57</v>
      </c>
      <c r="B44" s="29"/>
      <c r="C44" s="30"/>
      <c r="D44" s="31">
        <f>SUM(D45:D50)</f>
        <v>70635462</v>
      </c>
      <c r="E44" s="31">
        <f t="shared" ref="E44:M44" si="11">SUM(E45:E50)</f>
        <v>37153413</v>
      </c>
      <c r="F44" s="31">
        <f t="shared" si="11"/>
        <v>0</v>
      </c>
      <c r="G44" s="31">
        <f t="shared" si="11"/>
        <v>830342</v>
      </c>
      <c r="H44" s="31">
        <f t="shared" si="11"/>
        <v>0</v>
      </c>
      <c r="I44" s="31">
        <f t="shared" si="11"/>
        <v>0</v>
      </c>
      <c r="J44" s="31">
        <f t="shared" si="11"/>
        <v>0</v>
      </c>
      <c r="K44" s="31">
        <f t="shared" si="11"/>
        <v>0</v>
      </c>
      <c r="L44" s="31">
        <f t="shared" si="11"/>
        <v>0</v>
      </c>
      <c r="M44" s="31">
        <f t="shared" si="11"/>
        <v>0</v>
      </c>
      <c r="N44" s="31">
        <f t="shared" si="8"/>
        <v>108619217</v>
      </c>
      <c r="O44" s="43">
        <f t="shared" si="9"/>
        <v>127.42004457739456</v>
      </c>
      <c r="P44" s="10"/>
    </row>
    <row r="45" spans="1:16">
      <c r="A45" s="12"/>
      <c r="B45" s="44">
        <v>561</v>
      </c>
      <c r="C45" s="20" t="s">
        <v>58</v>
      </c>
      <c r="D45" s="46">
        <v>32367327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32367327</v>
      </c>
      <c r="O45" s="47">
        <f t="shared" si="9"/>
        <v>37.969765968678516</v>
      </c>
      <c r="P45" s="9"/>
    </row>
    <row r="46" spans="1:16">
      <c r="A46" s="12"/>
      <c r="B46" s="44">
        <v>562</v>
      </c>
      <c r="C46" s="20" t="s">
        <v>59</v>
      </c>
      <c r="D46" s="46">
        <v>12738394</v>
      </c>
      <c r="E46" s="46">
        <v>6572912</v>
      </c>
      <c r="F46" s="46">
        <v>0</v>
      </c>
      <c r="G46" s="46">
        <v>174848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7" si="12">SUM(D46:M46)</f>
        <v>19486154</v>
      </c>
      <c r="O46" s="47">
        <f t="shared" si="9"/>
        <v>22.858999354800869</v>
      </c>
      <c r="P46" s="9"/>
    </row>
    <row r="47" spans="1:16">
      <c r="A47" s="12"/>
      <c r="B47" s="44">
        <v>563</v>
      </c>
      <c r="C47" s="20" t="s">
        <v>60</v>
      </c>
      <c r="D47" s="46">
        <v>11091065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11091065</v>
      </c>
      <c r="O47" s="47">
        <f t="shared" si="9"/>
        <v>13.010810018182884</v>
      </c>
      <c r="P47" s="9"/>
    </row>
    <row r="48" spans="1:16">
      <c r="A48" s="12"/>
      <c r="B48" s="44">
        <v>564</v>
      </c>
      <c r="C48" s="20" t="s">
        <v>61</v>
      </c>
      <c r="D48" s="46">
        <v>1527059</v>
      </c>
      <c r="E48" s="46">
        <v>353823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1880882</v>
      </c>
      <c r="O48" s="47">
        <f t="shared" si="9"/>
        <v>2.2064426066044929</v>
      </c>
      <c r="P48" s="9"/>
    </row>
    <row r="49" spans="1:16">
      <c r="A49" s="12"/>
      <c r="B49" s="44">
        <v>565</v>
      </c>
      <c r="C49" s="20" t="s">
        <v>62</v>
      </c>
      <c r="D49" s="46">
        <v>516531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516531</v>
      </c>
      <c r="O49" s="47">
        <f t="shared" si="9"/>
        <v>0.60593700510293858</v>
      </c>
      <c r="P49" s="9"/>
    </row>
    <row r="50" spans="1:16">
      <c r="A50" s="12"/>
      <c r="B50" s="44">
        <v>569</v>
      </c>
      <c r="C50" s="20" t="s">
        <v>63</v>
      </c>
      <c r="D50" s="46">
        <v>12395086</v>
      </c>
      <c r="E50" s="46">
        <v>30226678</v>
      </c>
      <c r="F50" s="46">
        <v>0</v>
      </c>
      <c r="G50" s="46">
        <v>655494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43277258</v>
      </c>
      <c r="O50" s="47">
        <f t="shared" si="9"/>
        <v>50.768089624024867</v>
      </c>
      <c r="P50" s="9"/>
    </row>
    <row r="51" spans="1:16" ht="15.75">
      <c r="A51" s="28" t="s">
        <v>64</v>
      </c>
      <c r="B51" s="29"/>
      <c r="C51" s="30"/>
      <c r="D51" s="31">
        <f t="shared" ref="D51:M51" si="13">SUM(D52:D57)</f>
        <v>66722343</v>
      </c>
      <c r="E51" s="31">
        <f t="shared" si="13"/>
        <v>16271025</v>
      </c>
      <c r="F51" s="31">
        <f t="shared" si="13"/>
        <v>0</v>
      </c>
      <c r="G51" s="31">
        <f t="shared" si="13"/>
        <v>23173826</v>
      </c>
      <c r="H51" s="31">
        <f t="shared" si="13"/>
        <v>0</v>
      </c>
      <c r="I51" s="31">
        <f t="shared" si="13"/>
        <v>29345755</v>
      </c>
      <c r="J51" s="31">
        <f t="shared" si="13"/>
        <v>0</v>
      </c>
      <c r="K51" s="31">
        <f t="shared" si="13"/>
        <v>0</v>
      </c>
      <c r="L51" s="31">
        <f t="shared" si="13"/>
        <v>0</v>
      </c>
      <c r="M51" s="31">
        <f t="shared" si="13"/>
        <v>0</v>
      </c>
      <c r="N51" s="31">
        <f>SUM(D51:M51)</f>
        <v>135512949</v>
      </c>
      <c r="O51" s="43">
        <f t="shared" si="9"/>
        <v>158.96879465071265</v>
      </c>
      <c r="P51" s="9"/>
    </row>
    <row r="52" spans="1:16">
      <c r="A52" s="12"/>
      <c r="B52" s="44">
        <v>571</v>
      </c>
      <c r="C52" s="20" t="s">
        <v>65</v>
      </c>
      <c r="D52" s="46">
        <v>34954711</v>
      </c>
      <c r="E52" s="46">
        <v>1038764</v>
      </c>
      <c r="F52" s="46">
        <v>0</v>
      </c>
      <c r="G52" s="46">
        <v>3596938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39590413</v>
      </c>
      <c r="O52" s="47">
        <f t="shared" si="9"/>
        <v>46.443091090386531</v>
      </c>
      <c r="P52" s="9"/>
    </row>
    <row r="53" spans="1:16">
      <c r="A53" s="12"/>
      <c r="B53" s="44">
        <v>572</v>
      </c>
      <c r="C53" s="20" t="s">
        <v>66</v>
      </c>
      <c r="D53" s="46">
        <v>30016036</v>
      </c>
      <c r="E53" s="46">
        <v>14023992</v>
      </c>
      <c r="F53" s="46">
        <v>0</v>
      </c>
      <c r="G53" s="46">
        <v>19434671</v>
      </c>
      <c r="H53" s="46">
        <v>0</v>
      </c>
      <c r="I53" s="46">
        <v>14918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63489617</v>
      </c>
      <c r="O53" s="47">
        <f t="shared" si="9"/>
        <v>74.478992316264879</v>
      </c>
      <c r="P53" s="9"/>
    </row>
    <row r="54" spans="1:16">
      <c r="A54" s="12"/>
      <c r="B54" s="44">
        <v>573</v>
      </c>
      <c r="C54" s="20" t="s">
        <v>67</v>
      </c>
      <c r="D54" s="46">
        <v>0</v>
      </c>
      <c r="E54" s="46">
        <v>93404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93404</v>
      </c>
      <c r="O54" s="47">
        <f t="shared" si="9"/>
        <v>0.10957123584960994</v>
      </c>
      <c r="P54" s="9"/>
    </row>
    <row r="55" spans="1:16">
      <c r="A55" s="12"/>
      <c r="B55" s="44">
        <v>574</v>
      </c>
      <c r="C55" s="20" t="s">
        <v>68</v>
      </c>
      <c r="D55" s="46">
        <v>547164</v>
      </c>
      <c r="E55" s="46">
        <v>469437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1016601</v>
      </c>
      <c r="O55" s="47">
        <f t="shared" si="9"/>
        <v>1.1925637867323597</v>
      </c>
      <c r="P55" s="9"/>
    </row>
    <row r="56" spans="1:16">
      <c r="A56" s="12"/>
      <c r="B56" s="44">
        <v>575</v>
      </c>
      <c r="C56" s="20" t="s">
        <v>69</v>
      </c>
      <c r="D56" s="46">
        <v>306927</v>
      </c>
      <c r="E56" s="46">
        <v>443775</v>
      </c>
      <c r="F56" s="46">
        <v>0</v>
      </c>
      <c r="G56" s="46">
        <v>4128</v>
      </c>
      <c r="H56" s="46">
        <v>0</v>
      </c>
      <c r="I56" s="46">
        <v>29330837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30085667</v>
      </c>
      <c r="O56" s="47">
        <f t="shared" si="9"/>
        <v>35.293174966273682</v>
      </c>
      <c r="P56" s="9"/>
    </row>
    <row r="57" spans="1:16">
      <c r="A57" s="12"/>
      <c r="B57" s="44">
        <v>579</v>
      </c>
      <c r="C57" s="20" t="s">
        <v>70</v>
      </c>
      <c r="D57" s="46">
        <v>897505</v>
      </c>
      <c r="E57" s="46">
        <v>201653</v>
      </c>
      <c r="F57" s="46">
        <v>0</v>
      </c>
      <c r="G57" s="46">
        <v>138089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1237247</v>
      </c>
      <c r="O57" s="47">
        <f t="shared" si="9"/>
        <v>1.4514012552055839</v>
      </c>
      <c r="P57" s="9"/>
    </row>
    <row r="58" spans="1:16" ht="15.75">
      <c r="A58" s="28" t="s">
        <v>74</v>
      </c>
      <c r="B58" s="29"/>
      <c r="C58" s="30"/>
      <c r="D58" s="31">
        <f t="shared" ref="D58:M58" si="14">SUM(D59:D61)</f>
        <v>146603069</v>
      </c>
      <c r="E58" s="31">
        <f t="shared" si="14"/>
        <v>73510463</v>
      </c>
      <c r="F58" s="31">
        <f t="shared" si="14"/>
        <v>0</v>
      </c>
      <c r="G58" s="31">
        <f t="shared" si="14"/>
        <v>5261520</v>
      </c>
      <c r="H58" s="31">
        <f t="shared" si="14"/>
        <v>0</v>
      </c>
      <c r="I58" s="31">
        <f t="shared" si="14"/>
        <v>22004573</v>
      </c>
      <c r="J58" s="31">
        <f t="shared" si="14"/>
        <v>675001</v>
      </c>
      <c r="K58" s="31">
        <f t="shared" si="14"/>
        <v>28501</v>
      </c>
      <c r="L58" s="31">
        <f t="shared" si="14"/>
        <v>0</v>
      </c>
      <c r="M58" s="31">
        <f t="shared" si="14"/>
        <v>83928657</v>
      </c>
      <c r="N58" s="31">
        <f>SUM(D58:M58)</f>
        <v>332011784</v>
      </c>
      <c r="O58" s="43">
        <f t="shared" si="9"/>
        <v>389.47948149451582</v>
      </c>
      <c r="P58" s="9"/>
    </row>
    <row r="59" spans="1:16">
      <c r="A59" s="12"/>
      <c r="B59" s="44">
        <v>581</v>
      </c>
      <c r="C59" s="20" t="s">
        <v>71</v>
      </c>
      <c r="D59" s="46">
        <v>146603069</v>
      </c>
      <c r="E59" s="46">
        <v>72506990</v>
      </c>
      <c r="F59" s="46">
        <v>0</v>
      </c>
      <c r="G59" s="46">
        <v>3781528</v>
      </c>
      <c r="H59" s="46">
        <v>0</v>
      </c>
      <c r="I59" s="46">
        <v>22004573</v>
      </c>
      <c r="J59" s="46">
        <v>675001</v>
      </c>
      <c r="K59" s="46">
        <v>0</v>
      </c>
      <c r="L59" s="46">
        <v>0</v>
      </c>
      <c r="M59" s="46">
        <v>0</v>
      </c>
      <c r="N59" s="46">
        <f>SUM(D59:M59)</f>
        <v>245571161</v>
      </c>
      <c r="O59" s="47">
        <f t="shared" si="9"/>
        <v>288.07690890961345</v>
      </c>
      <c r="P59" s="9"/>
    </row>
    <row r="60" spans="1:16">
      <c r="A60" s="12"/>
      <c r="B60" s="44">
        <v>587</v>
      </c>
      <c r="C60" s="20" t="s">
        <v>72</v>
      </c>
      <c r="D60" s="46">
        <v>0</v>
      </c>
      <c r="E60" s="46">
        <v>0</v>
      </c>
      <c r="F60" s="46">
        <v>0</v>
      </c>
      <c r="G60" s="46">
        <v>1479992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72" si="15">SUM(D60:M60)</f>
        <v>1479992</v>
      </c>
      <c r="O60" s="47">
        <f t="shared" si="9"/>
        <v>1.7361628247991086</v>
      </c>
      <c r="P60" s="9"/>
    </row>
    <row r="61" spans="1:16">
      <c r="A61" s="12"/>
      <c r="B61" s="44">
        <v>590</v>
      </c>
      <c r="C61" s="20" t="s">
        <v>73</v>
      </c>
      <c r="D61" s="46">
        <v>0</v>
      </c>
      <c r="E61" s="46">
        <v>1003473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28501</v>
      </c>
      <c r="L61" s="46">
        <v>0</v>
      </c>
      <c r="M61" s="46">
        <v>83928657</v>
      </c>
      <c r="N61" s="46">
        <f t="shared" si="15"/>
        <v>84960631</v>
      </c>
      <c r="O61" s="47">
        <f t="shared" si="9"/>
        <v>99.666409760103235</v>
      </c>
      <c r="P61" s="9"/>
    </row>
    <row r="62" spans="1:16" ht="15.75">
      <c r="A62" s="28" t="s">
        <v>77</v>
      </c>
      <c r="B62" s="29"/>
      <c r="C62" s="30"/>
      <c r="D62" s="31">
        <f t="shared" ref="D62:M62" si="16">SUM(D63:D81)</f>
        <v>2633023</v>
      </c>
      <c r="E62" s="31">
        <f t="shared" si="16"/>
        <v>35145819</v>
      </c>
      <c r="F62" s="31">
        <f t="shared" si="16"/>
        <v>0</v>
      </c>
      <c r="G62" s="31">
        <f t="shared" si="16"/>
        <v>197738</v>
      </c>
      <c r="H62" s="31">
        <f t="shared" si="16"/>
        <v>0</v>
      </c>
      <c r="I62" s="31">
        <f t="shared" si="16"/>
        <v>0</v>
      </c>
      <c r="J62" s="31">
        <f t="shared" si="16"/>
        <v>0</v>
      </c>
      <c r="K62" s="31">
        <f t="shared" si="16"/>
        <v>0</v>
      </c>
      <c r="L62" s="31">
        <f t="shared" si="16"/>
        <v>0</v>
      </c>
      <c r="M62" s="31">
        <f t="shared" si="16"/>
        <v>0</v>
      </c>
      <c r="N62" s="31">
        <f>SUM(D62:M62)</f>
        <v>37976580</v>
      </c>
      <c r="O62" s="43">
        <f t="shared" si="9"/>
        <v>44.549920816470177</v>
      </c>
      <c r="P62" s="9"/>
    </row>
    <row r="63" spans="1:16">
      <c r="A63" s="12"/>
      <c r="B63" s="44">
        <v>601</v>
      </c>
      <c r="C63" s="20" t="s">
        <v>78</v>
      </c>
      <c r="D63" s="46">
        <v>7186</v>
      </c>
      <c r="E63" s="46">
        <v>812116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819302</v>
      </c>
      <c r="O63" s="47">
        <f t="shared" si="9"/>
        <v>0.96111443486421488</v>
      </c>
      <c r="P63" s="9"/>
    </row>
    <row r="64" spans="1:16">
      <c r="A64" s="12"/>
      <c r="B64" s="44">
        <v>602</v>
      </c>
      <c r="C64" s="20" t="s">
        <v>79</v>
      </c>
      <c r="D64" s="46">
        <v>665773</v>
      </c>
      <c r="E64" s="46">
        <v>1686838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2352611</v>
      </c>
      <c r="O64" s="47">
        <f t="shared" si="9"/>
        <v>2.7598228635110562</v>
      </c>
      <c r="P64" s="9"/>
    </row>
    <row r="65" spans="1:16">
      <c r="A65" s="12"/>
      <c r="B65" s="44">
        <v>603</v>
      </c>
      <c r="C65" s="20" t="s">
        <v>80</v>
      </c>
      <c r="D65" s="46">
        <v>800655</v>
      </c>
      <c r="E65" s="46">
        <v>181136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981791</v>
      </c>
      <c r="O65" s="47">
        <f t="shared" si="9"/>
        <v>1.1517285471288639</v>
      </c>
      <c r="P65" s="9"/>
    </row>
    <row r="66" spans="1:16">
      <c r="A66" s="12"/>
      <c r="B66" s="44">
        <v>604</v>
      </c>
      <c r="C66" s="20" t="s">
        <v>81</v>
      </c>
      <c r="D66" s="46">
        <v>0</v>
      </c>
      <c r="E66" s="46">
        <v>22570112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22570112</v>
      </c>
      <c r="O66" s="47">
        <f t="shared" si="9"/>
        <v>26.476757581089799</v>
      </c>
      <c r="P66" s="9"/>
    </row>
    <row r="67" spans="1:16">
      <c r="A67" s="12"/>
      <c r="B67" s="44">
        <v>605</v>
      </c>
      <c r="C67" s="20" t="s">
        <v>82</v>
      </c>
      <c r="D67" s="46">
        <v>157273</v>
      </c>
      <c r="E67" s="46">
        <v>116887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274160</v>
      </c>
      <c r="O67" s="47">
        <f t="shared" si="9"/>
        <v>0.32161417091911548</v>
      </c>
      <c r="P67" s="9"/>
    </row>
    <row r="68" spans="1:16">
      <c r="A68" s="12"/>
      <c r="B68" s="44">
        <v>606</v>
      </c>
      <c r="C68" s="20" t="s">
        <v>83</v>
      </c>
      <c r="D68" s="46">
        <v>3668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3668</v>
      </c>
      <c r="O68" s="47">
        <f t="shared" si="9"/>
        <v>4.3028916652003051E-3</v>
      </c>
      <c r="P68" s="9"/>
    </row>
    <row r="69" spans="1:16">
      <c r="A69" s="12"/>
      <c r="B69" s="44">
        <v>611</v>
      </c>
      <c r="C69" s="20" t="s">
        <v>84</v>
      </c>
      <c r="D69" s="46">
        <v>790529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790529</v>
      </c>
      <c r="O69" s="47">
        <f t="shared" ref="O69:O82" si="17">(N69/O$84)</f>
        <v>0.92736113555047217</v>
      </c>
      <c r="P69" s="9"/>
    </row>
    <row r="70" spans="1:16">
      <c r="A70" s="12"/>
      <c r="B70" s="44">
        <v>622</v>
      </c>
      <c r="C70" s="20" t="s">
        <v>103</v>
      </c>
      <c r="D70" s="46">
        <v>697</v>
      </c>
      <c r="E70" s="46">
        <v>238590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239287</v>
      </c>
      <c r="O70" s="47">
        <f t="shared" si="17"/>
        <v>0.2807050266877823</v>
      </c>
      <c r="P70" s="9"/>
    </row>
    <row r="71" spans="1:16">
      <c r="A71" s="12"/>
      <c r="B71" s="44">
        <v>654</v>
      </c>
      <c r="C71" s="20" t="s">
        <v>104</v>
      </c>
      <c r="D71" s="46">
        <v>94696</v>
      </c>
      <c r="E71" s="46">
        <v>1198264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1292960</v>
      </c>
      <c r="O71" s="47">
        <f t="shared" si="17"/>
        <v>1.5167575810898</v>
      </c>
      <c r="P71" s="9"/>
    </row>
    <row r="72" spans="1:16">
      <c r="A72" s="12"/>
      <c r="B72" s="44">
        <v>661</v>
      </c>
      <c r="C72" s="20" t="s">
        <v>86</v>
      </c>
      <c r="D72" s="46">
        <v>0</v>
      </c>
      <c r="E72" s="46">
        <v>107617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107617</v>
      </c>
      <c r="O72" s="47">
        <f t="shared" si="17"/>
        <v>0.12624435450759575</v>
      </c>
      <c r="P72" s="9"/>
    </row>
    <row r="73" spans="1:16">
      <c r="A73" s="12"/>
      <c r="B73" s="44">
        <v>684</v>
      </c>
      <c r="C73" s="20" t="s">
        <v>88</v>
      </c>
      <c r="D73" s="46">
        <v>59708</v>
      </c>
      <c r="E73" s="46">
        <v>241779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301487</v>
      </c>
      <c r="O73" s="47">
        <f t="shared" si="17"/>
        <v>0.35367118306059009</v>
      </c>
      <c r="P73" s="9"/>
    </row>
    <row r="74" spans="1:16">
      <c r="A74" s="12"/>
      <c r="B74" s="44">
        <v>689</v>
      </c>
      <c r="C74" s="20" t="s">
        <v>107</v>
      </c>
      <c r="D74" s="46">
        <v>0</v>
      </c>
      <c r="E74" s="46">
        <v>20817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20817</v>
      </c>
      <c r="O74" s="47">
        <f t="shared" si="17"/>
        <v>2.4420200598275557E-2</v>
      </c>
      <c r="P74" s="9"/>
    </row>
    <row r="75" spans="1:16">
      <c r="A75" s="12"/>
      <c r="B75" s="44">
        <v>712</v>
      </c>
      <c r="C75" s="20" t="s">
        <v>90</v>
      </c>
      <c r="D75" s="46">
        <v>0</v>
      </c>
      <c r="E75" s="46">
        <v>25096</v>
      </c>
      <c r="F75" s="46">
        <v>0</v>
      </c>
      <c r="G75" s="46">
        <v>197738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ref="N75:N81" si="18">SUM(D75:M75)</f>
        <v>222834</v>
      </c>
      <c r="O75" s="47">
        <f t="shared" si="17"/>
        <v>0.26140418792891079</v>
      </c>
      <c r="P75" s="9"/>
    </row>
    <row r="76" spans="1:16">
      <c r="A76" s="12"/>
      <c r="B76" s="44">
        <v>713</v>
      </c>
      <c r="C76" s="20" t="s">
        <v>91</v>
      </c>
      <c r="D76" s="46">
        <v>0</v>
      </c>
      <c r="E76" s="46">
        <v>7149144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7149144</v>
      </c>
      <c r="O76" s="47">
        <f t="shared" si="17"/>
        <v>8.3865845504135148</v>
      </c>
      <c r="P76" s="9"/>
    </row>
    <row r="77" spans="1:16">
      <c r="A77" s="12"/>
      <c r="B77" s="44">
        <v>714</v>
      </c>
      <c r="C77" s="20" t="s">
        <v>92</v>
      </c>
      <c r="D77" s="46">
        <v>0</v>
      </c>
      <c r="E77" s="46">
        <v>361841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361841</v>
      </c>
      <c r="O77" s="47">
        <f t="shared" si="17"/>
        <v>0.42447181652882865</v>
      </c>
      <c r="P77" s="9"/>
    </row>
    <row r="78" spans="1:16">
      <c r="A78" s="12"/>
      <c r="B78" s="44">
        <v>721</v>
      </c>
      <c r="C78" s="20" t="s">
        <v>93</v>
      </c>
      <c r="D78" s="46">
        <v>45274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45274</v>
      </c>
      <c r="O78" s="47">
        <f t="shared" si="17"/>
        <v>5.3110446360490352E-2</v>
      </c>
      <c r="P78" s="9"/>
    </row>
    <row r="79" spans="1:16">
      <c r="A79" s="12"/>
      <c r="B79" s="44">
        <v>724</v>
      </c>
      <c r="C79" s="20" t="s">
        <v>98</v>
      </c>
      <c r="D79" s="46">
        <v>0</v>
      </c>
      <c r="E79" s="46">
        <v>434013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434013</v>
      </c>
      <c r="O79" s="47">
        <f t="shared" si="17"/>
        <v>0.50913601970790079</v>
      </c>
      <c r="P79" s="9"/>
    </row>
    <row r="80" spans="1:16">
      <c r="A80" s="12"/>
      <c r="B80" s="44">
        <v>752</v>
      </c>
      <c r="C80" s="20" t="s">
        <v>94</v>
      </c>
      <c r="D80" s="46">
        <v>0</v>
      </c>
      <c r="E80" s="46">
        <v>1569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8"/>
        <v>1569</v>
      </c>
      <c r="O80" s="47">
        <f t="shared" si="17"/>
        <v>1.8405771599507303E-3</v>
      </c>
      <c r="P80" s="9"/>
    </row>
    <row r="81" spans="1:119" ht="15.75" thickBot="1">
      <c r="A81" s="12"/>
      <c r="B81" s="44">
        <v>765</v>
      </c>
      <c r="C81" s="20" t="s">
        <v>95</v>
      </c>
      <c r="D81" s="46">
        <v>7564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8"/>
        <v>7564</v>
      </c>
      <c r="O81" s="47">
        <f t="shared" si="17"/>
        <v>8.873247697812189E-3</v>
      </c>
      <c r="P81" s="9"/>
    </row>
    <row r="82" spans="1:119" ht="16.5" thickBot="1">
      <c r="A82" s="14" t="s">
        <v>10</v>
      </c>
      <c r="B82" s="23"/>
      <c r="C82" s="22"/>
      <c r="D82" s="15">
        <f t="shared" ref="D82:M82" si="19">SUM(D5,D14,D24,D31,D38,D44,D51,D58,D62)</f>
        <v>913459072</v>
      </c>
      <c r="E82" s="15">
        <f t="shared" si="19"/>
        <v>385848041</v>
      </c>
      <c r="F82" s="15">
        <f t="shared" si="19"/>
        <v>163200846</v>
      </c>
      <c r="G82" s="15">
        <f t="shared" si="19"/>
        <v>346881347</v>
      </c>
      <c r="H82" s="15">
        <f t="shared" si="19"/>
        <v>0</v>
      </c>
      <c r="I82" s="15">
        <f t="shared" si="19"/>
        <v>129599643</v>
      </c>
      <c r="J82" s="15">
        <f t="shared" si="19"/>
        <v>221480164</v>
      </c>
      <c r="K82" s="15">
        <f t="shared" si="19"/>
        <v>220936447</v>
      </c>
      <c r="L82" s="15">
        <f t="shared" si="19"/>
        <v>13744</v>
      </c>
      <c r="M82" s="15">
        <f t="shared" si="19"/>
        <v>1852684278</v>
      </c>
      <c r="N82" s="15">
        <f>SUM(D82:M82)</f>
        <v>4234103582</v>
      </c>
      <c r="O82" s="37">
        <f t="shared" si="17"/>
        <v>4966.9817373452988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38"/>
      <c r="B84" s="39"/>
      <c r="C84" s="39"/>
      <c r="D84" s="40"/>
      <c r="E84" s="40"/>
      <c r="F84" s="40"/>
      <c r="G84" s="40"/>
      <c r="H84" s="40"/>
      <c r="I84" s="40"/>
      <c r="J84" s="40"/>
      <c r="K84" s="40"/>
      <c r="L84" s="52" t="s">
        <v>108</v>
      </c>
      <c r="M84" s="52"/>
      <c r="N84" s="52"/>
      <c r="O84" s="41">
        <v>852450</v>
      </c>
    </row>
    <row r="85" spans="1:119">
      <c r="A85" s="53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5"/>
    </row>
    <row r="86" spans="1:119" ht="15.75" customHeight="1" thickBot="1">
      <c r="A86" s="56" t="s">
        <v>101</v>
      </c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8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5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76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119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12</v>
      </c>
      <c r="B3" s="66"/>
      <c r="C3" s="67"/>
      <c r="D3" s="71" t="s">
        <v>6</v>
      </c>
      <c r="E3" s="72"/>
      <c r="F3" s="72"/>
      <c r="G3" s="72"/>
      <c r="H3" s="73"/>
      <c r="I3" s="71" t="s">
        <v>7</v>
      </c>
      <c r="J3" s="73"/>
      <c r="K3" s="71" t="s">
        <v>9</v>
      </c>
      <c r="L3" s="73"/>
      <c r="M3" s="35"/>
      <c r="N3" s="36"/>
      <c r="O3" s="74" t="s">
        <v>17</v>
      </c>
      <c r="P3" s="11"/>
      <c r="Q3"/>
    </row>
    <row r="4" spans="1:133" ht="32.25" customHeight="1" thickBot="1">
      <c r="A4" s="68"/>
      <c r="B4" s="69"/>
      <c r="C4" s="70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96140306</v>
      </c>
      <c r="E5" s="26">
        <f t="shared" ref="E5:M5" si="0">SUM(E6:E13)</f>
        <v>3477981</v>
      </c>
      <c r="F5" s="26">
        <f t="shared" si="0"/>
        <v>184036345</v>
      </c>
      <c r="G5" s="26">
        <f t="shared" si="0"/>
        <v>99659619</v>
      </c>
      <c r="H5" s="26">
        <f t="shared" si="0"/>
        <v>0</v>
      </c>
      <c r="I5" s="26">
        <f t="shared" si="0"/>
        <v>3226323</v>
      </c>
      <c r="J5" s="26">
        <f t="shared" si="0"/>
        <v>212927747</v>
      </c>
      <c r="K5" s="26">
        <f t="shared" si="0"/>
        <v>214643363</v>
      </c>
      <c r="L5" s="26">
        <f t="shared" si="0"/>
        <v>0</v>
      </c>
      <c r="M5" s="26">
        <f t="shared" si="0"/>
        <v>917206</v>
      </c>
      <c r="N5" s="27">
        <f>SUM(D5:M5)</f>
        <v>815028890</v>
      </c>
      <c r="O5" s="32">
        <f t="shared" ref="O5:O36" si="1">(N5/O$85)</f>
        <v>976.32921612527241</v>
      </c>
      <c r="P5" s="6"/>
    </row>
    <row r="6" spans="1:133">
      <c r="A6" s="12"/>
      <c r="B6" s="44">
        <v>511</v>
      </c>
      <c r="C6" s="20" t="s">
        <v>19</v>
      </c>
      <c r="D6" s="46">
        <v>8425649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8425649</v>
      </c>
      <c r="O6" s="47">
        <f t="shared" si="1"/>
        <v>10.093148088918278</v>
      </c>
      <c r="P6" s="9"/>
    </row>
    <row r="7" spans="1:133">
      <c r="A7" s="12"/>
      <c r="B7" s="44">
        <v>512</v>
      </c>
      <c r="C7" s="20" t="s">
        <v>20</v>
      </c>
      <c r="D7" s="46">
        <v>3207343</v>
      </c>
      <c r="E7" s="46">
        <v>74669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3282012</v>
      </c>
      <c r="O7" s="47">
        <f t="shared" si="1"/>
        <v>3.9315467740950107</v>
      </c>
      <c r="P7" s="9"/>
    </row>
    <row r="8" spans="1:133">
      <c r="A8" s="12"/>
      <c r="B8" s="44">
        <v>513</v>
      </c>
      <c r="C8" s="20" t="s">
        <v>21</v>
      </c>
      <c r="D8" s="46">
        <v>43953867</v>
      </c>
      <c r="E8" s="46">
        <v>153153</v>
      </c>
      <c r="F8" s="46">
        <v>0</v>
      </c>
      <c r="G8" s="46">
        <v>1614607</v>
      </c>
      <c r="H8" s="46">
        <v>0</v>
      </c>
      <c r="I8" s="46">
        <v>0</v>
      </c>
      <c r="J8" s="46">
        <v>138127151</v>
      </c>
      <c r="K8" s="46">
        <v>0</v>
      </c>
      <c r="L8" s="46">
        <v>0</v>
      </c>
      <c r="M8" s="46">
        <v>917206</v>
      </c>
      <c r="N8" s="46">
        <f t="shared" si="2"/>
        <v>184765984</v>
      </c>
      <c r="O8" s="47">
        <f t="shared" si="1"/>
        <v>221.33255708927646</v>
      </c>
      <c r="P8" s="9"/>
    </row>
    <row r="9" spans="1:133">
      <c r="A9" s="12"/>
      <c r="B9" s="44">
        <v>514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8306943</v>
      </c>
      <c r="K9" s="46">
        <v>0</v>
      </c>
      <c r="L9" s="46">
        <v>0</v>
      </c>
      <c r="M9" s="46">
        <v>0</v>
      </c>
      <c r="N9" s="46">
        <f t="shared" si="2"/>
        <v>8306943</v>
      </c>
      <c r="O9" s="47">
        <f t="shared" si="1"/>
        <v>9.9509492817945606</v>
      </c>
      <c r="P9" s="9"/>
    </row>
    <row r="10" spans="1:133">
      <c r="A10" s="12"/>
      <c r="B10" s="44">
        <v>515</v>
      </c>
      <c r="C10" s="20" t="s">
        <v>23</v>
      </c>
      <c r="D10" s="46">
        <v>5593810</v>
      </c>
      <c r="E10" s="46">
        <v>1424539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7018349</v>
      </c>
      <c r="O10" s="47">
        <f t="shared" si="1"/>
        <v>8.4073328709410404</v>
      </c>
      <c r="P10" s="9"/>
    </row>
    <row r="11" spans="1:133">
      <c r="A11" s="12"/>
      <c r="B11" s="44">
        <v>517</v>
      </c>
      <c r="C11" s="20" t="s">
        <v>24</v>
      </c>
      <c r="D11" s="46">
        <v>175923</v>
      </c>
      <c r="E11" s="46">
        <v>0</v>
      </c>
      <c r="F11" s="46">
        <v>184036345</v>
      </c>
      <c r="G11" s="46">
        <v>0</v>
      </c>
      <c r="H11" s="46">
        <v>0</v>
      </c>
      <c r="I11" s="46">
        <v>3226323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187438591</v>
      </c>
      <c r="O11" s="47">
        <f t="shared" si="1"/>
        <v>224.53409304626678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214643363</v>
      </c>
      <c r="L12" s="46">
        <v>0</v>
      </c>
      <c r="M12" s="46">
        <v>0</v>
      </c>
      <c r="N12" s="46">
        <f t="shared" si="2"/>
        <v>214643363</v>
      </c>
      <c r="O12" s="47">
        <f t="shared" si="1"/>
        <v>257.12289332993129</v>
      </c>
      <c r="P12" s="9"/>
    </row>
    <row r="13" spans="1:133">
      <c r="A13" s="12"/>
      <c r="B13" s="44">
        <v>519</v>
      </c>
      <c r="C13" s="20" t="s">
        <v>26</v>
      </c>
      <c r="D13" s="46">
        <v>34783714</v>
      </c>
      <c r="E13" s="46">
        <v>1825620</v>
      </c>
      <c r="F13" s="46">
        <v>0</v>
      </c>
      <c r="G13" s="46">
        <v>98045012</v>
      </c>
      <c r="H13" s="46">
        <v>0</v>
      </c>
      <c r="I13" s="46">
        <v>0</v>
      </c>
      <c r="J13" s="46">
        <v>66493653</v>
      </c>
      <c r="K13" s="46">
        <v>0</v>
      </c>
      <c r="L13" s="46">
        <v>0</v>
      </c>
      <c r="M13" s="46">
        <v>0</v>
      </c>
      <c r="N13" s="46">
        <f t="shared" si="2"/>
        <v>201147999</v>
      </c>
      <c r="O13" s="47">
        <f t="shared" si="1"/>
        <v>240.95669564404898</v>
      </c>
      <c r="P13" s="9"/>
    </row>
    <row r="14" spans="1:133" ht="15.75">
      <c r="A14" s="28" t="s">
        <v>27</v>
      </c>
      <c r="B14" s="29"/>
      <c r="C14" s="30"/>
      <c r="D14" s="31">
        <f>SUM(D15:D23)</f>
        <v>401792126</v>
      </c>
      <c r="E14" s="31">
        <f t="shared" ref="E14:M14" si="3">SUM(E15:E23)</f>
        <v>25685808</v>
      </c>
      <c r="F14" s="31">
        <f t="shared" si="3"/>
        <v>0</v>
      </c>
      <c r="G14" s="31">
        <f t="shared" si="3"/>
        <v>8609433</v>
      </c>
      <c r="H14" s="31">
        <f t="shared" si="3"/>
        <v>0</v>
      </c>
      <c r="I14" s="31">
        <f t="shared" si="3"/>
        <v>440543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436527910</v>
      </c>
      <c r="O14" s="43">
        <f t="shared" si="1"/>
        <v>522.92005524749368</v>
      </c>
      <c r="P14" s="10"/>
    </row>
    <row r="15" spans="1:133">
      <c r="A15" s="12"/>
      <c r="B15" s="44">
        <v>521</v>
      </c>
      <c r="C15" s="20" t="s">
        <v>28</v>
      </c>
      <c r="D15" s="46">
        <v>274052681</v>
      </c>
      <c r="E15" s="46">
        <v>5386819</v>
      </c>
      <c r="F15" s="46">
        <v>0</v>
      </c>
      <c r="G15" s="46">
        <v>2014202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281453702</v>
      </c>
      <c r="O15" s="47">
        <f t="shared" si="1"/>
        <v>337.1554991740428</v>
      </c>
      <c r="P15" s="9"/>
    </row>
    <row r="16" spans="1:133">
      <c r="A16" s="12"/>
      <c r="B16" s="44">
        <v>522</v>
      </c>
      <c r="C16" s="20" t="s">
        <v>29</v>
      </c>
      <c r="D16" s="46">
        <v>96806627</v>
      </c>
      <c r="E16" s="46">
        <v>437817</v>
      </c>
      <c r="F16" s="46">
        <v>0</v>
      </c>
      <c r="G16" s="46">
        <v>6426575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103671019</v>
      </c>
      <c r="O16" s="47">
        <f t="shared" si="1"/>
        <v>124.18829069381604</v>
      </c>
      <c r="P16" s="9"/>
    </row>
    <row r="17" spans="1:16">
      <c r="A17" s="12"/>
      <c r="B17" s="44">
        <v>523</v>
      </c>
      <c r="C17" s="20" t="s">
        <v>30</v>
      </c>
      <c r="D17" s="46">
        <v>736640</v>
      </c>
      <c r="E17" s="46">
        <v>1178466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1915106</v>
      </c>
      <c r="O17" s="47">
        <f t="shared" si="1"/>
        <v>2.2941198314783735</v>
      </c>
      <c r="P17" s="9"/>
    </row>
    <row r="18" spans="1:16">
      <c r="A18" s="12"/>
      <c r="B18" s="44">
        <v>524</v>
      </c>
      <c r="C18" s="20" t="s">
        <v>31</v>
      </c>
      <c r="D18" s="46">
        <v>615754</v>
      </c>
      <c r="E18" s="46">
        <v>10299661</v>
      </c>
      <c r="F18" s="46">
        <v>0</v>
      </c>
      <c r="G18" s="46">
        <v>156384</v>
      </c>
      <c r="H18" s="46">
        <v>0</v>
      </c>
      <c r="I18" s="46">
        <v>440543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11512342</v>
      </c>
      <c r="O18" s="47">
        <f t="shared" si="1"/>
        <v>13.79072076896078</v>
      </c>
      <c r="P18" s="9"/>
    </row>
    <row r="19" spans="1:16">
      <c r="A19" s="12"/>
      <c r="B19" s="44">
        <v>525</v>
      </c>
      <c r="C19" s="20" t="s">
        <v>32</v>
      </c>
      <c r="D19" s="46">
        <v>1073613</v>
      </c>
      <c r="E19" s="46">
        <v>7989018</v>
      </c>
      <c r="F19" s="46">
        <v>0</v>
      </c>
      <c r="G19" s="46">
        <v>12272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9074903</v>
      </c>
      <c r="O19" s="47">
        <f t="shared" si="1"/>
        <v>10.870894321798682</v>
      </c>
      <c r="P19" s="9"/>
    </row>
    <row r="20" spans="1:16">
      <c r="A20" s="12"/>
      <c r="B20" s="44">
        <v>526</v>
      </c>
      <c r="C20" s="20" t="s">
        <v>33</v>
      </c>
      <c r="D20" s="46">
        <v>22859838</v>
      </c>
      <c r="E20" s="46">
        <v>394027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23253865</v>
      </c>
      <c r="O20" s="47">
        <f t="shared" si="1"/>
        <v>27.855979175576103</v>
      </c>
      <c r="P20" s="9"/>
    </row>
    <row r="21" spans="1:16">
      <c r="A21" s="12"/>
      <c r="B21" s="44">
        <v>527</v>
      </c>
      <c r="C21" s="20" t="s">
        <v>34</v>
      </c>
      <c r="D21" s="46">
        <v>2077171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2077171</v>
      </c>
      <c r="O21" s="47">
        <f t="shared" si="1"/>
        <v>2.4882587096859208</v>
      </c>
      <c r="P21" s="9"/>
    </row>
    <row r="22" spans="1:16">
      <c r="A22" s="12"/>
      <c r="B22" s="44">
        <v>528</v>
      </c>
      <c r="C22" s="20" t="s">
        <v>35</v>
      </c>
      <c r="D22" s="46">
        <v>235537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235537</v>
      </c>
      <c r="O22" s="47">
        <f t="shared" si="1"/>
        <v>0.28215153769395618</v>
      </c>
      <c r="P22" s="9"/>
    </row>
    <row r="23" spans="1:16">
      <c r="A23" s="12"/>
      <c r="B23" s="44">
        <v>529</v>
      </c>
      <c r="C23" s="20" t="s">
        <v>36</v>
      </c>
      <c r="D23" s="46">
        <v>3334265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3334265</v>
      </c>
      <c r="O23" s="47">
        <f t="shared" si="1"/>
        <v>3.9941410344410384</v>
      </c>
      <c r="P23" s="9"/>
    </row>
    <row r="24" spans="1:16" ht="15.75">
      <c r="A24" s="28" t="s">
        <v>37</v>
      </c>
      <c r="B24" s="29"/>
      <c r="C24" s="30"/>
      <c r="D24" s="31">
        <f t="shared" ref="D24:M24" si="5">SUM(D25:D30)</f>
        <v>12951612</v>
      </c>
      <c r="E24" s="31">
        <f t="shared" si="5"/>
        <v>6354607</v>
      </c>
      <c r="F24" s="31">
        <f t="shared" si="5"/>
        <v>0</v>
      </c>
      <c r="G24" s="31">
        <f t="shared" si="5"/>
        <v>4586362</v>
      </c>
      <c r="H24" s="31">
        <f t="shared" si="5"/>
        <v>0</v>
      </c>
      <c r="I24" s="31">
        <f t="shared" si="5"/>
        <v>90505991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1468660000</v>
      </c>
      <c r="N24" s="42">
        <f t="shared" ref="N24:N30" si="6">SUM(D24:M24)</f>
        <v>1583058572</v>
      </c>
      <c r="O24" s="43">
        <f t="shared" si="1"/>
        <v>1896.3577287194728</v>
      </c>
      <c r="P24" s="10"/>
    </row>
    <row r="25" spans="1:16">
      <c r="A25" s="12"/>
      <c r="B25" s="44">
        <v>531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1238105000</v>
      </c>
      <c r="N25" s="46">
        <f t="shared" si="6"/>
        <v>1238105000</v>
      </c>
      <c r="O25" s="47">
        <f t="shared" si="1"/>
        <v>1483.1352593290042</v>
      </c>
      <c r="P25" s="9"/>
    </row>
    <row r="26" spans="1:16">
      <c r="A26" s="12"/>
      <c r="B26" s="44">
        <v>534</v>
      </c>
      <c r="C26" s="20" t="s">
        <v>39</v>
      </c>
      <c r="D26" s="46">
        <v>5448591</v>
      </c>
      <c r="E26" s="46">
        <v>0</v>
      </c>
      <c r="F26" s="46">
        <v>0</v>
      </c>
      <c r="G26" s="46">
        <v>63110</v>
      </c>
      <c r="H26" s="46">
        <v>0</v>
      </c>
      <c r="I26" s="46">
        <v>65446697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70958398</v>
      </c>
      <c r="O26" s="47">
        <f t="shared" si="1"/>
        <v>85.001596810691083</v>
      </c>
      <c r="P26" s="9"/>
    </row>
    <row r="27" spans="1:16">
      <c r="A27" s="12"/>
      <c r="B27" s="44">
        <v>536</v>
      </c>
      <c r="C27" s="20" t="s">
        <v>40</v>
      </c>
      <c r="D27" s="46">
        <v>0</v>
      </c>
      <c r="E27" s="46">
        <v>0</v>
      </c>
      <c r="F27" s="46">
        <v>0</v>
      </c>
      <c r="G27" s="46">
        <v>507782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230555000</v>
      </c>
      <c r="N27" s="46">
        <f t="shared" si="6"/>
        <v>231062782</v>
      </c>
      <c r="O27" s="47">
        <f t="shared" si="1"/>
        <v>276.79183841665377</v>
      </c>
      <c r="P27" s="9"/>
    </row>
    <row r="28" spans="1:16">
      <c r="A28" s="12"/>
      <c r="B28" s="44">
        <v>537</v>
      </c>
      <c r="C28" s="20" t="s">
        <v>41</v>
      </c>
      <c r="D28" s="46">
        <v>4158160</v>
      </c>
      <c r="E28" s="46">
        <v>6271345</v>
      </c>
      <c r="F28" s="46">
        <v>0</v>
      </c>
      <c r="G28" s="46">
        <v>0</v>
      </c>
      <c r="H28" s="46">
        <v>0</v>
      </c>
      <c r="I28" s="46">
        <v>2601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10432106</v>
      </c>
      <c r="O28" s="47">
        <f t="shared" si="1"/>
        <v>12.496697967989515</v>
      </c>
      <c r="P28" s="9"/>
    </row>
    <row r="29" spans="1:16">
      <c r="A29" s="12"/>
      <c r="B29" s="44">
        <v>538</v>
      </c>
      <c r="C29" s="20" t="s">
        <v>42</v>
      </c>
      <c r="D29" s="46">
        <v>0</v>
      </c>
      <c r="E29" s="46">
        <v>0</v>
      </c>
      <c r="F29" s="46">
        <v>0</v>
      </c>
      <c r="G29" s="46">
        <v>2322606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2322606</v>
      </c>
      <c r="O29" s="47">
        <f t="shared" si="1"/>
        <v>2.7822671357672419</v>
      </c>
      <c r="P29" s="9"/>
    </row>
    <row r="30" spans="1:16">
      <c r="A30" s="12"/>
      <c r="B30" s="44">
        <v>539</v>
      </c>
      <c r="C30" s="20" t="s">
        <v>43</v>
      </c>
      <c r="D30" s="46">
        <v>3344861</v>
      </c>
      <c r="E30" s="46">
        <v>83262</v>
      </c>
      <c r="F30" s="46">
        <v>0</v>
      </c>
      <c r="G30" s="46">
        <v>1692864</v>
      </c>
      <c r="H30" s="46">
        <v>0</v>
      </c>
      <c r="I30" s="46">
        <v>25056693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30177680</v>
      </c>
      <c r="O30" s="47">
        <f t="shared" si="1"/>
        <v>36.150069059367098</v>
      </c>
      <c r="P30" s="9"/>
    </row>
    <row r="31" spans="1:16" ht="15.75">
      <c r="A31" s="28" t="s">
        <v>44</v>
      </c>
      <c r="B31" s="29"/>
      <c r="C31" s="30"/>
      <c r="D31" s="31">
        <f>SUM(D32:D37)</f>
        <v>39937135</v>
      </c>
      <c r="E31" s="31">
        <f t="shared" ref="E31:M31" si="7">SUM(E32:E37)</f>
        <v>108170046</v>
      </c>
      <c r="F31" s="31">
        <f t="shared" si="7"/>
        <v>0</v>
      </c>
      <c r="G31" s="31">
        <f t="shared" si="7"/>
        <v>167118750</v>
      </c>
      <c r="H31" s="31">
        <f t="shared" si="7"/>
        <v>0</v>
      </c>
      <c r="I31" s="31">
        <f t="shared" si="7"/>
        <v>6363253</v>
      </c>
      <c r="J31" s="31">
        <f t="shared" si="7"/>
        <v>0</v>
      </c>
      <c r="K31" s="31">
        <f t="shared" si="7"/>
        <v>0</v>
      </c>
      <c r="L31" s="31">
        <f t="shared" si="7"/>
        <v>0</v>
      </c>
      <c r="M31" s="31">
        <f t="shared" si="7"/>
        <v>277824929</v>
      </c>
      <c r="N31" s="31">
        <f t="shared" ref="N31:N45" si="8">SUM(D31:M31)</f>
        <v>599414113</v>
      </c>
      <c r="O31" s="43">
        <f t="shared" si="1"/>
        <v>718.04265868381117</v>
      </c>
      <c r="P31" s="10"/>
    </row>
    <row r="32" spans="1:16">
      <c r="A32" s="12"/>
      <c r="B32" s="44">
        <v>541</v>
      </c>
      <c r="C32" s="20" t="s">
        <v>45</v>
      </c>
      <c r="D32" s="46">
        <v>32972111</v>
      </c>
      <c r="E32" s="46">
        <v>6989421</v>
      </c>
      <c r="F32" s="46">
        <v>0</v>
      </c>
      <c r="G32" s="46">
        <v>89940432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56236763</v>
      </c>
      <c r="N32" s="46">
        <f t="shared" si="8"/>
        <v>186138727</v>
      </c>
      <c r="O32" s="47">
        <f t="shared" si="1"/>
        <v>222.97697621794251</v>
      </c>
      <c r="P32" s="9"/>
    </row>
    <row r="33" spans="1:16">
      <c r="A33" s="12"/>
      <c r="B33" s="44">
        <v>542</v>
      </c>
      <c r="C33" s="20" t="s">
        <v>46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69869000</v>
      </c>
      <c r="N33" s="46">
        <f t="shared" si="8"/>
        <v>69869000</v>
      </c>
      <c r="O33" s="47">
        <f t="shared" si="1"/>
        <v>83.696598781248909</v>
      </c>
      <c r="P33" s="9"/>
    </row>
    <row r="34" spans="1:16">
      <c r="A34" s="12"/>
      <c r="B34" s="44">
        <v>543</v>
      </c>
      <c r="C34" s="20" t="s">
        <v>47</v>
      </c>
      <c r="D34" s="46">
        <v>0</v>
      </c>
      <c r="E34" s="46">
        <v>0</v>
      </c>
      <c r="F34" s="46">
        <v>0</v>
      </c>
      <c r="G34" s="46">
        <v>710906</v>
      </c>
      <c r="H34" s="46">
        <v>0</v>
      </c>
      <c r="I34" s="46">
        <v>2346812</v>
      </c>
      <c r="J34" s="46">
        <v>0</v>
      </c>
      <c r="K34" s="46">
        <v>0</v>
      </c>
      <c r="L34" s="46">
        <v>0</v>
      </c>
      <c r="M34" s="46">
        <v>54004000</v>
      </c>
      <c r="N34" s="46">
        <f t="shared" si="8"/>
        <v>57061718</v>
      </c>
      <c r="O34" s="47">
        <f t="shared" si="1"/>
        <v>68.354659680470149</v>
      </c>
      <c r="P34" s="9"/>
    </row>
    <row r="35" spans="1:16">
      <c r="A35" s="12"/>
      <c r="B35" s="44">
        <v>544</v>
      </c>
      <c r="C35" s="20" t="s">
        <v>48</v>
      </c>
      <c r="D35" s="46">
        <v>0</v>
      </c>
      <c r="E35" s="46">
        <v>30970563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97715166</v>
      </c>
      <c r="N35" s="46">
        <f t="shared" si="8"/>
        <v>128685729</v>
      </c>
      <c r="O35" s="47">
        <f t="shared" si="1"/>
        <v>154.15359929275542</v>
      </c>
      <c r="P35" s="9"/>
    </row>
    <row r="36" spans="1:16">
      <c r="A36" s="12"/>
      <c r="B36" s="44">
        <v>545</v>
      </c>
      <c r="C36" s="20" t="s">
        <v>49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4016441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4016441</v>
      </c>
      <c r="O36" s="47">
        <f t="shared" si="1"/>
        <v>4.8113247778780028</v>
      </c>
      <c r="P36" s="9"/>
    </row>
    <row r="37" spans="1:16">
      <c r="A37" s="12"/>
      <c r="B37" s="44">
        <v>549</v>
      </c>
      <c r="C37" s="20" t="s">
        <v>50</v>
      </c>
      <c r="D37" s="46">
        <v>6965024</v>
      </c>
      <c r="E37" s="46">
        <v>70210062</v>
      </c>
      <c r="F37" s="46">
        <v>0</v>
      </c>
      <c r="G37" s="46">
        <v>76467412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153642498</v>
      </c>
      <c r="O37" s="47">
        <f t="shared" ref="O37:O68" si="9">(N37/O$85)</f>
        <v>184.04949993351613</v>
      </c>
      <c r="P37" s="9"/>
    </row>
    <row r="38" spans="1:16" ht="15.75">
      <c r="A38" s="28" t="s">
        <v>51</v>
      </c>
      <c r="B38" s="29"/>
      <c r="C38" s="30"/>
      <c r="D38" s="31">
        <f>SUM(D39:D43)</f>
        <v>13142277</v>
      </c>
      <c r="E38" s="31">
        <f t="shared" ref="E38:M38" si="10">SUM(E39:E43)</f>
        <v>59128135</v>
      </c>
      <c r="F38" s="31">
        <f t="shared" si="10"/>
        <v>0</v>
      </c>
      <c r="G38" s="31">
        <f t="shared" si="10"/>
        <v>11892054</v>
      </c>
      <c r="H38" s="31">
        <f t="shared" si="10"/>
        <v>0</v>
      </c>
      <c r="I38" s="31">
        <f t="shared" si="10"/>
        <v>0</v>
      </c>
      <c r="J38" s="31">
        <f t="shared" si="10"/>
        <v>0</v>
      </c>
      <c r="K38" s="31">
        <f t="shared" si="10"/>
        <v>0</v>
      </c>
      <c r="L38" s="31">
        <f t="shared" si="10"/>
        <v>14500</v>
      </c>
      <c r="M38" s="31">
        <f t="shared" si="10"/>
        <v>18408909</v>
      </c>
      <c r="N38" s="31">
        <f t="shared" si="8"/>
        <v>102585875</v>
      </c>
      <c r="O38" s="43">
        <f t="shared" si="9"/>
        <v>122.8883885628584</v>
      </c>
      <c r="P38" s="10"/>
    </row>
    <row r="39" spans="1:16">
      <c r="A39" s="13"/>
      <c r="B39" s="45">
        <v>551</v>
      </c>
      <c r="C39" s="21" t="s">
        <v>52</v>
      </c>
      <c r="D39" s="46">
        <v>0</v>
      </c>
      <c r="E39" s="46">
        <v>468450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14500</v>
      </c>
      <c r="M39" s="46">
        <v>0</v>
      </c>
      <c r="N39" s="46">
        <f t="shared" si="8"/>
        <v>482950</v>
      </c>
      <c r="O39" s="47">
        <f t="shared" si="9"/>
        <v>0.57852942480075809</v>
      </c>
      <c r="P39" s="9"/>
    </row>
    <row r="40" spans="1:16">
      <c r="A40" s="13"/>
      <c r="B40" s="45">
        <v>552</v>
      </c>
      <c r="C40" s="21" t="s">
        <v>53</v>
      </c>
      <c r="D40" s="46">
        <v>0</v>
      </c>
      <c r="E40" s="46">
        <v>7543363</v>
      </c>
      <c r="F40" s="46">
        <v>0</v>
      </c>
      <c r="G40" s="46">
        <v>11889054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13843810</v>
      </c>
      <c r="N40" s="46">
        <f t="shared" si="8"/>
        <v>33276227</v>
      </c>
      <c r="O40" s="47">
        <f t="shared" si="9"/>
        <v>39.861841734857549</v>
      </c>
      <c r="P40" s="9"/>
    </row>
    <row r="41" spans="1:16">
      <c r="A41" s="13"/>
      <c r="B41" s="45">
        <v>553</v>
      </c>
      <c r="C41" s="21" t="s">
        <v>54</v>
      </c>
      <c r="D41" s="46">
        <v>941132</v>
      </c>
      <c r="E41" s="46">
        <v>350419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1291551</v>
      </c>
      <c r="O41" s="47">
        <f t="shared" si="9"/>
        <v>1.5471586233167902</v>
      </c>
      <c r="P41" s="9"/>
    </row>
    <row r="42" spans="1:16">
      <c r="A42" s="13"/>
      <c r="B42" s="45">
        <v>554</v>
      </c>
      <c r="C42" s="21" t="s">
        <v>55</v>
      </c>
      <c r="D42" s="46">
        <v>0</v>
      </c>
      <c r="E42" s="46">
        <v>22840769</v>
      </c>
      <c r="F42" s="46">
        <v>0</v>
      </c>
      <c r="G42" s="46">
        <v>3000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3377493</v>
      </c>
      <c r="N42" s="46">
        <f t="shared" si="8"/>
        <v>26221262</v>
      </c>
      <c r="O42" s="47">
        <f t="shared" si="9"/>
        <v>31.41064628307273</v>
      </c>
      <c r="P42" s="9"/>
    </row>
    <row r="43" spans="1:16">
      <c r="A43" s="13"/>
      <c r="B43" s="45">
        <v>559</v>
      </c>
      <c r="C43" s="21" t="s">
        <v>56</v>
      </c>
      <c r="D43" s="46">
        <v>12201145</v>
      </c>
      <c r="E43" s="46">
        <v>27925134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1187606</v>
      </c>
      <c r="N43" s="46">
        <f t="shared" si="8"/>
        <v>41313885</v>
      </c>
      <c r="O43" s="47">
        <f t="shared" si="9"/>
        <v>49.490212496810571</v>
      </c>
      <c r="P43" s="9"/>
    </row>
    <row r="44" spans="1:16" ht="15.75">
      <c r="A44" s="28" t="s">
        <v>57</v>
      </c>
      <c r="B44" s="29"/>
      <c r="C44" s="30"/>
      <c r="D44" s="31">
        <f>SUM(D45:D50)</f>
        <v>68553808</v>
      </c>
      <c r="E44" s="31">
        <f t="shared" ref="E44:M44" si="11">SUM(E45:E50)</f>
        <v>37425972</v>
      </c>
      <c r="F44" s="31">
        <f t="shared" si="11"/>
        <v>0</v>
      </c>
      <c r="G44" s="31">
        <f t="shared" si="11"/>
        <v>824799</v>
      </c>
      <c r="H44" s="31">
        <f t="shared" si="11"/>
        <v>0</v>
      </c>
      <c r="I44" s="31">
        <f t="shared" si="11"/>
        <v>0</v>
      </c>
      <c r="J44" s="31">
        <f t="shared" si="11"/>
        <v>0</v>
      </c>
      <c r="K44" s="31">
        <f t="shared" si="11"/>
        <v>0</v>
      </c>
      <c r="L44" s="31">
        <f t="shared" si="11"/>
        <v>0</v>
      </c>
      <c r="M44" s="31">
        <f t="shared" si="11"/>
        <v>0</v>
      </c>
      <c r="N44" s="31">
        <f t="shared" si="8"/>
        <v>106804579</v>
      </c>
      <c r="O44" s="43">
        <f t="shared" si="9"/>
        <v>127.94200570443549</v>
      </c>
      <c r="P44" s="10"/>
    </row>
    <row r="45" spans="1:16">
      <c r="A45" s="12"/>
      <c r="B45" s="44">
        <v>561</v>
      </c>
      <c r="C45" s="20" t="s">
        <v>58</v>
      </c>
      <c r="D45" s="46">
        <v>31773199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31773199</v>
      </c>
      <c r="O45" s="47">
        <f t="shared" si="9"/>
        <v>38.061353228181012</v>
      </c>
      <c r="P45" s="9"/>
    </row>
    <row r="46" spans="1:16">
      <c r="A46" s="12"/>
      <c r="B46" s="44">
        <v>562</v>
      </c>
      <c r="C46" s="20" t="s">
        <v>59</v>
      </c>
      <c r="D46" s="46">
        <v>11837834</v>
      </c>
      <c r="E46" s="46">
        <v>6424376</v>
      </c>
      <c r="F46" s="46">
        <v>0</v>
      </c>
      <c r="G46" s="46">
        <v>43816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7" si="12">SUM(D46:M46)</f>
        <v>18306026</v>
      </c>
      <c r="O46" s="47">
        <f t="shared" si="9"/>
        <v>21.928925752495541</v>
      </c>
      <c r="P46" s="9"/>
    </row>
    <row r="47" spans="1:16">
      <c r="A47" s="12"/>
      <c r="B47" s="44">
        <v>563</v>
      </c>
      <c r="C47" s="20" t="s">
        <v>60</v>
      </c>
      <c r="D47" s="46">
        <v>10711862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10711862</v>
      </c>
      <c r="O47" s="47">
        <f t="shared" si="9"/>
        <v>12.831819777213164</v>
      </c>
      <c r="P47" s="9"/>
    </row>
    <row r="48" spans="1:16">
      <c r="A48" s="12"/>
      <c r="B48" s="44">
        <v>564</v>
      </c>
      <c r="C48" s="20" t="s">
        <v>61</v>
      </c>
      <c r="D48" s="46">
        <v>1582038</v>
      </c>
      <c r="E48" s="46">
        <v>731419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2313457</v>
      </c>
      <c r="O48" s="47">
        <f t="shared" si="9"/>
        <v>2.771307480093772</v>
      </c>
      <c r="P48" s="9"/>
    </row>
    <row r="49" spans="1:16">
      <c r="A49" s="12"/>
      <c r="B49" s="44">
        <v>565</v>
      </c>
      <c r="C49" s="20" t="s">
        <v>62</v>
      </c>
      <c r="D49" s="46">
        <v>501127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501127</v>
      </c>
      <c r="O49" s="47">
        <f t="shared" si="9"/>
        <v>0.60030378934077955</v>
      </c>
      <c r="P49" s="9"/>
    </row>
    <row r="50" spans="1:16">
      <c r="A50" s="12"/>
      <c r="B50" s="44">
        <v>569</v>
      </c>
      <c r="C50" s="20" t="s">
        <v>63</v>
      </c>
      <c r="D50" s="46">
        <v>12147748</v>
      </c>
      <c r="E50" s="46">
        <v>30270177</v>
      </c>
      <c r="F50" s="46">
        <v>0</v>
      </c>
      <c r="G50" s="46">
        <v>780983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43198908</v>
      </c>
      <c r="O50" s="47">
        <f t="shared" si="9"/>
        <v>51.748295677111223</v>
      </c>
      <c r="P50" s="9"/>
    </row>
    <row r="51" spans="1:16" ht="15.75">
      <c r="A51" s="28" t="s">
        <v>64</v>
      </c>
      <c r="B51" s="29"/>
      <c r="C51" s="30"/>
      <c r="D51" s="31">
        <f t="shared" ref="D51:M51" si="13">SUM(D52:D57)</f>
        <v>62599308</v>
      </c>
      <c r="E51" s="31">
        <f t="shared" si="13"/>
        <v>12755541</v>
      </c>
      <c r="F51" s="31">
        <f t="shared" si="13"/>
        <v>0</v>
      </c>
      <c r="G51" s="31">
        <f t="shared" si="13"/>
        <v>25995432</v>
      </c>
      <c r="H51" s="31">
        <f t="shared" si="13"/>
        <v>0</v>
      </c>
      <c r="I51" s="31">
        <f t="shared" si="13"/>
        <v>26122917</v>
      </c>
      <c r="J51" s="31">
        <f t="shared" si="13"/>
        <v>0</v>
      </c>
      <c r="K51" s="31">
        <f t="shared" si="13"/>
        <v>0</v>
      </c>
      <c r="L51" s="31">
        <f t="shared" si="13"/>
        <v>0</v>
      </c>
      <c r="M51" s="31">
        <f t="shared" si="13"/>
        <v>0</v>
      </c>
      <c r="N51" s="31">
        <f>SUM(D51:M51)</f>
        <v>127473198</v>
      </c>
      <c r="O51" s="43">
        <f t="shared" si="9"/>
        <v>152.70109931970833</v>
      </c>
      <c r="P51" s="9"/>
    </row>
    <row r="52" spans="1:16">
      <c r="A52" s="12"/>
      <c r="B52" s="44">
        <v>571</v>
      </c>
      <c r="C52" s="20" t="s">
        <v>65</v>
      </c>
      <c r="D52" s="46">
        <v>31408980</v>
      </c>
      <c r="E52" s="46">
        <v>1576970</v>
      </c>
      <c r="F52" s="46">
        <v>0</v>
      </c>
      <c r="G52" s="46">
        <v>6815574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39801524</v>
      </c>
      <c r="O52" s="47">
        <f t="shared" si="9"/>
        <v>47.678543919481449</v>
      </c>
      <c r="P52" s="9"/>
    </row>
    <row r="53" spans="1:16">
      <c r="A53" s="12"/>
      <c r="B53" s="44">
        <v>572</v>
      </c>
      <c r="C53" s="20" t="s">
        <v>66</v>
      </c>
      <c r="D53" s="46">
        <v>29528206</v>
      </c>
      <c r="E53" s="46">
        <v>6724971</v>
      </c>
      <c r="F53" s="46">
        <v>0</v>
      </c>
      <c r="G53" s="46">
        <v>18558428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54811605</v>
      </c>
      <c r="O53" s="47">
        <f t="shared" si="9"/>
        <v>65.659232452751539</v>
      </c>
      <c r="P53" s="9"/>
    </row>
    <row r="54" spans="1:16">
      <c r="A54" s="12"/>
      <c r="B54" s="44">
        <v>573</v>
      </c>
      <c r="C54" s="20" t="s">
        <v>67</v>
      </c>
      <c r="D54" s="46">
        <v>197031</v>
      </c>
      <c r="E54" s="46">
        <v>34258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231289</v>
      </c>
      <c r="O54" s="47">
        <f t="shared" si="9"/>
        <v>0.27706282665440007</v>
      </c>
      <c r="P54" s="9"/>
    </row>
    <row r="55" spans="1:16">
      <c r="A55" s="12"/>
      <c r="B55" s="44">
        <v>574</v>
      </c>
      <c r="C55" s="20" t="s">
        <v>68</v>
      </c>
      <c r="D55" s="46">
        <v>167681</v>
      </c>
      <c r="E55" s="46">
        <v>481992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649673</v>
      </c>
      <c r="O55" s="47">
        <f t="shared" si="9"/>
        <v>0.77824815612088805</v>
      </c>
      <c r="P55" s="9"/>
    </row>
    <row r="56" spans="1:16">
      <c r="A56" s="12"/>
      <c r="B56" s="44">
        <v>575</v>
      </c>
      <c r="C56" s="20" t="s">
        <v>69</v>
      </c>
      <c r="D56" s="46">
        <v>397372</v>
      </c>
      <c r="E56" s="46">
        <v>3732757</v>
      </c>
      <c r="F56" s="46">
        <v>0</v>
      </c>
      <c r="G56" s="46">
        <v>80650</v>
      </c>
      <c r="H56" s="46">
        <v>0</v>
      </c>
      <c r="I56" s="46">
        <v>26107849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30318628</v>
      </c>
      <c r="O56" s="47">
        <f t="shared" si="9"/>
        <v>36.31891172499877</v>
      </c>
      <c r="P56" s="9"/>
    </row>
    <row r="57" spans="1:16">
      <c r="A57" s="12"/>
      <c r="B57" s="44">
        <v>579</v>
      </c>
      <c r="C57" s="20" t="s">
        <v>70</v>
      </c>
      <c r="D57" s="46">
        <v>900038</v>
      </c>
      <c r="E57" s="46">
        <v>204593</v>
      </c>
      <c r="F57" s="46">
        <v>0</v>
      </c>
      <c r="G57" s="46">
        <v>540780</v>
      </c>
      <c r="H57" s="46">
        <v>0</v>
      </c>
      <c r="I57" s="46">
        <v>15068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1660479</v>
      </c>
      <c r="O57" s="47">
        <f t="shared" si="9"/>
        <v>1.9891002397012898</v>
      </c>
      <c r="P57" s="9"/>
    </row>
    <row r="58" spans="1:16" ht="15.75">
      <c r="A58" s="28" t="s">
        <v>74</v>
      </c>
      <c r="B58" s="29"/>
      <c r="C58" s="30"/>
      <c r="D58" s="31">
        <f t="shared" ref="D58:M58" si="14">SUM(D59:D60)</f>
        <v>147645684</v>
      </c>
      <c r="E58" s="31">
        <f t="shared" si="14"/>
        <v>101321183</v>
      </c>
      <c r="F58" s="31">
        <f t="shared" si="14"/>
        <v>0</v>
      </c>
      <c r="G58" s="31">
        <f t="shared" si="14"/>
        <v>848551</v>
      </c>
      <c r="H58" s="31">
        <f t="shared" si="14"/>
        <v>0</v>
      </c>
      <c r="I58" s="31">
        <f t="shared" si="14"/>
        <v>2071382</v>
      </c>
      <c r="J58" s="31">
        <f t="shared" si="14"/>
        <v>5318632</v>
      </c>
      <c r="K58" s="31">
        <f t="shared" si="14"/>
        <v>1944</v>
      </c>
      <c r="L58" s="31">
        <f t="shared" si="14"/>
        <v>0</v>
      </c>
      <c r="M58" s="31">
        <f t="shared" si="14"/>
        <v>53354702</v>
      </c>
      <c r="N58" s="31">
        <f>SUM(D58:M58)</f>
        <v>310562078</v>
      </c>
      <c r="O58" s="43">
        <f t="shared" si="9"/>
        <v>372.02464095717602</v>
      </c>
      <c r="P58" s="9"/>
    </row>
    <row r="59" spans="1:16">
      <c r="A59" s="12"/>
      <c r="B59" s="44">
        <v>581</v>
      </c>
      <c r="C59" s="20" t="s">
        <v>71</v>
      </c>
      <c r="D59" s="46">
        <v>147645684</v>
      </c>
      <c r="E59" s="46">
        <v>100535857</v>
      </c>
      <c r="F59" s="46">
        <v>0</v>
      </c>
      <c r="G59" s="46">
        <v>848551</v>
      </c>
      <c r="H59" s="46">
        <v>0</v>
      </c>
      <c r="I59" s="46">
        <v>2071382</v>
      </c>
      <c r="J59" s="46">
        <v>5318632</v>
      </c>
      <c r="K59" s="46">
        <v>0</v>
      </c>
      <c r="L59" s="46">
        <v>0</v>
      </c>
      <c r="M59" s="46">
        <v>0</v>
      </c>
      <c r="N59" s="46">
        <f>SUM(D59:M59)</f>
        <v>256420106</v>
      </c>
      <c r="O59" s="47">
        <f t="shared" si="9"/>
        <v>307.16756689414927</v>
      </c>
      <c r="P59" s="9"/>
    </row>
    <row r="60" spans="1:16">
      <c r="A60" s="12"/>
      <c r="B60" s="44">
        <v>590</v>
      </c>
      <c r="C60" s="20" t="s">
        <v>73</v>
      </c>
      <c r="D60" s="46">
        <v>0</v>
      </c>
      <c r="E60" s="46">
        <v>785326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1944</v>
      </c>
      <c r="L60" s="46">
        <v>0</v>
      </c>
      <c r="M60" s="46">
        <v>53354702</v>
      </c>
      <c r="N60" s="46">
        <f t="shared" ref="N60:N72" si="15">SUM(D60:M60)</f>
        <v>54141972</v>
      </c>
      <c r="O60" s="47">
        <f t="shared" si="9"/>
        <v>64.857074063026701</v>
      </c>
      <c r="P60" s="9"/>
    </row>
    <row r="61" spans="1:16" ht="15.75">
      <c r="A61" s="28" t="s">
        <v>77</v>
      </c>
      <c r="B61" s="29"/>
      <c r="C61" s="30"/>
      <c r="D61" s="31">
        <f t="shared" ref="D61:M61" si="16">SUM(D62:D82)</f>
        <v>5720564</v>
      </c>
      <c r="E61" s="31">
        <f t="shared" si="16"/>
        <v>30801993</v>
      </c>
      <c r="F61" s="31">
        <f t="shared" si="16"/>
        <v>0</v>
      </c>
      <c r="G61" s="31">
        <f t="shared" si="16"/>
        <v>0</v>
      </c>
      <c r="H61" s="31">
        <f t="shared" si="16"/>
        <v>0</v>
      </c>
      <c r="I61" s="31">
        <f t="shared" si="16"/>
        <v>0</v>
      </c>
      <c r="J61" s="31">
        <f t="shared" si="16"/>
        <v>0</v>
      </c>
      <c r="K61" s="31">
        <f t="shared" si="16"/>
        <v>0</v>
      </c>
      <c r="L61" s="31">
        <f t="shared" si="16"/>
        <v>0</v>
      </c>
      <c r="M61" s="31">
        <f t="shared" si="16"/>
        <v>0</v>
      </c>
      <c r="N61" s="31">
        <f>SUM(D61:M61)</f>
        <v>36522557</v>
      </c>
      <c r="O61" s="43">
        <f t="shared" si="9"/>
        <v>43.750644773709283</v>
      </c>
      <c r="P61" s="9"/>
    </row>
    <row r="62" spans="1:16">
      <c r="A62" s="12"/>
      <c r="B62" s="44">
        <v>601</v>
      </c>
      <c r="C62" s="20" t="s">
        <v>78</v>
      </c>
      <c r="D62" s="46">
        <v>17890</v>
      </c>
      <c r="E62" s="46">
        <v>389703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407593</v>
      </c>
      <c r="O62" s="47">
        <f t="shared" si="9"/>
        <v>0.48825870968592061</v>
      </c>
      <c r="P62" s="9"/>
    </row>
    <row r="63" spans="1:16">
      <c r="A63" s="12"/>
      <c r="B63" s="44">
        <v>602</v>
      </c>
      <c r="C63" s="20" t="s">
        <v>79</v>
      </c>
      <c r="D63" s="46">
        <v>724114</v>
      </c>
      <c r="E63" s="46">
        <v>1376698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2100812</v>
      </c>
      <c r="O63" s="47">
        <f t="shared" si="9"/>
        <v>2.5165784407796461</v>
      </c>
      <c r="P63" s="9"/>
    </row>
    <row r="64" spans="1:16">
      <c r="A64" s="12"/>
      <c r="B64" s="44">
        <v>603</v>
      </c>
      <c r="C64" s="20" t="s">
        <v>80</v>
      </c>
      <c r="D64" s="46">
        <v>844349</v>
      </c>
      <c r="E64" s="46">
        <v>161489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1005838</v>
      </c>
      <c r="O64" s="47">
        <f t="shared" si="9"/>
        <v>1.2049008791443108</v>
      </c>
      <c r="P64" s="9"/>
    </row>
    <row r="65" spans="1:16">
      <c r="A65" s="12"/>
      <c r="B65" s="44">
        <v>604</v>
      </c>
      <c r="C65" s="20" t="s">
        <v>81</v>
      </c>
      <c r="D65" s="46">
        <v>0</v>
      </c>
      <c r="E65" s="46">
        <v>21945808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21945808</v>
      </c>
      <c r="O65" s="47">
        <f t="shared" si="9"/>
        <v>26.289047891143749</v>
      </c>
      <c r="P65" s="9"/>
    </row>
    <row r="66" spans="1:16">
      <c r="A66" s="12"/>
      <c r="B66" s="44">
        <v>605</v>
      </c>
      <c r="C66" s="20" t="s">
        <v>82</v>
      </c>
      <c r="D66" s="46">
        <v>107566</v>
      </c>
      <c r="E66" s="46">
        <v>111186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218752</v>
      </c>
      <c r="O66" s="47">
        <f t="shared" si="9"/>
        <v>0.26204466038723556</v>
      </c>
      <c r="P66" s="9"/>
    </row>
    <row r="67" spans="1:16">
      <c r="A67" s="12"/>
      <c r="B67" s="44">
        <v>606</v>
      </c>
      <c r="C67" s="20" t="s">
        <v>83</v>
      </c>
      <c r="D67" s="46">
        <v>6448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6448</v>
      </c>
      <c r="O67" s="47">
        <f t="shared" si="9"/>
        <v>7.7241075289683978E-3</v>
      </c>
      <c r="P67" s="9"/>
    </row>
    <row r="68" spans="1:16">
      <c r="A68" s="12"/>
      <c r="B68" s="44">
        <v>611</v>
      </c>
      <c r="C68" s="20" t="s">
        <v>84</v>
      </c>
      <c r="D68" s="46">
        <v>720970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720970</v>
      </c>
      <c r="O68" s="47">
        <f t="shared" si="9"/>
        <v>0.86365536680526456</v>
      </c>
      <c r="P68" s="9"/>
    </row>
    <row r="69" spans="1:16">
      <c r="A69" s="12"/>
      <c r="B69" s="44">
        <v>622</v>
      </c>
      <c r="C69" s="20" t="s">
        <v>103</v>
      </c>
      <c r="D69" s="46">
        <v>13518</v>
      </c>
      <c r="E69" s="46">
        <v>275518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289036</v>
      </c>
      <c r="O69" s="47">
        <f t="shared" ref="O69:O83" si="17">(N69/O$85)</f>
        <v>0.34623839077898727</v>
      </c>
      <c r="P69" s="9"/>
    </row>
    <row r="70" spans="1:16">
      <c r="A70" s="12"/>
      <c r="B70" s="44">
        <v>654</v>
      </c>
      <c r="C70" s="20" t="s">
        <v>104</v>
      </c>
      <c r="D70" s="46">
        <v>2012648</v>
      </c>
      <c r="E70" s="46">
        <v>1099553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3112201</v>
      </c>
      <c r="O70" s="47">
        <f t="shared" si="17"/>
        <v>3.7281289044297421</v>
      </c>
      <c r="P70" s="9"/>
    </row>
    <row r="71" spans="1:16">
      <c r="A71" s="12"/>
      <c r="B71" s="44">
        <v>661</v>
      </c>
      <c r="C71" s="20" t="s">
        <v>86</v>
      </c>
      <c r="D71" s="46">
        <v>0</v>
      </c>
      <c r="E71" s="46">
        <v>156783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156783</v>
      </c>
      <c r="O71" s="47">
        <f t="shared" si="17"/>
        <v>0.18781153081796717</v>
      </c>
      <c r="P71" s="9"/>
    </row>
    <row r="72" spans="1:16">
      <c r="A72" s="12"/>
      <c r="B72" s="44">
        <v>662</v>
      </c>
      <c r="C72" s="20" t="s">
        <v>120</v>
      </c>
      <c r="D72" s="46">
        <v>0</v>
      </c>
      <c r="E72" s="46">
        <v>8736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8736</v>
      </c>
      <c r="O72" s="47">
        <f t="shared" si="17"/>
        <v>1.0464919877957184E-2</v>
      </c>
      <c r="P72" s="9"/>
    </row>
    <row r="73" spans="1:16">
      <c r="A73" s="12"/>
      <c r="B73" s="44">
        <v>684</v>
      </c>
      <c r="C73" s="20" t="s">
        <v>88</v>
      </c>
      <c r="D73" s="46">
        <v>0</v>
      </c>
      <c r="E73" s="46">
        <v>117761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117761</v>
      </c>
      <c r="O73" s="47">
        <f t="shared" si="17"/>
        <v>0.14106678454076418</v>
      </c>
      <c r="P73" s="9"/>
    </row>
    <row r="74" spans="1:16">
      <c r="A74" s="12"/>
      <c r="B74" s="44">
        <v>689</v>
      </c>
      <c r="C74" s="20" t="s">
        <v>107</v>
      </c>
      <c r="D74" s="46">
        <v>0</v>
      </c>
      <c r="E74" s="46">
        <v>64902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64902</v>
      </c>
      <c r="O74" s="47">
        <f t="shared" si="17"/>
        <v>7.7746592252653068E-2</v>
      </c>
      <c r="P74" s="9"/>
    </row>
    <row r="75" spans="1:16">
      <c r="A75" s="12"/>
      <c r="B75" s="44">
        <v>711</v>
      </c>
      <c r="C75" s="20" t="s">
        <v>121</v>
      </c>
      <c r="D75" s="46">
        <v>1209076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ref="N75:N82" si="18">SUM(D75:M75)</f>
        <v>1209076</v>
      </c>
      <c r="O75" s="47">
        <f t="shared" si="17"/>
        <v>1.4483612026512089</v>
      </c>
      <c r="P75" s="9"/>
    </row>
    <row r="76" spans="1:16">
      <c r="A76" s="12"/>
      <c r="B76" s="44">
        <v>712</v>
      </c>
      <c r="C76" s="20" t="s">
        <v>90</v>
      </c>
      <c r="D76" s="46">
        <v>0</v>
      </c>
      <c r="E76" s="46">
        <v>61998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61998</v>
      </c>
      <c r="O76" s="47">
        <f t="shared" si="17"/>
        <v>7.4267868886628841E-2</v>
      </c>
      <c r="P76" s="9"/>
    </row>
    <row r="77" spans="1:16">
      <c r="A77" s="12"/>
      <c r="B77" s="44">
        <v>713</v>
      </c>
      <c r="C77" s="20" t="s">
        <v>91</v>
      </c>
      <c r="D77" s="46">
        <v>0</v>
      </c>
      <c r="E77" s="46">
        <v>4292998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4292998</v>
      </c>
      <c r="O77" s="47">
        <f t="shared" si="17"/>
        <v>5.1426144810245464</v>
      </c>
      <c r="P77" s="9"/>
    </row>
    <row r="78" spans="1:16">
      <c r="A78" s="12"/>
      <c r="B78" s="44">
        <v>714</v>
      </c>
      <c r="C78" s="20" t="s">
        <v>92</v>
      </c>
      <c r="D78" s="46">
        <v>0</v>
      </c>
      <c r="E78" s="46">
        <v>281487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281487</v>
      </c>
      <c r="O78" s="47">
        <f t="shared" si="17"/>
        <v>0.33719538709781754</v>
      </c>
      <c r="P78" s="9"/>
    </row>
    <row r="79" spans="1:16">
      <c r="A79" s="12"/>
      <c r="B79" s="44">
        <v>721</v>
      </c>
      <c r="C79" s="20" t="s">
        <v>93</v>
      </c>
      <c r="D79" s="46">
        <v>54435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54435</v>
      </c>
      <c r="O79" s="47">
        <f t="shared" si="17"/>
        <v>6.5208094500526476E-2</v>
      </c>
      <c r="P79" s="9"/>
    </row>
    <row r="80" spans="1:16">
      <c r="A80" s="12"/>
      <c r="B80" s="44">
        <v>724</v>
      </c>
      <c r="C80" s="20" t="s">
        <v>98</v>
      </c>
      <c r="D80" s="46">
        <v>0</v>
      </c>
      <c r="E80" s="46">
        <v>436747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8"/>
        <v>436747</v>
      </c>
      <c r="O80" s="47">
        <f t="shared" si="17"/>
        <v>0.52318250480061423</v>
      </c>
      <c r="P80" s="9"/>
    </row>
    <row r="81" spans="1:119">
      <c r="A81" s="12"/>
      <c r="B81" s="44">
        <v>752</v>
      </c>
      <c r="C81" s="20" t="s">
        <v>94</v>
      </c>
      <c r="D81" s="46">
        <v>0</v>
      </c>
      <c r="E81" s="46">
        <v>20626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8"/>
        <v>20626</v>
      </c>
      <c r="O81" s="47">
        <f t="shared" si="17"/>
        <v>2.470803999573545E-2</v>
      </c>
      <c r="P81" s="9"/>
    </row>
    <row r="82" spans="1:119" ht="15.75" thickBot="1">
      <c r="A82" s="12"/>
      <c r="B82" s="44">
        <v>765</v>
      </c>
      <c r="C82" s="20" t="s">
        <v>95</v>
      </c>
      <c r="D82" s="46">
        <v>9550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8"/>
        <v>9550</v>
      </c>
      <c r="O82" s="47">
        <f t="shared" si="17"/>
        <v>1.1440016579039734E-2</v>
      </c>
      <c r="P82" s="9"/>
    </row>
    <row r="83" spans="1:119" ht="16.5" thickBot="1">
      <c r="A83" s="14" t="s">
        <v>10</v>
      </c>
      <c r="B83" s="23"/>
      <c r="C83" s="22"/>
      <c r="D83" s="15">
        <f t="shared" ref="D83:M83" si="19">SUM(D5,D14,D24,D31,D38,D44,D51,D58,D61)</f>
        <v>848482820</v>
      </c>
      <c r="E83" s="15">
        <f t="shared" si="19"/>
        <v>385121266</v>
      </c>
      <c r="F83" s="15">
        <f t="shared" si="19"/>
        <v>184036345</v>
      </c>
      <c r="G83" s="15">
        <f t="shared" si="19"/>
        <v>319535000</v>
      </c>
      <c r="H83" s="15">
        <f t="shared" si="19"/>
        <v>0</v>
      </c>
      <c r="I83" s="15">
        <f t="shared" si="19"/>
        <v>128730409</v>
      </c>
      <c r="J83" s="15">
        <f t="shared" si="19"/>
        <v>218246379</v>
      </c>
      <c r="K83" s="15">
        <f t="shared" si="19"/>
        <v>214645307</v>
      </c>
      <c r="L83" s="15">
        <f t="shared" si="19"/>
        <v>14500</v>
      </c>
      <c r="M83" s="15">
        <f t="shared" si="19"/>
        <v>1819165746</v>
      </c>
      <c r="N83" s="15">
        <f>SUM(D83:M83)</f>
        <v>4117977772</v>
      </c>
      <c r="O83" s="37">
        <f t="shared" si="17"/>
        <v>4932.9564380939373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38"/>
      <c r="B85" s="39"/>
      <c r="C85" s="39"/>
      <c r="D85" s="40"/>
      <c r="E85" s="40"/>
      <c r="F85" s="40"/>
      <c r="G85" s="40"/>
      <c r="H85" s="40"/>
      <c r="I85" s="40"/>
      <c r="J85" s="40"/>
      <c r="K85" s="40"/>
      <c r="L85" s="52" t="s">
        <v>122</v>
      </c>
      <c r="M85" s="52"/>
      <c r="N85" s="52"/>
      <c r="O85" s="41">
        <v>834789</v>
      </c>
    </row>
    <row r="86" spans="1:119">
      <c r="A86" s="53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5"/>
    </row>
    <row r="87" spans="1:119" ht="15.75" customHeight="1" thickBot="1">
      <c r="A87" s="56" t="s">
        <v>101</v>
      </c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8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5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76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153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12</v>
      </c>
      <c r="B3" s="66"/>
      <c r="C3" s="67"/>
      <c r="D3" s="71" t="s">
        <v>6</v>
      </c>
      <c r="E3" s="72"/>
      <c r="F3" s="72"/>
      <c r="G3" s="72"/>
      <c r="H3" s="73"/>
      <c r="I3" s="71" t="s">
        <v>7</v>
      </c>
      <c r="J3" s="73"/>
      <c r="K3" s="71" t="s">
        <v>9</v>
      </c>
      <c r="L3" s="73"/>
      <c r="M3" s="35"/>
      <c r="N3" s="36"/>
      <c r="O3" s="74" t="s">
        <v>17</v>
      </c>
      <c r="P3" s="11"/>
      <c r="Q3"/>
    </row>
    <row r="4" spans="1:133" ht="32.25" customHeight="1" thickBot="1">
      <c r="A4" s="68"/>
      <c r="B4" s="69"/>
      <c r="C4" s="70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104014570</v>
      </c>
      <c r="E5" s="26">
        <f t="shared" ref="E5:M5" si="0">SUM(E6:E13)</f>
        <v>2022390</v>
      </c>
      <c r="F5" s="26">
        <f t="shared" si="0"/>
        <v>187062000</v>
      </c>
      <c r="G5" s="26">
        <f t="shared" si="0"/>
        <v>96087121</v>
      </c>
      <c r="H5" s="26">
        <f t="shared" si="0"/>
        <v>0</v>
      </c>
      <c r="I5" s="26">
        <f t="shared" si="0"/>
        <v>3363794</v>
      </c>
      <c r="J5" s="26">
        <f t="shared" si="0"/>
        <v>200726675</v>
      </c>
      <c r="K5" s="26">
        <f t="shared" si="0"/>
        <v>198571000</v>
      </c>
      <c r="L5" s="26">
        <f t="shared" si="0"/>
        <v>0</v>
      </c>
      <c r="M5" s="26">
        <f t="shared" si="0"/>
        <v>1083000</v>
      </c>
      <c r="N5" s="27">
        <f>SUM(D5:M5)</f>
        <v>792930550</v>
      </c>
      <c r="O5" s="32">
        <f t="shared" ref="O5:O36" si="1">(N5/O$102)</f>
        <v>970.95756066261106</v>
      </c>
      <c r="P5" s="6"/>
    </row>
    <row r="6" spans="1:133">
      <c r="A6" s="12"/>
      <c r="B6" s="44">
        <v>511</v>
      </c>
      <c r="C6" s="20" t="s">
        <v>19</v>
      </c>
      <c r="D6" s="46">
        <v>8435349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8435349</v>
      </c>
      <c r="O6" s="47">
        <f t="shared" si="1"/>
        <v>10.329234872307286</v>
      </c>
      <c r="P6" s="9"/>
    </row>
    <row r="7" spans="1:133">
      <c r="A7" s="12"/>
      <c r="B7" s="44">
        <v>512</v>
      </c>
      <c r="C7" s="20" t="s">
        <v>20</v>
      </c>
      <c r="D7" s="46">
        <v>3795295</v>
      </c>
      <c r="E7" s="46">
        <v>52325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3847620</v>
      </c>
      <c r="O7" s="47">
        <f t="shared" si="1"/>
        <v>4.7114791195227319</v>
      </c>
      <c r="P7" s="9"/>
    </row>
    <row r="8" spans="1:133">
      <c r="A8" s="12"/>
      <c r="B8" s="44">
        <v>513</v>
      </c>
      <c r="C8" s="20" t="s">
        <v>21</v>
      </c>
      <c r="D8" s="46">
        <v>44443108</v>
      </c>
      <c r="E8" s="46">
        <v>85187</v>
      </c>
      <c r="F8" s="46">
        <v>0</v>
      </c>
      <c r="G8" s="46">
        <v>2171774</v>
      </c>
      <c r="H8" s="46">
        <v>0</v>
      </c>
      <c r="I8" s="46">
        <v>0</v>
      </c>
      <c r="J8" s="46">
        <v>131266949</v>
      </c>
      <c r="K8" s="46">
        <v>0</v>
      </c>
      <c r="L8" s="46">
        <v>0</v>
      </c>
      <c r="M8" s="46">
        <v>1083000</v>
      </c>
      <c r="N8" s="46">
        <f t="shared" si="2"/>
        <v>179050018</v>
      </c>
      <c r="O8" s="47">
        <f t="shared" si="1"/>
        <v>219.24993142700404</v>
      </c>
      <c r="P8" s="9"/>
    </row>
    <row r="9" spans="1:133">
      <c r="A9" s="12"/>
      <c r="B9" s="44">
        <v>514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8341040</v>
      </c>
      <c r="K9" s="46">
        <v>0</v>
      </c>
      <c r="L9" s="46">
        <v>0</v>
      </c>
      <c r="M9" s="46">
        <v>0</v>
      </c>
      <c r="N9" s="46">
        <f t="shared" si="2"/>
        <v>8341040</v>
      </c>
      <c r="O9" s="47">
        <f t="shared" si="1"/>
        <v>10.213751824531499</v>
      </c>
      <c r="P9" s="9"/>
    </row>
    <row r="10" spans="1:133">
      <c r="A10" s="12"/>
      <c r="B10" s="44">
        <v>515</v>
      </c>
      <c r="C10" s="20" t="s">
        <v>23</v>
      </c>
      <c r="D10" s="46">
        <v>5732536</v>
      </c>
      <c r="E10" s="46">
        <v>1259774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6992310</v>
      </c>
      <c r="O10" s="47">
        <f t="shared" si="1"/>
        <v>8.5622079525083024</v>
      </c>
      <c r="P10" s="9"/>
    </row>
    <row r="11" spans="1:133">
      <c r="A11" s="12"/>
      <c r="B11" s="44">
        <v>517</v>
      </c>
      <c r="C11" s="20" t="s">
        <v>24</v>
      </c>
      <c r="D11" s="46">
        <v>52263</v>
      </c>
      <c r="E11" s="46">
        <v>0</v>
      </c>
      <c r="F11" s="46">
        <v>187062000</v>
      </c>
      <c r="G11" s="46">
        <v>0</v>
      </c>
      <c r="H11" s="46">
        <v>0</v>
      </c>
      <c r="I11" s="46">
        <v>3363794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190478057</v>
      </c>
      <c r="O11" s="47">
        <f t="shared" si="1"/>
        <v>233.24376842899267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198571000</v>
      </c>
      <c r="L12" s="46">
        <v>0</v>
      </c>
      <c r="M12" s="46">
        <v>0</v>
      </c>
      <c r="N12" s="46">
        <f t="shared" si="2"/>
        <v>198571000</v>
      </c>
      <c r="O12" s="47">
        <f t="shared" si="1"/>
        <v>243.15372106464474</v>
      </c>
      <c r="P12" s="9"/>
    </row>
    <row r="13" spans="1:133">
      <c r="A13" s="12"/>
      <c r="B13" s="44">
        <v>519</v>
      </c>
      <c r="C13" s="20" t="s">
        <v>26</v>
      </c>
      <c r="D13" s="46">
        <v>41556019</v>
      </c>
      <c r="E13" s="46">
        <v>625104</v>
      </c>
      <c r="F13" s="46">
        <v>0</v>
      </c>
      <c r="G13" s="46">
        <v>93915347</v>
      </c>
      <c r="H13" s="46">
        <v>0</v>
      </c>
      <c r="I13" s="46">
        <v>0</v>
      </c>
      <c r="J13" s="46">
        <v>61118686</v>
      </c>
      <c r="K13" s="46">
        <v>0</v>
      </c>
      <c r="L13" s="46">
        <v>0</v>
      </c>
      <c r="M13" s="46">
        <v>0</v>
      </c>
      <c r="N13" s="46">
        <f t="shared" si="2"/>
        <v>197215156</v>
      </c>
      <c r="O13" s="47">
        <f t="shared" si="1"/>
        <v>241.4934659730998</v>
      </c>
      <c r="P13" s="9"/>
    </row>
    <row r="14" spans="1:133" ht="15.75">
      <c r="A14" s="28" t="s">
        <v>27</v>
      </c>
      <c r="B14" s="29"/>
      <c r="C14" s="30"/>
      <c r="D14" s="31">
        <f>SUM(D15:D23)</f>
        <v>385310415</v>
      </c>
      <c r="E14" s="31">
        <f t="shared" ref="E14:M14" si="3">SUM(E15:E23)</f>
        <v>26744590</v>
      </c>
      <c r="F14" s="31">
        <f t="shared" si="3"/>
        <v>0</v>
      </c>
      <c r="G14" s="31">
        <f t="shared" si="3"/>
        <v>6819852</v>
      </c>
      <c r="H14" s="31">
        <f t="shared" si="3"/>
        <v>0</v>
      </c>
      <c r="I14" s="31">
        <f t="shared" si="3"/>
        <v>553967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419428824</v>
      </c>
      <c r="O14" s="43">
        <f t="shared" si="1"/>
        <v>513.59805448614338</v>
      </c>
      <c r="P14" s="10"/>
    </row>
    <row r="15" spans="1:133">
      <c r="A15" s="12"/>
      <c r="B15" s="44">
        <v>521</v>
      </c>
      <c r="C15" s="20" t="s">
        <v>28</v>
      </c>
      <c r="D15" s="46">
        <v>254192310</v>
      </c>
      <c r="E15" s="46">
        <v>9072871</v>
      </c>
      <c r="F15" s="46">
        <v>0</v>
      </c>
      <c r="G15" s="46">
        <v>1826123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265091304</v>
      </c>
      <c r="O15" s="47">
        <f t="shared" si="1"/>
        <v>324.60901636935375</v>
      </c>
      <c r="P15" s="9"/>
    </row>
    <row r="16" spans="1:133">
      <c r="A16" s="12"/>
      <c r="B16" s="44">
        <v>522</v>
      </c>
      <c r="C16" s="20" t="s">
        <v>29</v>
      </c>
      <c r="D16" s="46">
        <v>91330638</v>
      </c>
      <c r="E16" s="46">
        <v>347495</v>
      </c>
      <c r="F16" s="46">
        <v>0</v>
      </c>
      <c r="G16" s="46">
        <v>4984352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96662485</v>
      </c>
      <c r="O16" s="47">
        <f t="shared" si="1"/>
        <v>118.36493201477258</v>
      </c>
      <c r="P16" s="9"/>
    </row>
    <row r="17" spans="1:16">
      <c r="A17" s="12"/>
      <c r="B17" s="44">
        <v>523</v>
      </c>
      <c r="C17" s="20" t="s">
        <v>30</v>
      </c>
      <c r="D17" s="46">
        <v>717657</v>
      </c>
      <c r="E17" s="46">
        <v>1710628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2428285</v>
      </c>
      <c r="O17" s="47">
        <f t="shared" si="1"/>
        <v>2.9734781692969308</v>
      </c>
      <c r="P17" s="9"/>
    </row>
    <row r="18" spans="1:16">
      <c r="A18" s="12"/>
      <c r="B18" s="44">
        <v>524</v>
      </c>
      <c r="C18" s="20" t="s">
        <v>31</v>
      </c>
      <c r="D18" s="46">
        <v>637441</v>
      </c>
      <c r="E18" s="46">
        <v>10331143</v>
      </c>
      <c r="F18" s="46">
        <v>0</v>
      </c>
      <c r="G18" s="46">
        <v>0</v>
      </c>
      <c r="H18" s="46">
        <v>0</v>
      </c>
      <c r="I18" s="46">
        <v>553967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11522551</v>
      </c>
      <c r="O18" s="47">
        <f t="shared" si="1"/>
        <v>14.109568626874736</v>
      </c>
      <c r="P18" s="9"/>
    </row>
    <row r="19" spans="1:16">
      <c r="A19" s="12"/>
      <c r="B19" s="44">
        <v>525</v>
      </c>
      <c r="C19" s="20" t="s">
        <v>32</v>
      </c>
      <c r="D19" s="46">
        <v>11334740</v>
      </c>
      <c r="E19" s="46">
        <v>4950195</v>
      </c>
      <c r="F19" s="46">
        <v>0</v>
      </c>
      <c r="G19" s="46">
        <v>9377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16294312</v>
      </c>
      <c r="O19" s="47">
        <f t="shared" si="1"/>
        <v>19.952674836649326</v>
      </c>
      <c r="P19" s="9"/>
    </row>
    <row r="20" spans="1:16">
      <c r="A20" s="12"/>
      <c r="B20" s="44">
        <v>526</v>
      </c>
      <c r="C20" s="20" t="s">
        <v>33</v>
      </c>
      <c r="D20" s="46">
        <v>21597246</v>
      </c>
      <c r="E20" s="46">
        <v>302487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21899733</v>
      </c>
      <c r="O20" s="47">
        <f t="shared" si="1"/>
        <v>26.816612542980575</v>
      </c>
      <c r="P20" s="9"/>
    </row>
    <row r="21" spans="1:16">
      <c r="A21" s="12"/>
      <c r="B21" s="44">
        <v>527</v>
      </c>
      <c r="C21" s="20" t="s">
        <v>34</v>
      </c>
      <c r="D21" s="46">
        <v>2037157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2037157</v>
      </c>
      <c r="O21" s="47">
        <f t="shared" si="1"/>
        <v>2.4945349771260079</v>
      </c>
      <c r="P21" s="9"/>
    </row>
    <row r="22" spans="1:16">
      <c r="A22" s="12"/>
      <c r="B22" s="44">
        <v>528</v>
      </c>
      <c r="C22" s="20" t="s">
        <v>35</v>
      </c>
      <c r="D22" s="46">
        <v>599535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599535</v>
      </c>
      <c r="O22" s="47">
        <f t="shared" si="1"/>
        <v>0.73414127016780795</v>
      </c>
      <c r="P22" s="9"/>
    </row>
    <row r="23" spans="1:16">
      <c r="A23" s="12"/>
      <c r="B23" s="44">
        <v>529</v>
      </c>
      <c r="C23" s="20" t="s">
        <v>36</v>
      </c>
      <c r="D23" s="46">
        <v>2863691</v>
      </c>
      <c r="E23" s="46">
        <v>29771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2893462</v>
      </c>
      <c r="O23" s="47">
        <f t="shared" si="1"/>
        <v>3.5430956789216408</v>
      </c>
      <c r="P23" s="9"/>
    </row>
    <row r="24" spans="1:16" ht="15.75">
      <c r="A24" s="28" t="s">
        <v>37</v>
      </c>
      <c r="B24" s="29"/>
      <c r="C24" s="30"/>
      <c r="D24" s="31">
        <f t="shared" ref="D24:M24" si="5">SUM(D25:D30)</f>
        <v>12990174</v>
      </c>
      <c r="E24" s="31">
        <f t="shared" si="5"/>
        <v>8223998</v>
      </c>
      <c r="F24" s="31">
        <f t="shared" si="5"/>
        <v>0</v>
      </c>
      <c r="G24" s="31">
        <f t="shared" si="5"/>
        <v>6588039</v>
      </c>
      <c r="H24" s="31">
        <f t="shared" si="5"/>
        <v>0</v>
      </c>
      <c r="I24" s="31">
        <f t="shared" si="5"/>
        <v>80726867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1357597000</v>
      </c>
      <c r="N24" s="42">
        <f t="shared" ref="N24:N30" si="6">SUM(D24:M24)</f>
        <v>1466126078</v>
      </c>
      <c r="O24" s="43">
        <f t="shared" si="1"/>
        <v>1795.2974574112714</v>
      </c>
      <c r="P24" s="10"/>
    </row>
    <row r="25" spans="1:16">
      <c r="A25" s="12"/>
      <c r="B25" s="44">
        <v>531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1110756000</v>
      </c>
      <c r="N25" s="46">
        <f t="shared" si="6"/>
        <v>1110756000</v>
      </c>
      <c r="O25" s="47">
        <f t="shared" si="1"/>
        <v>1360.1404766802832</v>
      </c>
      <c r="P25" s="9"/>
    </row>
    <row r="26" spans="1:16">
      <c r="A26" s="12"/>
      <c r="B26" s="44">
        <v>534</v>
      </c>
      <c r="C26" s="20" t="s">
        <v>39</v>
      </c>
      <c r="D26" s="46">
        <v>5538129</v>
      </c>
      <c r="E26" s="46">
        <v>0</v>
      </c>
      <c r="F26" s="46">
        <v>0</v>
      </c>
      <c r="G26" s="46">
        <v>42793</v>
      </c>
      <c r="H26" s="46">
        <v>0</v>
      </c>
      <c r="I26" s="46">
        <v>80702592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86283514</v>
      </c>
      <c r="O26" s="47">
        <f t="shared" si="1"/>
        <v>105.65569743634957</v>
      </c>
      <c r="P26" s="9"/>
    </row>
    <row r="27" spans="1:16">
      <c r="A27" s="12"/>
      <c r="B27" s="44">
        <v>536</v>
      </c>
      <c r="C27" s="20" t="s">
        <v>40</v>
      </c>
      <c r="D27" s="46">
        <v>0</v>
      </c>
      <c r="E27" s="46">
        <v>0</v>
      </c>
      <c r="F27" s="46">
        <v>0</v>
      </c>
      <c r="G27" s="46">
        <v>486336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246841000</v>
      </c>
      <c r="N27" s="46">
        <f t="shared" si="6"/>
        <v>247327336</v>
      </c>
      <c r="O27" s="47">
        <f t="shared" si="1"/>
        <v>302.85672162302484</v>
      </c>
      <c r="P27" s="9"/>
    </row>
    <row r="28" spans="1:16">
      <c r="A28" s="12"/>
      <c r="B28" s="44">
        <v>537</v>
      </c>
      <c r="C28" s="20" t="s">
        <v>41</v>
      </c>
      <c r="D28" s="46">
        <v>4314430</v>
      </c>
      <c r="E28" s="46">
        <v>8206337</v>
      </c>
      <c r="F28" s="46">
        <v>0</v>
      </c>
      <c r="G28" s="46">
        <v>0</v>
      </c>
      <c r="H28" s="46">
        <v>0</v>
      </c>
      <c r="I28" s="46">
        <v>24275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12545042</v>
      </c>
      <c r="O28" s="47">
        <f t="shared" si="1"/>
        <v>15.361627041271147</v>
      </c>
      <c r="P28" s="9"/>
    </row>
    <row r="29" spans="1:16">
      <c r="A29" s="12"/>
      <c r="B29" s="44">
        <v>538</v>
      </c>
      <c r="C29" s="20" t="s">
        <v>42</v>
      </c>
      <c r="D29" s="46">
        <v>0</v>
      </c>
      <c r="E29" s="46">
        <v>0</v>
      </c>
      <c r="F29" s="46">
        <v>0</v>
      </c>
      <c r="G29" s="46">
        <v>2688812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2688812</v>
      </c>
      <c r="O29" s="47">
        <f t="shared" si="1"/>
        <v>3.2924981142426111</v>
      </c>
      <c r="P29" s="9"/>
    </row>
    <row r="30" spans="1:16">
      <c r="A30" s="12"/>
      <c r="B30" s="44">
        <v>539</v>
      </c>
      <c r="C30" s="20" t="s">
        <v>43</v>
      </c>
      <c r="D30" s="46">
        <v>3137615</v>
      </c>
      <c r="E30" s="46">
        <v>17661</v>
      </c>
      <c r="F30" s="46">
        <v>0</v>
      </c>
      <c r="G30" s="46">
        <v>3370098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6525374</v>
      </c>
      <c r="O30" s="47">
        <f t="shared" si="1"/>
        <v>7.99043651609996</v>
      </c>
      <c r="P30" s="9"/>
    </row>
    <row r="31" spans="1:16" ht="15.75">
      <c r="A31" s="28" t="s">
        <v>44</v>
      </c>
      <c r="B31" s="29"/>
      <c r="C31" s="30"/>
      <c r="D31" s="31">
        <f>SUM(D32:D37)</f>
        <v>35258504</v>
      </c>
      <c r="E31" s="31">
        <f t="shared" ref="E31:M31" si="7">SUM(E32:E37)</f>
        <v>105935860</v>
      </c>
      <c r="F31" s="31">
        <f t="shared" si="7"/>
        <v>0</v>
      </c>
      <c r="G31" s="31">
        <f t="shared" si="7"/>
        <v>85459799</v>
      </c>
      <c r="H31" s="31">
        <f t="shared" si="7"/>
        <v>0</v>
      </c>
      <c r="I31" s="31">
        <f t="shared" si="7"/>
        <v>6226121</v>
      </c>
      <c r="J31" s="31">
        <f t="shared" si="7"/>
        <v>0</v>
      </c>
      <c r="K31" s="31">
        <f t="shared" si="7"/>
        <v>0</v>
      </c>
      <c r="L31" s="31">
        <f t="shared" si="7"/>
        <v>0</v>
      </c>
      <c r="M31" s="31">
        <f t="shared" si="7"/>
        <v>266153735</v>
      </c>
      <c r="N31" s="31">
        <f t="shared" ref="N31:N45" si="8">SUM(D31:M31)</f>
        <v>499034019</v>
      </c>
      <c r="O31" s="43">
        <f t="shared" si="1"/>
        <v>611.07603153378204</v>
      </c>
      <c r="P31" s="10"/>
    </row>
    <row r="32" spans="1:16">
      <c r="A32" s="12"/>
      <c r="B32" s="44">
        <v>541</v>
      </c>
      <c r="C32" s="20" t="s">
        <v>45</v>
      </c>
      <c r="D32" s="46">
        <v>29021021</v>
      </c>
      <c r="E32" s="46">
        <v>4484516</v>
      </c>
      <c r="F32" s="46">
        <v>0</v>
      </c>
      <c r="G32" s="46">
        <v>85042438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61899885</v>
      </c>
      <c r="N32" s="46">
        <f t="shared" si="8"/>
        <v>180447860</v>
      </c>
      <c r="O32" s="47">
        <f t="shared" si="1"/>
        <v>220.96161381647906</v>
      </c>
      <c r="P32" s="9"/>
    </row>
    <row r="33" spans="1:16">
      <c r="A33" s="12"/>
      <c r="B33" s="44">
        <v>542</v>
      </c>
      <c r="C33" s="20" t="s">
        <v>46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65279000</v>
      </c>
      <c r="N33" s="46">
        <f t="shared" si="8"/>
        <v>65279000</v>
      </c>
      <c r="O33" s="47">
        <f t="shared" si="1"/>
        <v>79.93529648024608</v>
      </c>
      <c r="P33" s="9"/>
    </row>
    <row r="34" spans="1:16">
      <c r="A34" s="12"/>
      <c r="B34" s="44">
        <v>543</v>
      </c>
      <c r="C34" s="20" t="s">
        <v>47</v>
      </c>
      <c r="D34" s="46">
        <v>0</v>
      </c>
      <c r="E34" s="46">
        <v>0</v>
      </c>
      <c r="F34" s="46">
        <v>0</v>
      </c>
      <c r="G34" s="46">
        <v>17500</v>
      </c>
      <c r="H34" s="46">
        <v>0</v>
      </c>
      <c r="I34" s="46">
        <v>1942936</v>
      </c>
      <c r="J34" s="46">
        <v>0</v>
      </c>
      <c r="K34" s="46">
        <v>0</v>
      </c>
      <c r="L34" s="46">
        <v>0</v>
      </c>
      <c r="M34" s="46">
        <v>44778000</v>
      </c>
      <c r="N34" s="46">
        <f t="shared" si="8"/>
        <v>46738436</v>
      </c>
      <c r="O34" s="47">
        <f t="shared" si="1"/>
        <v>57.232046120237854</v>
      </c>
      <c r="P34" s="9"/>
    </row>
    <row r="35" spans="1:16">
      <c r="A35" s="12"/>
      <c r="B35" s="44">
        <v>544</v>
      </c>
      <c r="C35" s="20" t="s">
        <v>48</v>
      </c>
      <c r="D35" s="46">
        <v>0</v>
      </c>
      <c r="E35" s="46">
        <v>26528958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94196850</v>
      </c>
      <c r="N35" s="46">
        <f t="shared" si="8"/>
        <v>120725808</v>
      </c>
      <c r="O35" s="47">
        <f t="shared" si="1"/>
        <v>147.83089899197697</v>
      </c>
      <c r="P35" s="9"/>
    </row>
    <row r="36" spans="1:16">
      <c r="A36" s="12"/>
      <c r="B36" s="44">
        <v>545</v>
      </c>
      <c r="C36" s="20" t="s">
        <v>49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4283185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4283185</v>
      </c>
      <c r="O36" s="47">
        <f t="shared" si="1"/>
        <v>5.2448362085010922</v>
      </c>
      <c r="P36" s="9"/>
    </row>
    <row r="37" spans="1:16">
      <c r="A37" s="12"/>
      <c r="B37" s="44">
        <v>549</v>
      </c>
      <c r="C37" s="20" t="s">
        <v>50</v>
      </c>
      <c r="D37" s="46">
        <v>6237483</v>
      </c>
      <c r="E37" s="46">
        <v>74922386</v>
      </c>
      <c r="F37" s="46">
        <v>0</v>
      </c>
      <c r="G37" s="46">
        <v>399861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81559730</v>
      </c>
      <c r="O37" s="47">
        <f t="shared" ref="O37:O68" si="9">(N37/O$102)</f>
        <v>99.871339916340943</v>
      </c>
      <c r="P37" s="9"/>
    </row>
    <row r="38" spans="1:16" ht="15.75">
      <c r="A38" s="28" t="s">
        <v>51</v>
      </c>
      <c r="B38" s="29"/>
      <c r="C38" s="30"/>
      <c r="D38" s="31">
        <f>SUM(D39:D43)</f>
        <v>18476635</v>
      </c>
      <c r="E38" s="31">
        <f t="shared" ref="E38:M38" si="10">SUM(E39:E43)</f>
        <v>59904364</v>
      </c>
      <c r="F38" s="31">
        <f t="shared" si="10"/>
        <v>0</v>
      </c>
      <c r="G38" s="31">
        <f t="shared" si="10"/>
        <v>10403134</v>
      </c>
      <c r="H38" s="31">
        <f t="shared" si="10"/>
        <v>0</v>
      </c>
      <c r="I38" s="31">
        <f t="shared" si="10"/>
        <v>249120</v>
      </c>
      <c r="J38" s="31">
        <f t="shared" si="10"/>
        <v>0</v>
      </c>
      <c r="K38" s="31">
        <f t="shared" si="10"/>
        <v>0</v>
      </c>
      <c r="L38" s="31">
        <f t="shared" si="10"/>
        <v>6000</v>
      </c>
      <c r="M38" s="31">
        <f t="shared" si="10"/>
        <v>13797265</v>
      </c>
      <c r="N38" s="31">
        <f t="shared" si="8"/>
        <v>102836518</v>
      </c>
      <c r="O38" s="43">
        <f t="shared" si="9"/>
        <v>125.9251452278093</v>
      </c>
      <c r="P38" s="10"/>
    </row>
    <row r="39" spans="1:16">
      <c r="A39" s="13"/>
      <c r="B39" s="45">
        <v>551</v>
      </c>
      <c r="C39" s="21" t="s">
        <v>52</v>
      </c>
      <c r="D39" s="46">
        <v>0</v>
      </c>
      <c r="E39" s="46">
        <v>1309221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6000</v>
      </c>
      <c r="M39" s="46">
        <v>0</v>
      </c>
      <c r="N39" s="46">
        <f t="shared" si="8"/>
        <v>1315221</v>
      </c>
      <c r="O39" s="47">
        <f t="shared" si="9"/>
        <v>1.6105115055691068</v>
      </c>
      <c r="P39" s="9"/>
    </row>
    <row r="40" spans="1:16">
      <c r="A40" s="13"/>
      <c r="B40" s="45">
        <v>552</v>
      </c>
      <c r="C40" s="21" t="s">
        <v>53</v>
      </c>
      <c r="D40" s="46">
        <v>3051702</v>
      </c>
      <c r="E40" s="46">
        <v>7218865</v>
      </c>
      <c r="F40" s="46">
        <v>0</v>
      </c>
      <c r="G40" s="46">
        <v>9403134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12210900</v>
      </c>
      <c r="N40" s="46">
        <f t="shared" si="8"/>
        <v>31884601</v>
      </c>
      <c r="O40" s="47">
        <f t="shared" si="9"/>
        <v>39.043260988822603</v>
      </c>
      <c r="P40" s="9"/>
    </row>
    <row r="41" spans="1:16">
      <c r="A41" s="13"/>
      <c r="B41" s="45">
        <v>553</v>
      </c>
      <c r="C41" s="21" t="s">
        <v>54</v>
      </c>
      <c r="D41" s="46">
        <v>1978703</v>
      </c>
      <c r="E41" s="46">
        <v>139799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2118502</v>
      </c>
      <c r="O41" s="47">
        <f t="shared" si="9"/>
        <v>2.5941433763383981</v>
      </c>
      <c r="P41" s="9"/>
    </row>
    <row r="42" spans="1:16">
      <c r="A42" s="13"/>
      <c r="B42" s="45">
        <v>554</v>
      </c>
      <c r="C42" s="21" t="s">
        <v>55</v>
      </c>
      <c r="D42" s="46">
        <v>0</v>
      </c>
      <c r="E42" s="46">
        <v>19591312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1586365</v>
      </c>
      <c r="N42" s="46">
        <f t="shared" si="8"/>
        <v>21177677</v>
      </c>
      <c r="O42" s="47">
        <f t="shared" si="9"/>
        <v>25.932442129289488</v>
      </c>
      <c r="P42" s="9"/>
    </row>
    <row r="43" spans="1:16">
      <c r="A43" s="13"/>
      <c r="B43" s="45">
        <v>559</v>
      </c>
      <c r="C43" s="21" t="s">
        <v>56</v>
      </c>
      <c r="D43" s="46">
        <v>13446230</v>
      </c>
      <c r="E43" s="46">
        <v>31645167</v>
      </c>
      <c r="F43" s="46">
        <v>0</v>
      </c>
      <c r="G43" s="46">
        <v>1000000</v>
      </c>
      <c r="H43" s="46">
        <v>0</v>
      </c>
      <c r="I43" s="46">
        <v>249120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46340517</v>
      </c>
      <c r="O43" s="47">
        <f t="shared" si="9"/>
        <v>56.744787227789693</v>
      </c>
      <c r="P43" s="9"/>
    </row>
    <row r="44" spans="1:16" ht="15.75">
      <c r="A44" s="28" t="s">
        <v>57</v>
      </c>
      <c r="B44" s="29"/>
      <c r="C44" s="30"/>
      <c r="D44" s="31">
        <f>SUM(D45:D50)</f>
        <v>73453922</v>
      </c>
      <c r="E44" s="31">
        <f t="shared" ref="E44:M44" si="11">SUM(E45:E50)</f>
        <v>33603967</v>
      </c>
      <c r="F44" s="31">
        <f t="shared" si="11"/>
        <v>0</v>
      </c>
      <c r="G44" s="31">
        <f t="shared" si="11"/>
        <v>3952923</v>
      </c>
      <c r="H44" s="31">
        <f t="shared" si="11"/>
        <v>0</v>
      </c>
      <c r="I44" s="31">
        <f t="shared" si="11"/>
        <v>0</v>
      </c>
      <c r="J44" s="31">
        <f t="shared" si="11"/>
        <v>0</v>
      </c>
      <c r="K44" s="31">
        <f t="shared" si="11"/>
        <v>0</v>
      </c>
      <c r="L44" s="31">
        <f t="shared" si="11"/>
        <v>0</v>
      </c>
      <c r="M44" s="31">
        <f t="shared" si="11"/>
        <v>0</v>
      </c>
      <c r="N44" s="31">
        <f t="shared" si="8"/>
        <v>111010812</v>
      </c>
      <c r="O44" s="43">
        <f t="shared" si="9"/>
        <v>135.93471360978046</v>
      </c>
      <c r="P44" s="10"/>
    </row>
    <row r="45" spans="1:16">
      <c r="A45" s="12"/>
      <c r="B45" s="44">
        <v>561</v>
      </c>
      <c r="C45" s="20" t="s">
        <v>58</v>
      </c>
      <c r="D45" s="46">
        <v>33377983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33377983</v>
      </c>
      <c r="O45" s="47">
        <f t="shared" si="9"/>
        <v>40.871933807466618</v>
      </c>
      <c r="P45" s="9"/>
    </row>
    <row r="46" spans="1:16">
      <c r="A46" s="12"/>
      <c r="B46" s="44">
        <v>562</v>
      </c>
      <c r="C46" s="20" t="s">
        <v>59</v>
      </c>
      <c r="D46" s="46">
        <v>13148440</v>
      </c>
      <c r="E46" s="46">
        <v>6070480</v>
      </c>
      <c r="F46" s="46">
        <v>0</v>
      </c>
      <c r="G46" s="46">
        <v>105366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7" si="12">SUM(D46:M46)</f>
        <v>19324286</v>
      </c>
      <c r="O46" s="47">
        <f t="shared" si="9"/>
        <v>23.662931887422733</v>
      </c>
      <c r="P46" s="9"/>
    </row>
    <row r="47" spans="1:16">
      <c r="A47" s="12"/>
      <c r="B47" s="44">
        <v>563</v>
      </c>
      <c r="C47" s="20" t="s">
        <v>60</v>
      </c>
      <c r="D47" s="46">
        <v>11642922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11642922</v>
      </c>
      <c r="O47" s="47">
        <f t="shared" si="9"/>
        <v>14.256965057160491</v>
      </c>
      <c r="P47" s="9"/>
    </row>
    <row r="48" spans="1:16">
      <c r="A48" s="12"/>
      <c r="B48" s="44">
        <v>564</v>
      </c>
      <c r="C48" s="20" t="s">
        <v>61</v>
      </c>
      <c r="D48" s="46">
        <v>1775161</v>
      </c>
      <c r="E48" s="46">
        <v>344047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2119208</v>
      </c>
      <c r="O48" s="47">
        <f t="shared" si="9"/>
        <v>2.5950078858945349</v>
      </c>
      <c r="P48" s="9"/>
    </row>
    <row r="49" spans="1:16">
      <c r="A49" s="12"/>
      <c r="B49" s="44">
        <v>565</v>
      </c>
      <c r="C49" s="20" t="s">
        <v>62</v>
      </c>
      <c r="D49" s="46">
        <v>635283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635283</v>
      </c>
      <c r="O49" s="47">
        <f t="shared" si="9"/>
        <v>0.77791533194228113</v>
      </c>
      <c r="P49" s="9"/>
    </row>
    <row r="50" spans="1:16">
      <c r="A50" s="12"/>
      <c r="B50" s="44">
        <v>569</v>
      </c>
      <c r="C50" s="20" t="s">
        <v>63</v>
      </c>
      <c r="D50" s="46">
        <v>12874133</v>
      </c>
      <c r="E50" s="46">
        <v>27189440</v>
      </c>
      <c r="F50" s="46">
        <v>0</v>
      </c>
      <c r="G50" s="46">
        <v>3847557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43911130</v>
      </c>
      <c r="O50" s="47">
        <f t="shared" si="9"/>
        <v>53.769959639893813</v>
      </c>
      <c r="P50" s="9"/>
    </row>
    <row r="51" spans="1:16" ht="15.75">
      <c r="A51" s="28" t="s">
        <v>64</v>
      </c>
      <c r="B51" s="29"/>
      <c r="C51" s="30"/>
      <c r="D51" s="31">
        <f t="shared" ref="D51:M51" si="13">SUM(D52:D57)</f>
        <v>68546153</v>
      </c>
      <c r="E51" s="31">
        <f t="shared" si="13"/>
        <v>9518744</v>
      </c>
      <c r="F51" s="31">
        <f t="shared" si="13"/>
        <v>0</v>
      </c>
      <c r="G51" s="31">
        <f t="shared" si="13"/>
        <v>51612103</v>
      </c>
      <c r="H51" s="31">
        <f t="shared" si="13"/>
        <v>0</v>
      </c>
      <c r="I51" s="31">
        <f t="shared" si="13"/>
        <v>25088599</v>
      </c>
      <c r="J51" s="31">
        <f t="shared" si="13"/>
        <v>0</v>
      </c>
      <c r="K51" s="31">
        <f t="shared" si="13"/>
        <v>0</v>
      </c>
      <c r="L51" s="31">
        <f t="shared" si="13"/>
        <v>0</v>
      </c>
      <c r="M51" s="31">
        <f t="shared" si="13"/>
        <v>0</v>
      </c>
      <c r="N51" s="31">
        <f>SUM(D51:M51)</f>
        <v>154765599</v>
      </c>
      <c r="O51" s="43">
        <f t="shared" si="9"/>
        <v>189.51322846563025</v>
      </c>
      <c r="P51" s="9"/>
    </row>
    <row r="52" spans="1:16">
      <c r="A52" s="12"/>
      <c r="B52" s="44">
        <v>571</v>
      </c>
      <c r="C52" s="20" t="s">
        <v>65</v>
      </c>
      <c r="D52" s="46">
        <v>30945713</v>
      </c>
      <c r="E52" s="46">
        <v>1743509</v>
      </c>
      <c r="F52" s="46">
        <v>0</v>
      </c>
      <c r="G52" s="46">
        <v>34593998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67283220</v>
      </c>
      <c r="O52" s="47">
        <f t="shared" si="9"/>
        <v>82.389499515090961</v>
      </c>
      <c r="P52" s="9"/>
    </row>
    <row r="53" spans="1:16">
      <c r="A53" s="12"/>
      <c r="B53" s="44">
        <v>572</v>
      </c>
      <c r="C53" s="20" t="s">
        <v>66</v>
      </c>
      <c r="D53" s="46">
        <v>25307570</v>
      </c>
      <c r="E53" s="46">
        <v>3607337</v>
      </c>
      <c r="F53" s="46">
        <v>0</v>
      </c>
      <c r="G53" s="46">
        <v>14342940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43257847</v>
      </c>
      <c r="O53" s="47">
        <f t="shared" si="9"/>
        <v>52.970002987823392</v>
      </c>
      <c r="P53" s="9"/>
    </row>
    <row r="54" spans="1:16">
      <c r="A54" s="12"/>
      <c r="B54" s="44">
        <v>573</v>
      </c>
      <c r="C54" s="20" t="s">
        <v>67</v>
      </c>
      <c r="D54" s="46">
        <v>1741442</v>
      </c>
      <c r="E54" s="46">
        <v>40602</v>
      </c>
      <c r="F54" s="46">
        <v>0</v>
      </c>
      <c r="G54" s="46">
        <v>100000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1882044</v>
      </c>
      <c r="O54" s="47">
        <f t="shared" si="9"/>
        <v>2.3045963499573867</v>
      </c>
      <c r="P54" s="9"/>
    </row>
    <row r="55" spans="1:16">
      <c r="A55" s="12"/>
      <c r="B55" s="44">
        <v>574</v>
      </c>
      <c r="C55" s="20" t="s">
        <v>68</v>
      </c>
      <c r="D55" s="46">
        <v>9222634</v>
      </c>
      <c r="E55" s="46">
        <v>447673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9670307</v>
      </c>
      <c r="O55" s="47">
        <f t="shared" si="9"/>
        <v>11.84146290690726</v>
      </c>
      <c r="P55" s="9"/>
    </row>
    <row r="56" spans="1:16">
      <c r="A56" s="12"/>
      <c r="B56" s="44">
        <v>575</v>
      </c>
      <c r="C56" s="20" t="s">
        <v>69</v>
      </c>
      <c r="D56" s="46">
        <v>422461</v>
      </c>
      <c r="E56" s="46">
        <v>3540555</v>
      </c>
      <c r="F56" s="46">
        <v>0</v>
      </c>
      <c r="G56" s="46">
        <v>451966</v>
      </c>
      <c r="H56" s="46">
        <v>0</v>
      </c>
      <c r="I56" s="46">
        <v>25088599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29503581</v>
      </c>
      <c r="O56" s="47">
        <f t="shared" si="9"/>
        <v>36.127659652628793</v>
      </c>
      <c r="P56" s="9"/>
    </row>
    <row r="57" spans="1:16">
      <c r="A57" s="12"/>
      <c r="B57" s="44">
        <v>579</v>
      </c>
      <c r="C57" s="20" t="s">
        <v>70</v>
      </c>
      <c r="D57" s="46">
        <v>906333</v>
      </c>
      <c r="E57" s="46">
        <v>139068</v>
      </c>
      <c r="F57" s="46">
        <v>0</v>
      </c>
      <c r="G57" s="46">
        <v>2123199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3168600</v>
      </c>
      <c r="O57" s="47">
        <f t="shared" si="9"/>
        <v>3.8800070532224411</v>
      </c>
      <c r="P57" s="9"/>
    </row>
    <row r="58" spans="1:16" ht="15.75">
      <c r="A58" s="28" t="s">
        <v>74</v>
      </c>
      <c r="B58" s="29"/>
      <c r="C58" s="30"/>
      <c r="D58" s="31">
        <f t="shared" ref="D58:M58" si="14">SUM(D59:D61)</f>
        <v>128339313</v>
      </c>
      <c r="E58" s="31">
        <f t="shared" si="14"/>
        <v>97660417</v>
      </c>
      <c r="F58" s="31">
        <f t="shared" si="14"/>
        <v>0</v>
      </c>
      <c r="G58" s="31">
        <f t="shared" si="14"/>
        <v>8586029</v>
      </c>
      <c r="H58" s="31">
        <f t="shared" si="14"/>
        <v>0</v>
      </c>
      <c r="I58" s="31">
        <f t="shared" si="14"/>
        <v>89199532</v>
      </c>
      <c r="J58" s="31">
        <f t="shared" si="14"/>
        <v>15649325</v>
      </c>
      <c r="K58" s="31">
        <f t="shared" si="14"/>
        <v>0</v>
      </c>
      <c r="L58" s="31">
        <f t="shared" si="14"/>
        <v>0</v>
      </c>
      <c r="M58" s="31">
        <f t="shared" si="14"/>
        <v>0</v>
      </c>
      <c r="N58" s="31">
        <f>SUM(D58:M58)</f>
        <v>339434616</v>
      </c>
      <c r="O58" s="43">
        <f t="shared" si="9"/>
        <v>415.64372410144887</v>
      </c>
      <c r="P58" s="9"/>
    </row>
    <row r="59" spans="1:16">
      <c r="A59" s="12"/>
      <c r="B59" s="44">
        <v>581</v>
      </c>
      <c r="C59" s="20" t="s">
        <v>71</v>
      </c>
      <c r="D59" s="46">
        <v>128339313</v>
      </c>
      <c r="E59" s="46">
        <v>97057606</v>
      </c>
      <c r="F59" s="46">
        <v>0</v>
      </c>
      <c r="G59" s="46">
        <v>6812289</v>
      </c>
      <c r="H59" s="46">
        <v>0</v>
      </c>
      <c r="I59" s="46">
        <v>1204532</v>
      </c>
      <c r="J59" s="46">
        <v>15649325</v>
      </c>
      <c r="K59" s="46">
        <v>0</v>
      </c>
      <c r="L59" s="46">
        <v>0</v>
      </c>
      <c r="M59" s="46">
        <v>0</v>
      </c>
      <c r="N59" s="46">
        <f>SUM(D59:M59)</f>
        <v>249063065</v>
      </c>
      <c r="O59" s="47">
        <f t="shared" si="9"/>
        <v>304.98215265328514</v>
      </c>
      <c r="P59" s="9"/>
    </row>
    <row r="60" spans="1:16">
      <c r="A60" s="12"/>
      <c r="B60" s="44">
        <v>587</v>
      </c>
      <c r="C60" s="20" t="s">
        <v>72</v>
      </c>
      <c r="D60" s="46">
        <v>0</v>
      </c>
      <c r="E60" s="46">
        <v>0</v>
      </c>
      <c r="F60" s="46">
        <v>0</v>
      </c>
      <c r="G60" s="46">
        <v>1773740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82" si="15">SUM(D60:M60)</f>
        <v>1773740</v>
      </c>
      <c r="O60" s="47">
        <f t="shared" si="9"/>
        <v>2.1719761757819769</v>
      </c>
      <c r="P60" s="9"/>
    </row>
    <row r="61" spans="1:16">
      <c r="A61" s="12"/>
      <c r="B61" s="44">
        <v>590</v>
      </c>
      <c r="C61" s="20" t="s">
        <v>73</v>
      </c>
      <c r="D61" s="46">
        <v>0</v>
      </c>
      <c r="E61" s="46">
        <v>602811</v>
      </c>
      <c r="F61" s="46">
        <v>0</v>
      </c>
      <c r="G61" s="46">
        <v>0</v>
      </c>
      <c r="H61" s="46">
        <v>0</v>
      </c>
      <c r="I61" s="46">
        <v>87995000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88597811</v>
      </c>
      <c r="O61" s="47">
        <f t="shared" si="9"/>
        <v>108.48959527238173</v>
      </c>
      <c r="P61" s="9"/>
    </row>
    <row r="62" spans="1:16" ht="15.75">
      <c r="A62" s="28" t="s">
        <v>77</v>
      </c>
      <c r="B62" s="29"/>
      <c r="C62" s="30"/>
      <c r="D62" s="31">
        <f t="shared" ref="D62:M62" si="16">SUM(D63:D99)</f>
        <v>3972314</v>
      </c>
      <c r="E62" s="31">
        <f t="shared" si="16"/>
        <v>26623670</v>
      </c>
      <c r="F62" s="31">
        <f t="shared" si="16"/>
        <v>0</v>
      </c>
      <c r="G62" s="31">
        <f t="shared" si="16"/>
        <v>0</v>
      </c>
      <c r="H62" s="31">
        <f t="shared" si="16"/>
        <v>0</v>
      </c>
      <c r="I62" s="31">
        <f t="shared" si="16"/>
        <v>0</v>
      </c>
      <c r="J62" s="31">
        <f t="shared" si="16"/>
        <v>0</v>
      </c>
      <c r="K62" s="31">
        <f t="shared" si="16"/>
        <v>0</v>
      </c>
      <c r="L62" s="31">
        <f t="shared" si="16"/>
        <v>0</v>
      </c>
      <c r="M62" s="31">
        <f t="shared" si="16"/>
        <v>0</v>
      </c>
      <c r="N62" s="31">
        <f>SUM(D62:M62)</f>
        <v>30595984</v>
      </c>
      <c r="O62" s="43">
        <f t="shared" si="9"/>
        <v>37.465326554402878</v>
      </c>
      <c r="P62" s="9"/>
    </row>
    <row r="63" spans="1:16">
      <c r="A63" s="12"/>
      <c r="B63" s="44">
        <v>601</v>
      </c>
      <c r="C63" s="20" t="s">
        <v>78</v>
      </c>
      <c r="D63" s="46">
        <v>25958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25958</v>
      </c>
      <c r="O63" s="47">
        <f t="shared" si="9"/>
        <v>3.1786032660338359E-2</v>
      </c>
      <c r="P63" s="9"/>
    </row>
    <row r="64" spans="1:16">
      <c r="A64" s="12"/>
      <c r="B64" s="44">
        <v>602</v>
      </c>
      <c r="C64" s="20" t="s">
        <v>79</v>
      </c>
      <c r="D64" s="46">
        <v>842774</v>
      </c>
      <c r="E64" s="46">
        <v>1233242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2076016</v>
      </c>
      <c r="O64" s="47">
        <f t="shared" si="9"/>
        <v>2.5421185137292932</v>
      </c>
      <c r="P64" s="9"/>
    </row>
    <row r="65" spans="1:16">
      <c r="A65" s="12"/>
      <c r="B65" s="44">
        <v>603</v>
      </c>
      <c r="C65" s="20" t="s">
        <v>80</v>
      </c>
      <c r="D65" s="46">
        <v>797017</v>
      </c>
      <c r="E65" s="46">
        <v>52590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849607</v>
      </c>
      <c r="O65" s="47">
        <f t="shared" si="9"/>
        <v>1.0403588816723974</v>
      </c>
      <c r="P65" s="9"/>
    </row>
    <row r="66" spans="1:16">
      <c r="A66" s="12"/>
      <c r="B66" s="44">
        <v>604</v>
      </c>
      <c r="C66" s="20" t="s">
        <v>81</v>
      </c>
      <c r="D66" s="46">
        <v>0</v>
      </c>
      <c r="E66" s="46">
        <v>10220781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10220781</v>
      </c>
      <c r="O66" s="47">
        <f t="shared" si="9"/>
        <v>12.515528110030271</v>
      </c>
      <c r="P66" s="9"/>
    </row>
    <row r="67" spans="1:16">
      <c r="A67" s="12"/>
      <c r="B67" s="44">
        <v>605</v>
      </c>
      <c r="C67" s="20" t="s">
        <v>82</v>
      </c>
      <c r="D67" s="46">
        <v>55940</v>
      </c>
      <c r="E67" s="46">
        <v>113800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169740</v>
      </c>
      <c r="O67" s="47">
        <f t="shared" si="9"/>
        <v>0.20784964880829929</v>
      </c>
      <c r="P67" s="9"/>
    </row>
    <row r="68" spans="1:16">
      <c r="A68" s="12"/>
      <c r="B68" s="44">
        <v>606</v>
      </c>
      <c r="C68" s="20" t="s">
        <v>83</v>
      </c>
      <c r="D68" s="46">
        <v>5722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5722</v>
      </c>
      <c r="O68" s="47">
        <f t="shared" si="9"/>
        <v>7.0066907651766732E-3</v>
      </c>
      <c r="P68" s="9"/>
    </row>
    <row r="69" spans="1:16">
      <c r="A69" s="12"/>
      <c r="B69" s="44">
        <v>608</v>
      </c>
      <c r="C69" s="20" t="s">
        <v>154</v>
      </c>
      <c r="D69" s="46">
        <v>0</v>
      </c>
      <c r="E69" s="46">
        <v>252769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252769</v>
      </c>
      <c r="O69" s="47">
        <f t="shared" ref="O69:O100" si="17">(N69/O$102)</f>
        <v>0.30952013597045486</v>
      </c>
      <c r="P69" s="9"/>
    </row>
    <row r="70" spans="1:16">
      <c r="A70" s="12"/>
      <c r="B70" s="44">
        <v>611</v>
      </c>
      <c r="C70" s="20" t="s">
        <v>84</v>
      </c>
      <c r="D70" s="46">
        <v>922435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922435</v>
      </c>
      <c r="O70" s="47">
        <f t="shared" si="17"/>
        <v>1.1295380629108258</v>
      </c>
      <c r="P70" s="9"/>
    </row>
    <row r="71" spans="1:16">
      <c r="A71" s="12"/>
      <c r="B71" s="44">
        <v>612</v>
      </c>
      <c r="C71" s="20" t="s">
        <v>155</v>
      </c>
      <c r="D71" s="46">
        <v>1000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1000</v>
      </c>
      <c r="O71" s="47">
        <f t="shared" si="17"/>
        <v>1.2245177848963079E-3</v>
      </c>
      <c r="P71" s="9"/>
    </row>
    <row r="72" spans="1:16">
      <c r="A72" s="12"/>
      <c r="B72" s="44">
        <v>614</v>
      </c>
      <c r="C72" s="20" t="s">
        <v>156</v>
      </c>
      <c r="D72" s="46">
        <v>0</v>
      </c>
      <c r="E72" s="46">
        <v>1181830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1181830</v>
      </c>
      <c r="O72" s="47">
        <f t="shared" si="17"/>
        <v>1.4471718537240035</v>
      </c>
      <c r="P72" s="9"/>
    </row>
    <row r="73" spans="1:16">
      <c r="A73" s="12"/>
      <c r="B73" s="44">
        <v>615</v>
      </c>
      <c r="C73" s="20" t="s">
        <v>157</v>
      </c>
      <c r="D73" s="46">
        <v>0</v>
      </c>
      <c r="E73" s="46">
        <v>4202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4202</v>
      </c>
      <c r="O73" s="47">
        <f t="shared" si="17"/>
        <v>5.1454237321342852E-3</v>
      </c>
      <c r="P73" s="9"/>
    </row>
    <row r="74" spans="1:16">
      <c r="A74" s="12"/>
      <c r="B74" s="44">
        <v>616</v>
      </c>
      <c r="C74" s="20" t="s">
        <v>158</v>
      </c>
      <c r="D74" s="46">
        <v>6625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6625</v>
      </c>
      <c r="O74" s="47">
        <f t="shared" si="17"/>
        <v>8.1124303249380386E-3</v>
      </c>
      <c r="P74" s="9"/>
    </row>
    <row r="75" spans="1:16">
      <c r="A75" s="12"/>
      <c r="B75" s="44">
        <v>621</v>
      </c>
      <c r="C75" s="20" t="s">
        <v>159</v>
      </c>
      <c r="D75" s="46">
        <v>63524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63524</v>
      </c>
      <c r="O75" s="47">
        <f t="shared" si="17"/>
        <v>7.7786267767753062E-2</v>
      </c>
      <c r="P75" s="9"/>
    </row>
    <row r="76" spans="1:16">
      <c r="A76" s="12"/>
      <c r="B76" s="44">
        <v>622</v>
      </c>
      <c r="C76" s="20" t="s">
        <v>103</v>
      </c>
      <c r="D76" s="46">
        <v>51396</v>
      </c>
      <c r="E76" s="46">
        <v>463434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514830</v>
      </c>
      <c r="O76" s="47">
        <f t="shared" si="17"/>
        <v>0.63041849119816618</v>
      </c>
      <c r="P76" s="9"/>
    </row>
    <row r="77" spans="1:16">
      <c r="A77" s="12"/>
      <c r="B77" s="44">
        <v>629</v>
      </c>
      <c r="C77" s="20" t="s">
        <v>85</v>
      </c>
      <c r="D77" s="46">
        <v>3849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3849</v>
      </c>
      <c r="O77" s="47">
        <f t="shared" si="17"/>
        <v>4.713168954065889E-3</v>
      </c>
      <c r="P77" s="9"/>
    </row>
    <row r="78" spans="1:16">
      <c r="A78" s="12"/>
      <c r="B78" s="44">
        <v>634</v>
      </c>
      <c r="C78" s="20" t="s">
        <v>160</v>
      </c>
      <c r="D78" s="46">
        <v>0</v>
      </c>
      <c r="E78" s="46">
        <v>757327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5"/>
        <v>757327</v>
      </c>
      <c r="O78" s="47">
        <f t="shared" si="17"/>
        <v>0.92736038048216607</v>
      </c>
      <c r="P78" s="9"/>
    </row>
    <row r="79" spans="1:16">
      <c r="A79" s="12"/>
      <c r="B79" s="44">
        <v>654</v>
      </c>
      <c r="C79" s="20" t="s">
        <v>104</v>
      </c>
      <c r="D79" s="46">
        <v>0</v>
      </c>
      <c r="E79" s="46">
        <v>2496042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5"/>
        <v>2496042</v>
      </c>
      <c r="O79" s="47">
        <f t="shared" si="17"/>
        <v>3.0564478208481498</v>
      </c>
      <c r="P79" s="9"/>
    </row>
    <row r="80" spans="1:16">
      <c r="A80" s="12"/>
      <c r="B80" s="44">
        <v>661</v>
      </c>
      <c r="C80" s="20" t="s">
        <v>86</v>
      </c>
      <c r="D80" s="46">
        <v>0</v>
      </c>
      <c r="E80" s="46">
        <v>114513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5"/>
        <v>114513</v>
      </c>
      <c r="O80" s="47">
        <f t="shared" si="17"/>
        <v>0.14022320510183089</v>
      </c>
      <c r="P80" s="9"/>
    </row>
    <row r="81" spans="1:16">
      <c r="A81" s="12"/>
      <c r="B81" s="44">
        <v>662</v>
      </c>
      <c r="C81" s="20" t="s">
        <v>120</v>
      </c>
      <c r="D81" s="46">
        <v>0</v>
      </c>
      <c r="E81" s="46">
        <v>11972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5"/>
        <v>11972</v>
      </c>
      <c r="O81" s="47">
        <f t="shared" si="17"/>
        <v>1.4659926920778598E-2</v>
      </c>
      <c r="P81" s="9"/>
    </row>
    <row r="82" spans="1:16">
      <c r="A82" s="12"/>
      <c r="B82" s="44">
        <v>671</v>
      </c>
      <c r="C82" s="20" t="s">
        <v>87</v>
      </c>
      <c r="D82" s="46">
        <v>1318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5"/>
        <v>1318</v>
      </c>
      <c r="O82" s="47">
        <f t="shared" si="17"/>
        <v>1.6139144404933338E-3</v>
      </c>
      <c r="P82" s="9"/>
    </row>
    <row r="83" spans="1:16">
      <c r="A83" s="12"/>
      <c r="B83" s="44">
        <v>674</v>
      </c>
      <c r="C83" s="20" t="s">
        <v>161</v>
      </c>
      <c r="D83" s="46">
        <v>0</v>
      </c>
      <c r="E83" s="46">
        <v>750624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ref="N83:N88" si="18">SUM(D83:M83)</f>
        <v>750624</v>
      </c>
      <c r="O83" s="47">
        <f t="shared" si="17"/>
        <v>0.91915243777000621</v>
      </c>
      <c r="P83" s="9"/>
    </row>
    <row r="84" spans="1:16">
      <c r="A84" s="12"/>
      <c r="B84" s="44">
        <v>676</v>
      </c>
      <c r="C84" s="20" t="s">
        <v>162</v>
      </c>
      <c r="D84" s="46">
        <v>1205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8"/>
        <v>1205</v>
      </c>
      <c r="O84" s="47">
        <f t="shared" si="17"/>
        <v>1.4755439308000509E-3</v>
      </c>
      <c r="P84" s="9"/>
    </row>
    <row r="85" spans="1:16">
      <c r="A85" s="12"/>
      <c r="B85" s="44">
        <v>684</v>
      </c>
      <c r="C85" s="20" t="s">
        <v>88</v>
      </c>
      <c r="D85" s="46">
        <v>0</v>
      </c>
      <c r="E85" s="46">
        <v>164525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8"/>
        <v>164525</v>
      </c>
      <c r="O85" s="47">
        <f t="shared" si="17"/>
        <v>0.20146378856006505</v>
      </c>
      <c r="P85" s="9"/>
    </row>
    <row r="86" spans="1:16">
      <c r="A86" s="12"/>
      <c r="B86" s="44">
        <v>685</v>
      </c>
      <c r="C86" s="20" t="s">
        <v>89</v>
      </c>
      <c r="D86" s="46">
        <v>4675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8"/>
        <v>4675</v>
      </c>
      <c r="O86" s="47">
        <f t="shared" si="17"/>
        <v>5.7246206443902388E-3</v>
      </c>
      <c r="P86" s="9"/>
    </row>
    <row r="87" spans="1:16">
      <c r="A87" s="12"/>
      <c r="B87" s="44">
        <v>689</v>
      </c>
      <c r="C87" s="20" t="s">
        <v>107</v>
      </c>
      <c r="D87" s="46">
        <v>0</v>
      </c>
      <c r="E87" s="46">
        <v>503370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8"/>
        <v>503370</v>
      </c>
      <c r="O87" s="47">
        <f t="shared" si="17"/>
        <v>0.61638551738325442</v>
      </c>
      <c r="P87" s="9"/>
    </row>
    <row r="88" spans="1:16">
      <c r="A88" s="12"/>
      <c r="B88" s="44">
        <v>694</v>
      </c>
      <c r="C88" s="20" t="s">
        <v>163</v>
      </c>
      <c r="D88" s="46">
        <v>0</v>
      </c>
      <c r="E88" s="46">
        <v>389783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8"/>
        <v>389783</v>
      </c>
      <c r="O88" s="47">
        <f t="shared" si="17"/>
        <v>0.47729621575023756</v>
      </c>
      <c r="P88" s="9"/>
    </row>
    <row r="89" spans="1:16">
      <c r="A89" s="12"/>
      <c r="B89" s="44">
        <v>711</v>
      </c>
      <c r="C89" s="20" t="s">
        <v>121</v>
      </c>
      <c r="D89" s="46">
        <v>1017549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f t="shared" ref="N89:N99" si="19">SUM(D89:M89)</f>
        <v>1017549</v>
      </c>
      <c r="O89" s="47">
        <f t="shared" si="17"/>
        <v>1.2460068475034531</v>
      </c>
      <c r="P89" s="9"/>
    </row>
    <row r="90" spans="1:16">
      <c r="A90" s="12"/>
      <c r="B90" s="44">
        <v>712</v>
      </c>
      <c r="C90" s="20" t="s">
        <v>90</v>
      </c>
      <c r="D90" s="46">
        <v>0</v>
      </c>
      <c r="E90" s="46">
        <v>6089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f t="shared" si="19"/>
        <v>6089</v>
      </c>
      <c r="O90" s="47">
        <f t="shared" si="17"/>
        <v>7.4560887922336186E-3</v>
      </c>
      <c r="P90" s="9"/>
    </row>
    <row r="91" spans="1:16">
      <c r="A91" s="12"/>
      <c r="B91" s="44">
        <v>713</v>
      </c>
      <c r="C91" s="20" t="s">
        <v>91</v>
      </c>
      <c r="D91" s="46">
        <v>0</v>
      </c>
      <c r="E91" s="46">
        <v>1825263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f t="shared" si="19"/>
        <v>1825263</v>
      </c>
      <c r="O91" s="47">
        <f t="shared" si="17"/>
        <v>2.2350670056131894</v>
      </c>
      <c r="P91" s="9"/>
    </row>
    <row r="92" spans="1:16">
      <c r="A92" s="12"/>
      <c r="B92" s="44">
        <v>714</v>
      </c>
      <c r="C92" s="20" t="s">
        <v>92</v>
      </c>
      <c r="D92" s="46">
        <v>0</v>
      </c>
      <c r="E92" s="46">
        <v>473810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f t="shared" si="19"/>
        <v>473810</v>
      </c>
      <c r="O92" s="47">
        <f t="shared" si="17"/>
        <v>0.58018877166171956</v>
      </c>
      <c r="P92" s="9"/>
    </row>
    <row r="93" spans="1:16">
      <c r="A93" s="12"/>
      <c r="B93" s="44">
        <v>721</v>
      </c>
      <c r="C93" s="20" t="s">
        <v>93</v>
      </c>
      <c r="D93" s="46">
        <v>142243</v>
      </c>
      <c r="E93" s="46">
        <v>0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f t="shared" si="19"/>
        <v>142243</v>
      </c>
      <c r="O93" s="47">
        <f t="shared" si="17"/>
        <v>0.17417908327700551</v>
      </c>
      <c r="P93" s="9"/>
    </row>
    <row r="94" spans="1:16">
      <c r="A94" s="12"/>
      <c r="B94" s="44">
        <v>724</v>
      </c>
      <c r="C94" s="20" t="s">
        <v>98</v>
      </c>
      <c r="D94" s="46">
        <v>0</v>
      </c>
      <c r="E94" s="46">
        <v>2701223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  <c r="L94" s="46">
        <v>0</v>
      </c>
      <c r="M94" s="46">
        <v>0</v>
      </c>
      <c r="N94" s="46">
        <f t="shared" si="19"/>
        <v>2701223</v>
      </c>
      <c r="O94" s="47">
        <f t="shared" si="17"/>
        <v>3.3076956044709593</v>
      </c>
      <c r="P94" s="9"/>
    </row>
    <row r="95" spans="1:16">
      <c r="A95" s="12"/>
      <c r="B95" s="44">
        <v>729</v>
      </c>
      <c r="C95" s="20" t="s">
        <v>164</v>
      </c>
      <c r="D95" s="46">
        <v>19084</v>
      </c>
      <c r="E95" s="46">
        <v>0</v>
      </c>
      <c r="F95" s="46">
        <v>0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  <c r="L95" s="46">
        <v>0</v>
      </c>
      <c r="M95" s="46">
        <v>0</v>
      </c>
      <c r="N95" s="46">
        <f t="shared" si="19"/>
        <v>19084</v>
      </c>
      <c r="O95" s="47">
        <f t="shared" si="17"/>
        <v>2.3368697406961139E-2</v>
      </c>
      <c r="P95" s="9"/>
    </row>
    <row r="96" spans="1:16">
      <c r="A96" s="12"/>
      <c r="B96" s="44">
        <v>744</v>
      </c>
      <c r="C96" s="20" t="s">
        <v>165</v>
      </c>
      <c r="D96" s="46">
        <v>0</v>
      </c>
      <c r="E96" s="46">
        <v>868104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0</v>
      </c>
      <c r="M96" s="46">
        <v>0</v>
      </c>
      <c r="N96" s="46">
        <f t="shared" si="19"/>
        <v>868104</v>
      </c>
      <c r="O96" s="47">
        <f t="shared" si="17"/>
        <v>1.0630087871396243</v>
      </c>
      <c r="P96" s="9"/>
    </row>
    <row r="97" spans="1:119">
      <c r="A97" s="12"/>
      <c r="B97" s="44">
        <v>752</v>
      </c>
      <c r="C97" s="20" t="s">
        <v>94</v>
      </c>
      <c r="D97" s="46">
        <v>0</v>
      </c>
      <c r="E97" s="46">
        <v>22644</v>
      </c>
      <c r="F97" s="46">
        <v>0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0</v>
      </c>
      <c r="M97" s="46">
        <v>0</v>
      </c>
      <c r="N97" s="46">
        <f t="shared" si="19"/>
        <v>22644</v>
      </c>
      <c r="O97" s="47">
        <f t="shared" si="17"/>
        <v>2.7727980721191994E-2</v>
      </c>
      <c r="P97" s="9"/>
    </row>
    <row r="98" spans="1:119">
      <c r="A98" s="12"/>
      <c r="B98" s="44">
        <v>764</v>
      </c>
      <c r="C98" s="20" t="s">
        <v>117</v>
      </c>
      <c r="D98" s="46">
        <v>0</v>
      </c>
      <c r="E98" s="46">
        <v>2015733</v>
      </c>
      <c r="F98" s="46">
        <v>0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  <c r="L98" s="46">
        <v>0</v>
      </c>
      <c r="M98" s="46">
        <v>0</v>
      </c>
      <c r="N98" s="46">
        <f t="shared" si="19"/>
        <v>2015733</v>
      </c>
      <c r="O98" s="47">
        <f t="shared" si="17"/>
        <v>2.4683009081023894</v>
      </c>
      <c r="P98" s="9"/>
    </row>
    <row r="99" spans="1:119" ht="15.75" thickBot="1">
      <c r="A99" s="12"/>
      <c r="B99" s="44">
        <v>765</v>
      </c>
      <c r="C99" s="20" t="s">
        <v>95</v>
      </c>
      <c r="D99" s="46">
        <v>10000</v>
      </c>
      <c r="E99" s="46">
        <v>0</v>
      </c>
      <c r="F99" s="46">
        <v>0</v>
      </c>
      <c r="G99" s="46">
        <v>0</v>
      </c>
      <c r="H99" s="46">
        <v>0</v>
      </c>
      <c r="I99" s="46">
        <v>0</v>
      </c>
      <c r="J99" s="46">
        <v>0</v>
      </c>
      <c r="K99" s="46">
        <v>0</v>
      </c>
      <c r="L99" s="46">
        <v>0</v>
      </c>
      <c r="M99" s="46">
        <v>0</v>
      </c>
      <c r="N99" s="46">
        <f t="shared" si="19"/>
        <v>10000</v>
      </c>
      <c r="O99" s="47">
        <f t="shared" si="17"/>
        <v>1.2245177848963078E-2</v>
      </c>
      <c r="P99" s="9"/>
    </row>
    <row r="100" spans="1:119" ht="16.5" thickBot="1">
      <c r="A100" s="14" t="s">
        <v>10</v>
      </c>
      <c r="B100" s="23"/>
      <c r="C100" s="22"/>
      <c r="D100" s="15">
        <f t="shared" ref="D100:M100" si="20">SUM(D5,D14,D24,D31,D38,D44,D51,D58,D62)</f>
        <v>830362000</v>
      </c>
      <c r="E100" s="15">
        <f t="shared" si="20"/>
        <v>370238000</v>
      </c>
      <c r="F100" s="15">
        <f t="shared" si="20"/>
        <v>187062000</v>
      </c>
      <c r="G100" s="15">
        <f t="shared" si="20"/>
        <v>269509000</v>
      </c>
      <c r="H100" s="15">
        <f t="shared" si="20"/>
        <v>0</v>
      </c>
      <c r="I100" s="15">
        <f t="shared" si="20"/>
        <v>205408000</v>
      </c>
      <c r="J100" s="15">
        <f t="shared" si="20"/>
        <v>216376000</v>
      </c>
      <c r="K100" s="15">
        <f t="shared" si="20"/>
        <v>198571000</v>
      </c>
      <c r="L100" s="15">
        <f t="shared" si="20"/>
        <v>6000</v>
      </c>
      <c r="M100" s="15">
        <f t="shared" si="20"/>
        <v>1638631000</v>
      </c>
      <c r="N100" s="15">
        <f>SUM(D100:M100)</f>
        <v>3916163000</v>
      </c>
      <c r="O100" s="37">
        <f t="shared" si="17"/>
        <v>4795.41124205288</v>
      </c>
      <c r="P100" s="6"/>
      <c r="Q100" s="2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</row>
    <row r="101" spans="1:119">
      <c r="A101" s="16"/>
      <c r="B101" s="18"/>
      <c r="C101" s="18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9"/>
    </row>
    <row r="102" spans="1:119">
      <c r="A102" s="38"/>
      <c r="B102" s="39"/>
      <c r="C102" s="39"/>
      <c r="D102" s="40"/>
      <c r="E102" s="40"/>
      <c r="F102" s="40"/>
      <c r="G102" s="40"/>
      <c r="H102" s="40"/>
      <c r="I102" s="40"/>
      <c r="J102" s="40"/>
      <c r="K102" s="40"/>
      <c r="L102" s="52" t="s">
        <v>166</v>
      </c>
      <c r="M102" s="52"/>
      <c r="N102" s="52"/>
      <c r="O102" s="41">
        <v>816648</v>
      </c>
    </row>
    <row r="103" spans="1:119">
      <c r="A103" s="53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5"/>
    </row>
    <row r="104" spans="1:119" ht="15.75" customHeight="1" thickBot="1">
      <c r="A104" s="56" t="s">
        <v>101</v>
      </c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8"/>
    </row>
  </sheetData>
  <mergeCells count="10">
    <mergeCell ref="L102:N102"/>
    <mergeCell ref="A103:O103"/>
    <mergeCell ref="A104:O10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4" width="14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9" t="s">
        <v>76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  <c r="Q1" s="7"/>
      <c r="R1"/>
    </row>
    <row r="2" spans="1:134" ht="24" thickBot="1">
      <c r="A2" s="62" t="s">
        <v>191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  <c r="Q2" s="7"/>
      <c r="R2"/>
    </row>
    <row r="3" spans="1:134" ht="18" customHeight="1">
      <c r="A3" s="65" t="s">
        <v>12</v>
      </c>
      <c r="B3" s="66"/>
      <c r="C3" s="67"/>
      <c r="D3" s="71" t="s">
        <v>6</v>
      </c>
      <c r="E3" s="72"/>
      <c r="F3" s="72"/>
      <c r="G3" s="72"/>
      <c r="H3" s="73"/>
      <c r="I3" s="71" t="s">
        <v>7</v>
      </c>
      <c r="J3" s="73"/>
      <c r="K3" s="71" t="s">
        <v>9</v>
      </c>
      <c r="L3" s="72"/>
      <c r="M3" s="73"/>
      <c r="N3" s="35"/>
      <c r="O3" s="36"/>
      <c r="P3" s="74" t="s">
        <v>187</v>
      </c>
      <c r="Q3" s="11"/>
      <c r="R3"/>
    </row>
    <row r="4" spans="1:134" ht="32.25" customHeight="1" thickBot="1">
      <c r="A4" s="68"/>
      <c r="B4" s="69"/>
      <c r="C4" s="70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188</v>
      </c>
      <c r="N4" s="34" t="s">
        <v>5</v>
      </c>
      <c r="O4" s="34" t="s">
        <v>189</v>
      </c>
      <c r="P4" s="75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178030460</v>
      </c>
      <c r="E5" s="26">
        <f t="shared" si="0"/>
        <v>61098319</v>
      </c>
      <c r="F5" s="26">
        <f t="shared" si="0"/>
        <v>365093476</v>
      </c>
      <c r="G5" s="26">
        <f t="shared" si="0"/>
        <v>72434334</v>
      </c>
      <c r="H5" s="26">
        <f t="shared" si="0"/>
        <v>0</v>
      </c>
      <c r="I5" s="26">
        <f t="shared" si="0"/>
        <v>3983827</v>
      </c>
      <c r="J5" s="26">
        <f t="shared" si="0"/>
        <v>351765977</v>
      </c>
      <c r="K5" s="26">
        <f t="shared" si="0"/>
        <v>557325431</v>
      </c>
      <c r="L5" s="26">
        <f t="shared" si="0"/>
        <v>0</v>
      </c>
      <c r="M5" s="26">
        <f t="shared" si="0"/>
        <v>3103177000</v>
      </c>
      <c r="N5" s="26">
        <f t="shared" si="0"/>
        <v>9463024</v>
      </c>
      <c r="O5" s="27">
        <f>SUM(D5:N5)</f>
        <v>4702371848</v>
      </c>
      <c r="P5" s="32">
        <f t="shared" ref="P5:P36" si="1">(O5/P$74)</f>
        <v>4763.1158646215181</v>
      </c>
      <c r="Q5" s="6"/>
    </row>
    <row r="6" spans="1:134">
      <c r="A6" s="12"/>
      <c r="B6" s="44">
        <v>511</v>
      </c>
      <c r="C6" s="20" t="s">
        <v>19</v>
      </c>
      <c r="D6" s="46">
        <v>11612178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11612178</v>
      </c>
      <c r="P6" s="47">
        <f t="shared" si="1"/>
        <v>11.762181095511053</v>
      </c>
      <c r="Q6" s="9"/>
    </row>
    <row r="7" spans="1:134">
      <c r="A7" s="12"/>
      <c r="B7" s="44">
        <v>512</v>
      </c>
      <c r="C7" s="20" t="s">
        <v>20</v>
      </c>
      <c r="D7" s="46">
        <v>5427151</v>
      </c>
      <c r="E7" s="46">
        <v>4034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5431185</v>
      </c>
      <c r="P7" s="47">
        <f t="shared" si="1"/>
        <v>5.5013436353820273</v>
      </c>
      <c r="Q7" s="9"/>
    </row>
    <row r="8" spans="1:134">
      <c r="A8" s="12"/>
      <c r="B8" s="44">
        <v>513</v>
      </c>
      <c r="C8" s="20" t="s">
        <v>21</v>
      </c>
      <c r="D8" s="46">
        <v>122585595</v>
      </c>
      <c r="E8" s="46">
        <v>1473163</v>
      </c>
      <c r="F8" s="46">
        <v>0</v>
      </c>
      <c r="G8" s="46">
        <v>175</v>
      </c>
      <c r="H8" s="46">
        <v>0</v>
      </c>
      <c r="I8" s="46">
        <v>426275</v>
      </c>
      <c r="J8" s="46">
        <v>168464692</v>
      </c>
      <c r="K8" s="46">
        <v>0</v>
      </c>
      <c r="L8" s="46">
        <v>0</v>
      </c>
      <c r="M8" s="46">
        <v>3103177000</v>
      </c>
      <c r="N8" s="46">
        <v>3235359</v>
      </c>
      <c r="O8" s="46">
        <f t="shared" si="2"/>
        <v>3399362259</v>
      </c>
      <c r="P8" s="47">
        <f t="shared" si="1"/>
        <v>3443.2743366148493</v>
      </c>
      <c r="Q8" s="9"/>
    </row>
    <row r="9" spans="1:134">
      <c r="A9" s="12"/>
      <c r="B9" s="44">
        <v>514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11410564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11410564</v>
      </c>
      <c r="P9" s="47">
        <f t="shared" si="1"/>
        <v>11.557962698291309</v>
      </c>
      <c r="Q9" s="9"/>
    </row>
    <row r="10" spans="1:134">
      <c r="A10" s="12"/>
      <c r="B10" s="44">
        <v>515</v>
      </c>
      <c r="C10" s="20" t="s">
        <v>23</v>
      </c>
      <c r="D10" s="46">
        <v>4342604</v>
      </c>
      <c r="E10" s="46">
        <v>4423462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8766066</v>
      </c>
      <c r="P10" s="47">
        <f t="shared" si="1"/>
        <v>8.8793037608622765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365093476</v>
      </c>
      <c r="G11" s="46">
        <v>0</v>
      </c>
      <c r="H11" s="46">
        <v>0</v>
      </c>
      <c r="I11" s="46">
        <v>3557552</v>
      </c>
      <c r="J11" s="46">
        <v>18317122</v>
      </c>
      <c r="K11" s="46">
        <v>0</v>
      </c>
      <c r="L11" s="46">
        <v>0</v>
      </c>
      <c r="M11" s="46">
        <v>0</v>
      </c>
      <c r="N11" s="46">
        <v>6227665</v>
      </c>
      <c r="O11" s="46">
        <f t="shared" si="2"/>
        <v>393195815</v>
      </c>
      <c r="P11" s="47">
        <f t="shared" si="1"/>
        <v>398.27501628265264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557325431</v>
      </c>
      <c r="L12" s="46">
        <v>0</v>
      </c>
      <c r="M12" s="46">
        <v>0</v>
      </c>
      <c r="N12" s="46">
        <v>0</v>
      </c>
      <c r="O12" s="46">
        <f t="shared" si="2"/>
        <v>557325431</v>
      </c>
      <c r="P12" s="47">
        <f t="shared" si="1"/>
        <v>564.52481597816961</v>
      </c>
      <c r="Q12" s="9"/>
    </row>
    <row r="13" spans="1:134">
      <c r="A13" s="12"/>
      <c r="B13" s="44">
        <v>519</v>
      </c>
      <c r="C13" s="20" t="s">
        <v>26</v>
      </c>
      <c r="D13" s="46">
        <v>34062932</v>
      </c>
      <c r="E13" s="46">
        <v>55197660</v>
      </c>
      <c r="F13" s="46">
        <v>0</v>
      </c>
      <c r="G13" s="46">
        <v>72434159</v>
      </c>
      <c r="H13" s="46">
        <v>0</v>
      </c>
      <c r="I13" s="46">
        <v>0</v>
      </c>
      <c r="J13" s="46">
        <v>153573599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315268350</v>
      </c>
      <c r="P13" s="47">
        <f t="shared" si="1"/>
        <v>319.34090455580014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SUM(D15:D22)</f>
        <v>834271109</v>
      </c>
      <c r="E14" s="31">
        <f t="shared" si="3"/>
        <v>70793373</v>
      </c>
      <c r="F14" s="31">
        <f t="shared" si="3"/>
        <v>0</v>
      </c>
      <c r="G14" s="31">
        <f t="shared" si="3"/>
        <v>19582688</v>
      </c>
      <c r="H14" s="31">
        <f t="shared" si="3"/>
        <v>0</v>
      </c>
      <c r="I14" s="31">
        <f t="shared" si="3"/>
        <v>310443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924957613</v>
      </c>
      <c r="P14" s="43">
        <f t="shared" si="1"/>
        <v>936.90597489787262</v>
      </c>
      <c r="Q14" s="10"/>
    </row>
    <row r="15" spans="1:134">
      <c r="A15" s="12"/>
      <c r="B15" s="44">
        <v>521</v>
      </c>
      <c r="C15" s="20" t="s">
        <v>28</v>
      </c>
      <c r="D15" s="46">
        <v>515230825</v>
      </c>
      <c r="E15" s="46">
        <v>11604939</v>
      </c>
      <c r="F15" s="46">
        <v>0</v>
      </c>
      <c r="G15" s="46">
        <v>186745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527022509</v>
      </c>
      <c r="P15" s="47">
        <f t="shared" si="1"/>
        <v>533.83044871242964</v>
      </c>
      <c r="Q15" s="9"/>
    </row>
    <row r="16" spans="1:134">
      <c r="A16" s="12"/>
      <c r="B16" s="44">
        <v>522</v>
      </c>
      <c r="C16" s="20" t="s">
        <v>29</v>
      </c>
      <c r="D16" s="46">
        <v>212474811</v>
      </c>
      <c r="E16" s="46">
        <v>9478193</v>
      </c>
      <c r="F16" s="46">
        <v>0</v>
      </c>
      <c r="G16" s="46">
        <v>18625162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2" si="4">SUM(D16:N16)</f>
        <v>240578166</v>
      </c>
      <c r="P16" s="47">
        <f t="shared" si="1"/>
        <v>243.68589218300991</v>
      </c>
      <c r="Q16" s="9"/>
    </row>
    <row r="17" spans="1:17">
      <c r="A17" s="12"/>
      <c r="B17" s="44">
        <v>523</v>
      </c>
      <c r="C17" s="20" t="s">
        <v>30</v>
      </c>
      <c r="D17" s="46">
        <v>0</v>
      </c>
      <c r="E17" s="46">
        <v>1767833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1767833</v>
      </c>
      <c r="P17" s="47">
        <f t="shared" si="1"/>
        <v>1.7906694069467926</v>
      </c>
      <c r="Q17" s="9"/>
    </row>
    <row r="18" spans="1:17">
      <c r="A18" s="12"/>
      <c r="B18" s="44">
        <v>524</v>
      </c>
      <c r="C18" s="20" t="s">
        <v>31</v>
      </c>
      <c r="D18" s="46">
        <v>284455</v>
      </c>
      <c r="E18" s="46">
        <v>16179369</v>
      </c>
      <c r="F18" s="46">
        <v>0</v>
      </c>
      <c r="G18" s="46">
        <v>0</v>
      </c>
      <c r="H18" s="46">
        <v>0</v>
      </c>
      <c r="I18" s="46">
        <v>310443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16774267</v>
      </c>
      <c r="P18" s="47">
        <f t="shared" si="1"/>
        <v>16.990952618746878</v>
      </c>
      <c r="Q18" s="9"/>
    </row>
    <row r="19" spans="1:17">
      <c r="A19" s="12"/>
      <c r="B19" s="44">
        <v>525</v>
      </c>
      <c r="C19" s="20" t="s">
        <v>32</v>
      </c>
      <c r="D19" s="46">
        <v>3836629</v>
      </c>
      <c r="E19" s="46">
        <v>31311324</v>
      </c>
      <c r="F19" s="46">
        <v>0</v>
      </c>
      <c r="G19" s="46">
        <v>770781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35918734</v>
      </c>
      <c r="P19" s="47">
        <f t="shared" si="1"/>
        <v>36.382722864693434</v>
      </c>
      <c r="Q19" s="9"/>
    </row>
    <row r="20" spans="1:17">
      <c r="A20" s="12"/>
      <c r="B20" s="44">
        <v>526</v>
      </c>
      <c r="C20" s="20" t="s">
        <v>33</v>
      </c>
      <c r="D20" s="46">
        <v>94005290</v>
      </c>
      <c r="E20" s="46">
        <v>446985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94452275</v>
      </c>
      <c r="P20" s="47">
        <f t="shared" si="1"/>
        <v>95.672384924947863</v>
      </c>
      <c r="Q20" s="9"/>
    </row>
    <row r="21" spans="1:17">
      <c r="A21" s="12"/>
      <c r="B21" s="44">
        <v>527</v>
      </c>
      <c r="C21" s="20" t="s">
        <v>34</v>
      </c>
      <c r="D21" s="46">
        <v>5790623</v>
      </c>
      <c r="E21" s="46">
        <v>4730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5795353</v>
      </c>
      <c r="P21" s="47">
        <f t="shared" si="1"/>
        <v>5.870215862899558</v>
      </c>
      <c r="Q21" s="9"/>
    </row>
    <row r="22" spans="1:17">
      <c r="A22" s="12"/>
      <c r="B22" s="44">
        <v>529</v>
      </c>
      <c r="C22" s="20" t="s">
        <v>36</v>
      </c>
      <c r="D22" s="46">
        <v>2648476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2648476</v>
      </c>
      <c r="P22" s="47">
        <f t="shared" si="1"/>
        <v>2.6826883241985033</v>
      </c>
      <c r="Q22" s="9"/>
    </row>
    <row r="23" spans="1:17" ht="15.75">
      <c r="A23" s="28" t="s">
        <v>37</v>
      </c>
      <c r="B23" s="29"/>
      <c r="C23" s="30"/>
      <c r="D23" s="31">
        <f t="shared" ref="D23:N23" si="5">SUM(D24:D29)</f>
        <v>23877128</v>
      </c>
      <c r="E23" s="31">
        <f t="shared" si="5"/>
        <v>13785460</v>
      </c>
      <c r="F23" s="31">
        <f t="shared" si="5"/>
        <v>0</v>
      </c>
      <c r="G23" s="31">
        <f t="shared" si="5"/>
        <v>4577048</v>
      </c>
      <c r="H23" s="31">
        <f t="shared" si="5"/>
        <v>0</v>
      </c>
      <c r="I23" s="31">
        <f t="shared" si="5"/>
        <v>117089215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5"/>
        <v>2174433000</v>
      </c>
      <c r="O23" s="42">
        <f>SUM(D23:N23)</f>
        <v>2333761851</v>
      </c>
      <c r="P23" s="43">
        <f t="shared" si="1"/>
        <v>2363.9087796670947</v>
      </c>
      <c r="Q23" s="10"/>
    </row>
    <row r="24" spans="1:17">
      <c r="A24" s="12"/>
      <c r="B24" s="44">
        <v>531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1529004000</v>
      </c>
      <c r="O24" s="46">
        <f>SUM(D24:N24)</f>
        <v>1529004000</v>
      </c>
      <c r="P24" s="47">
        <f t="shared" si="1"/>
        <v>1548.7552760352778</v>
      </c>
      <c r="Q24" s="9"/>
    </row>
    <row r="25" spans="1:17">
      <c r="A25" s="12"/>
      <c r="B25" s="44">
        <v>534</v>
      </c>
      <c r="C25" s="20" t="s">
        <v>39</v>
      </c>
      <c r="D25" s="46">
        <v>2128774</v>
      </c>
      <c r="E25" s="46">
        <v>4549847</v>
      </c>
      <c r="F25" s="46">
        <v>0</v>
      </c>
      <c r="G25" s="46">
        <v>0</v>
      </c>
      <c r="H25" s="46">
        <v>0</v>
      </c>
      <c r="I25" s="46">
        <v>92938379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54" si="6">SUM(D25:N25)</f>
        <v>99617000</v>
      </c>
      <c r="P25" s="47">
        <f t="shared" si="1"/>
        <v>100.90382649934617</v>
      </c>
      <c r="Q25" s="9"/>
    </row>
    <row r="26" spans="1:17">
      <c r="A26" s="12"/>
      <c r="B26" s="44">
        <v>536</v>
      </c>
      <c r="C26" s="20" t="s">
        <v>40</v>
      </c>
      <c r="D26" s="46">
        <v>0</v>
      </c>
      <c r="E26" s="46">
        <v>0</v>
      </c>
      <c r="F26" s="46">
        <v>0</v>
      </c>
      <c r="G26" s="46">
        <v>129689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503081000</v>
      </c>
      <c r="O26" s="46">
        <f t="shared" si="6"/>
        <v>503210689</v>
      </c>
      <c r="P26" s="47">
        <f t="shared" si="1"/>
        <v>509.71103381423291</v>
      </c>
      <c r="Q26" s="9"/>
    </row>
    <row r="27" spans="1:17">
      <c r="A27" s="12"/>
      <c r="B27" s="44">
        <v>537</v>
      </c>
      <c r="C27" s="20" t="s">
        <v>41</v>
      </c>
      <c r="D27" s="46">
        <v>3413887</v>
      </c>
      <c r="E27" s="46">
        <v>7635799</v>
      </c>
      <c r="F27" s="46">
        <v>0</v>
      </c>
      <c r="G27" s="46">
        <v>0</v>
      </c>
      <c r="H27" s="46">
        <v>0</v>
      </c>
      <c r="I27" s="46">
        <v>21602010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32651696</v>
      </c>
      <c r="P27" s="47">
        <f t="shared" si="1"/>
        <v>33.07348211744376</v>
      </c>
      <c r="Q27" s="9"/>
    </row>
    <row r="28" spans="1:17">
      <c r="A28" s="12"/>
      <c r="B28" s="44">
        <v>538</v>
      </c>
      <c r="C28" s="20" t="s">
        <v>42</v>
      </c>
      <c r="D28" s="46">
        <v>0</v>
      </c>
      <c r="E28" s="46">
        <v>0</v>
      </c>
      <c r="F28" s="46">
        <v>0</v>
      </c>
      <c r="G28" s="46">
        <v>3611329</v>
      </c>
      <c r="H28" s="46">
        <v>0</v>
      </c>
      <c r="I28" s="46">
        <v>2059672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5671001</v>
      </c>
      <c r="P28" s="47">
        <f t="shared" si="1"/>
        <v>5.7442575161028602</v>
      </c>
      <c r="Q28" s="9"/>
    </row>
    <row r="29" spans="1:17">
      <c r="A29" s="12"/>
      <c r="B29" s="44">
        <v>539</v>
      </c>
      <c r="C29" s="20" t="s">
        <v>43</v>
      </c>
      <c r="D29" s="46">
        <v>18334467</v>
      </c>
      <c r="E29" s="46">
        <v>1599814</v>
      </c>
      <c r="F29" s="46">
        <v>0</v>
      </c>
      <c r="G29" s="46">
        <v>836030</v>
      </c>
      <c r="H29" s="46">
        <v>0</v>
      </c>
      <c r="I29" s="46">
        <v>489154</v>
      </c>
      <c r="J29" s="46">
        <v>0</v>
      </c>
      <c r="K29" s="46">
        <v>0</v>
      </c>
      <c r="L29" s="46">
        <v>0</v>
      </c>
      <c r="M29" s="46">
        <v>0</v>
      </c>
      <c r="N29" s="46">
        <v>142348000</v>
      </c>
      <c r="O29" s="46">
        <f t="shared" si="6"/>
        <v>163607465</v>
      </c>
      <c r="P29" s="47">
        <f t="shared" si="1"/>
        <v>165.72090368469085</v>
      </c>
      <c r="Q29" s="9"/>
    </row>
    <row r="30" spans="1:17" ht="15.75">
      <c r="A30" s="28" t="s">
        <v>44</v>
      </c>
      <c r="B30" s="29"/>
      <c r="C30" s="30"/>
      <c r="D30" s="31">
        <f t="shared" ref="D30:N30" si="7">SUM(D31:D35)</f>
        <v>34220143</v>
      </c>
      <c r="E30" s="31">
        <f t="shared" si="7"/>
        <v>207253431</v>
      </c>
      <c r="F30" s="31">
        <f t="shared" si="7"/>
        <v>0</v>
      </c>
      <c r="G30" s="31">
        <f t="shared" si="7"/>
        <v>56394990</v>
      </c>
      <c r="H30" s="31">
        <f t="shared" si="7"/>
        <v>0</v>
      </c>
      <c r="I30" s="31">
        <f t="shared" si="7"/>
        <v>3762695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si="7"/>
        <v>249658933</v>
      </c>
      <c r="O30" s="31">
        <f t="shared" si="6"/>
        <v>551290192</v>
      </c>
      <c r="P30" s="43">
        <f t="shared" si="1"/>
        <v>558.41161533030743</v>
      </c>
      <c r="Q30" s="10"/>
    </row>
    <row r="31" spans="1:17">
      <c r="A31" s="12"/>
      <c r="B31" s="44">
        <v>541</v>
      </c>
      <c r="C31" s="20" t="s">
        <v>45</v>
      </c>
      <c r="D31" s="46">
        <v>29145784</v>
      </c>
      <c r="E31" s="46">
        <v>22218356</v>
      </c>
      <c r="F31" s="46">
        <v>0</v>
      </c>
      <c r="G31" s="46">
        <v>14057811</v>
      </c>
      <c r="H31" s="46">
        <v>0</v>
      </c>
      <c r="I31" s="46">
        <v>385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65422336</v>
      </c>
      <c r="P31" s="47">
        <f t="shared" si="1"/>
        <v>66.267444722546642</v>
      </c>
      <c r="Q31" s="9"/>
    </row>
    <row r="32" spans="1:17">
      <c r="A32" s="12"/>
      <c r="B32" s="44">
        <v>543</v>
      </c>
      <c r="C32" s="20" t="s">
        <v>47</v>
      </c>
      <c r="D32" s="46">
        <v>160921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76230000</v>
      </c>
      <c r="O32" s="46">
        <f t="shared" si="6"/>
        <v>76390921</v>
      </c>
      <c r="P32" s="47">
        <f t="shared" si="1"/>
        <v>77.377719051058151</v>
      </c>
      <c r="Q32" s="9"/>
    </row>
    <row r="33" spans="1:17">
      <c r="A33" s="12"/>
      <c r="B33" s="44">
        <v>544</v>
      </c>
      <c r="C33" s="20" t="s">
        <v>48</v>
      </c>
      <c r="D33" s="46">
        <v>0</v>
      </c>
      <c r="E33" s="46">
        <v>34427308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150132769</v>
      </c>
      <c r="O33" s="46">
        <f t="shared" si="6"/>
        <v>184560077</v>
      </c>
      <c r="P33" s="47">
        <f t="shared" si="1"/>
        <v>186.94417607751657</v>
      </c>
      <c r="Q33" s="9"/>
    </row>
    <row r="34" spans="1:17">
      <c r="A34" s="12"/>
      <c r="B34" s="44">
        <v>545</v>
      </c>
      <c r="C34" s="20" t="s">
        <v>49</v>
      </c>
      <c r="D34" s="46">
        <v>0</v>
      </c>
      <c r="E34" s="46">
        <v>531</v>
      </c>
      <c r="F34" s="46">
        <v>0</v>
      </c>
      <c r="G34" s="46">
        <v>0</v>
      </c>
      <c r="H34" s="46">
        <v>0</v>
      </c>
      <c r="I34" s="46">
        <v>3762310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3762841</v>
      </c>
      <c r="P34" s="47">
        <f t="shared" si="1"/>
        <v>3.8114484014638688</v>
      </c>
      <c r="Q34" s="9"/>
    </row>
    <row r="35" spans="1:17">
      <c r="A35" s="12"/>
      <c r="B35" s="44">
        <v>549</v>
      </c>
      <c r="C35" s="20" t="s">
        <v>50</v>
      </c>
      <c r="D35" s="46">
        <v>4913438</v>
      </c>
      <c r="E35" s="46">
        <v>150607236</v>
      </c>
      <c r="F35" s="46">
        <v>0</v>
      </c>
      <c r="G35" s="46">
        <v>42337179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23296164</v>
      </c>
      <c r="O35" s="46">
        <f t="shared" si="6"/>
        <v>221154017</v>
      </c>
      <c r="P35" s="47">
        <f t="shared" si="1"/>
        <v>224.01082707772218</v>
      </c>
      <c r="Q35" s="9"/>
    </row>
    <row r="36" spans="1:17" ht="15.75">
      <c r="A36" s="28" t="s">
        <v>51</v>
      </c>
      <c r="B36" s="29"/>
      <c r="C36" s="30"/>
      <c r="D36" s="31">
        <f>SUM(D37:D41)</f>
        <v>26439530</v>
      </c>
      <c r="E36" s="31">
        <f t="shared" ref="E36:N36" si="8">SUM(E37:E41)</f>
        <v>124899777</v>
      </c>
      <c r="F36" s="31">
        <f t="shared" si="8"/>
        <v>0</v>
      </c>
      <c r="G36" s="31">
        <f t="shared" si="8"/>
        <v>2708269</v>
      </c>
      <c r="H36" s="31">
        <f t="shared" si="8"/>
        <v>0</v>
      </c>
      <c r="I36" s="31">
        <f t="shared" si="8"/>
        <v>100000</v>
      </c>
      <c r="J36" s="31">
        <f t="shared" si="8"/>
        <v>0</v>
      </c>
      <c r="K36" s="31">
        <f t="shared" si="8"/>
        <v>0</v>
      </c>
      <c r="L36" s="31">
        <f>SUM(L37:L41)</f>
        <v>0</v>
      </c>
      <c r="M36" s="31">
        <f t="shared" si="8"/>
        <v>0</v>
      </c>
      <c r="N36" s="31">
        <f t="shared" si="8"/>
        <v>746715</v>
      </c>
      <c r="O36" s="31">
        <f t="shared" si="6"/>
        <v>154894291</v>
      </c>
      <c r="P36" s="43">
        <f t="shared" si="1"/>
        <v>156.89517516892937</v>
      </c>
      <c r="Q36" s="10"/>
    </row>
    <row r="37" spans="1:17">
      <c r="A37" s="13"/>
      <c r="B37" s="45">
        <v>551</v>
      </c>
      <c r="C37" s="21" t="s">
        <v>52</v>
      </c>
      <c r="D37" s="46">
        <v>1690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1690</v>
      </c>
      <c r="P37" s="47">
        <f t="shared" ref="P37:P68" si="9">(O37/P$74)</f>
        <v>1.711830980494243E-3</v>
      </c>
      <c r="Q37" s="9"/>
    </row>
    <row r="38" spans="1:17">
      <c r="A38" s="13"/>
      <c r="B38" s="45">
        <v>552</v>
      </c>
      <c r="C38" s="21" t="s">
        <v>53</v>
      </c>
      <c r="D38" s="46">
        <v>22931841</v>
      </c>
      <c r="E38" s="46">
        <v>67061114</v>
      </c>
      <c r="F38" s="46">
        <v>0</v>
      </c>
      <c r="G38" s="46">
        <v>2486884</v>
      </c>
      <c r="H38" s="46">
        <v>0</v>
      </c>
      <c r="I38" s="46">
        <v>100000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92579839</v>
      </c>
      <c r="P38" s="47">
        <f t="shared" si="9"/>
        <v>93.775761283650397</v>
      </c>
      <c r="Q38" s="9"/>
    </row>
    <row r="39" spans="1:17">
      <c r="A39" s="13"/>
      <c r="B39" s="45">
        <v>553</v>
      </c>
      <c r="C39" s="21" t="s">
        <v>54</v>
      </c>
      <c r="D39" s="46">
        <v>1327345</v>
      </c>
      <c r="E39" s="46">
        <v>1693540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3020885</v>
      </c>
      <c r="P39" s="47">
        <f t="shared" si="9"/>
        <v>3.0599080068108591</v>
      </c>
      <c r="Q39" s="9"/>
    </row>
    <row r="40" spans="1:17">
      <c r="A40" s="13"/>
      <c r="B40" s="45">
        <v>554</v>
      </c>
      <c r="C40" s="21" t="s">
        <v>55</v>
      </c>
      <c r="D40" s="46">
        <v>72356</v>
      </c>
      <c r="E40" s="46">
        <v>52145123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746715</v>
      </c>
      <c r="O40" s="46">
        <f t="shared" si="6"/>
        <v>52964194</v>
      </c>
      <c r="P40" s="47">
        <f t="shared" si="9"/>
        <v>53.648371684087166</v>
      </c>
      <c r="Q40" s="9"/>
    </row>
    <row r="41" spans="1:17">
      <c r="A41" s="13"/>
      <c r="B41" s="45">
        <v>559</v>
      </c>
      <c r="C41" s="21" t="s">
        <v>56</v>
      </c>
      <c r="D41" s="46">
        <v>2106298</v>
      </c>
      <c r="E41" s="46">
        <v>4000000</v>
      </c>
      <c r="F41" s="46">
        <v>0</v>
      </c>
      <c r="G41" s="46">
        <v>221385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6327683</v>
      </c>
      <c r="P41" s="47">
        <f t="shared" si="9"/>
        <v>6.4094223634004459</v>
      </c>
      <c r="Q41" s="9"/>
    </row>
    <row r="42" spans="1:17" ht="15.75">
      <c r="A42" s="28" t="s">
        <v>57</v>
      </c>
      <c r="B42" s="29"/>
      <c r="C42" s="30"/>
      <c r="D42" s="31">
        <f t="shared" ref="D42:N42" si="10">SUM(D43:D47)</f>
        <v>80479537</v>
      </c>
      <c r="E42" s="31">
        <f t="shared" si="10"/>
        <v>106379807</v>
      </c>
      <c r="F42" s="31">
        <f t="shared" si="10"/>
        <v>0</v>
      </c>
      <c r="G42" s="31">
        <f t="shared" si="10"/>
        <v>354514</v>
      </c>
      <c r="H42" s="31">
        <f t="shared" si="10"/>
        <v>0</v>
      </c>
      <c r="I42" s="31">
        <f t="shared" si="10"/>
        <v>0</v>
      </c>
      <c r="J42" s="31">
        <f t="shared" si="10"/>
        <v>0</v>
      </c>
      <c r="K42" s="31">
        <f t="shared" si="10"/>
        <v>0</v>
      </c>
      <c r="L42" s="31">
        <f t="shared" si="10"/>
        <v>0</v>
      </c>
      <c r="M42" s="31">
        <f t="shared" si="10"/>
        <v>0</v>
      </c>
      <c r="N42" s="31">
        <f t="shared" si="10"/>
        <v>0</v>
      </c>
      <c r="O42" s="31">
        <f t="shared" si="6"/>
        <v>187213858</v>
      </c>
      <c r="P42" s="43">
        <f t="shared" si="9"/>
        <v>189.63223793032543</v>
      </c>
      <c r="Q42" s="10"/>
    </row>
    <row r="43" spans="1:17">
      <c r="A43" s="12"/>
      <c r="B43" s="44">
        <v>561</v>
      </c>
      <c r="C43" s="20" t="s">
        <v>58</v>
      </c>
      <c r="D43" s="46">
        <v>45650126</v>
      </c>
      <c r="E43" s="46">
        <v>49811841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95461967</v>
      </c>
      <c r="P43" s="47">
        <f t="shared" si="9"/>
        <v>96.695119863620761</v>
      </c>
      <c r="Q43" s="9"/>
    </row>
    <row r="44" spans="1:17">
      <c r="A44" s="12"/>
      <c r="B44" s="44">
        <v>562</v>
      </c>
      <c r="C44" s="20" t="s">
        <v>59</v>
      </c>
      <c r="D44" s="46">
        <v>14798269</v>
      </c>
      <c r="E44" s="46">
        <v>8783921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23582190</v>
      </c>
      <c r="P44" s="47">
        <f t="shared" si="9"/>
        <v>23.886818597574873</v>
      </c>
      <c r="Q44" s="9"/>
    </row>
    <row r="45" spans="1:17">
      <c r="A45" s="12"/>
      <c r="B45" s="44">
        <v>563</v>
      </c>
      <c r="C45" s="20" t="s">
        <v>60</v>
      </c>
      <c r="D45" s="46">
        <v>6888521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6888521</v>
      </c>
      <c r="P45" s="47">
        <f t="shared" si="9"/>
        <v>6.9775051228314702</v>
      </c>
      <c r="Q45" s="9"/>
    </row>
    <row r="46" spans="1:17">
      <c r="A46" s="12"/>
      <c r="B46" s="44">
        <v>564</v>
      </c>
      <c r="C46" s="20" t="s">
        <v>61</v>
      </c>
      <c r="D46" s="46">
        <v>1606942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1606942</v>
      </c>
      <c r="P46" s="47">
        <f t="shared" si="9"/>
        <v>1.6277000588505206</v>
      </c>
      <c r="Q46" s="9"/>
    </row>
    <row r="47" spans="1:17">
      <c r="A47" s="12"/>
      <c r="B47" s="44">
        <v>569</v>
      </c>
      <c r="C47" s="20" t="s">
        <v>63</v>
      </c>
      <c r="D47" s="46">
        <v>11535679</v>
      </c>
      <c r="E47" s="46">
        <v>47784045</v>
      </c>
      <c r="F47" s="46">
        <v>0</v>
      </c>
      <c r="G47" s="46">
        <v>354514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6"/>
        <v>59674238</v>
      </c>
      <c r="P47" s="47">
        <f t="shared" si="9"/>
        <v>60.445094287447823</v>
      </c>
      <c r="Q47" s="9"/>
    </row>
    <row r="48" spans="1:17" ht="15.75">
      <c r="A48" s="28" t="s">
        <v>64</v>
      </c>
      <c r="B48" s="29"/>
      <c r="C48" s="30"/>
      <c r="D48" s="31">
        <f t="shared" ref="D48:N48" si="11">SUM(D49:D54)</f>
        <v>76109636</v>
      </c>
      <c r="E48" s="31">
        <f t="shared" si="11"/>
        <v>10224342</v>
      </c>
      <c r="F48" s="31">
        <f t="shared" si="11"/>
        <v>0</v>
      </c>
      <c r="G48" s="31">
        <f t="shared" si="11"/>
        <v>24908359</v>
      </c>
      <c r="H48" s="31">
        <f t="shared" si="11"/>
        <v>0</v>
      </c>
      <c r="I48" s="31">
        <f t="shared" si="11"/>
        <v>76778178</v>
      </c>
      <c r="J48" s="31">
        <f t="shared" si="11"/>
        <v>0</v>
      </c>
      <c r="K48" s="31">
        <f t="shared" si="11"/>
        <v>0</v>
      </c>
      <c r="L48" s="31">
        <f t="shared" si="11"/>
        <v>0</v>
      </c>
      <c r="M48" s="31">
        <f t="shared" si="11"/>
        <v>0</v>
      </c>
      <c r="N48" s="31">
        <f t="shared" si="11"/>
        <v>0</v>
      </c>
      <c r="O48" s="31">
        <f>SUM(D48:N48)</f>
        <v>188020515</v>
      </c>
      <c r="P48" s="43">
        <f t="shared" si="9"/>
        <v>190.44931511567015</v>
      </c>
      <c r="Q48" s="9"/>
    </row>
    <row r="49" spans="1:17">
      <c r="A49" s="12"/>
      <c r="B49" s="44">
        <v>571</v>
      </c>
      <c r="C49" s="20" t="s">
        <v>65</v>
      </c>
      <c r="D49" s="46">
        <v>35563435</v>
      </c>
      <c r="E49" s="46">
        <v>1171296</v>
      </c>
      <c r="F49" s="46">
        <v>0</v>
      </c>
      <c r="G49" s="46">
        <v>542467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6"/>
        <v>37277198</v>
      </c>
      <c r="P49" s="47">
        <f t="shared" si="9"/>
        <v>37.758735149359786</v>
      </c>
      <c r="Q49" s="9"/>
    </row>
    <row r="50" spans="1:17">
      <c r="A50" s="12"/>
      <c r="B50" s="44">
        <v>572</v>
      </c>
      <c r="C50" s="20" t="s">
        <v>66</v>
      </c>
      <c r="D50" s="46">
        <v>28936964</v>
      </c>
      <c r="E50" s="46">
        <v>4912115</v>
      </c>
      <c r="F50" s="46">
        <v>0</v>
      </c>
      <c r="G50" s="46">
        <v>24365892</v>
      </c>
      <c r="H50" s="46">
        <v>0</v>
      </c>
      <c r="I50" s="46">
        <v>602790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6"/>
        <v>58817761</v>
      </c>
      <c r="P50" s="47">
        <f t="shared" si="9"/>
        <v>59.577553540299441</v>
      </c>
      <c r="Q50" s="9"/>
    </row>
    <row r="51" spans="1:17">
      <c r="A51" s="12"/>
      <c r="B51" s="44">
        <v>573</v>
      </c>
      <c r="C51" s="20" t="s">
        <v>67</v>
      </c>
      <c r="D51" s="46">
        <v>6607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6"/>
        <v>6607</v>
      </c>
      <c r="P51" s="47">
        <f t="shared" si="9"/>
        <v>6.6923475077665471E-3</v>
      </c>
      <c r="Q51" s="9"/>
    </row>
    <row r="52" spans="1:17">
      <c r="A52" s="12"/>
      <c r="B52" s="44">
        <v>574</v>
      </c>
      <c r="C52" s="20" t="s">
        <v>68</v>
      </c>
      <c r="D52" s="46">
        <v>11448141</v>
      </c>
      <c r="E52" s="46">
        <v>2855003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6"/>
        <v>14303144</v>
      </c>
      <c r="P52" s="47">
        <f t="shared" si="9"/>
        <v>14.487908294479498</v>
      </c>
      <c r="Q52" s="9"/>
    </row>
    <row r="53" spans="1:17">
      <c r="A53" s="12"/>
      <c r="B53" s="44">
        <v>575</v>
      </c>
      <c r="C53" s="20" t="s">
        <v>69</v>
      </c>
      <c r="D53" s="46">
        <v>154489</v>
      </c>
      <c r="E53" s="46">
        <v>0</v>
      </c>
      <c r="F53" s="46">
        <v>0</v>
      </c>
      <c r="G53" s="46">
        <v>0</v>
      </c>
      <c r="H53" s="46">
        <v>0</v>
      </c>
      <c r="I53" s="46">
        <v>76175388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6"/>
        <v>76329877</v>
      </c>
      <c r="P53" s="47">
        <f t="shared" si="9"/>
        <v>77.31588650054141</v>
      </c>
      <c r="Q53" s="9"/>
    </row>
    <row r="54" spans="1:17">
      <c r="A54" s="12"/>
      <c r="B54" s="44">
        <v>579</v>
      </c>
      <c r="C54" s="20" t="s">
        <v>70</v>
      </c>
      <c r="D54" s="46">
        <v>0</v>
      </c>
      <c r="E54" s="46">
        <v>1285928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6"/>
        <v>1285928</v>
      </c>
      <c r="P54" s="47">
        <f t="shared" si="9"/>
        <v>1.3025392834822491</v>
      </c>
      <c r="Q54" s="9"/>
    </row>
    <row r="55" spans="1:17" ht="15.75">
      <c r="A55" s="28" t="s">
        <v>74</v>
      </c>
      <c r="B55" s="29"/>
      <c r="C55" s="30"/>
      <c r="D55" s="31">
        <f t="shared" ref="D55:N55" si="12">SUM(D56:D56)</f>
        <v>118674366</v>
      </c>
      <c r="E55" s="31">
        <f t="shared" si="12"/>
        <v>70434053</v>
      </c>
      <c r="F55" s="31">
        <f t="shared" si="12"/>
        <v>7470767</v>
      </c>
      <c r="G55" s="31">
        <f t="shared" si="12"/>
        <v>1248279</v>
      </c>
      <c r="H55" s="31">
        <f t="shared" si="12"/>
        <v>12366</v>
      </c>
      <c r="I55" s="31">
        <f t="shared" si="12"/>
        <v>20381674</v>
      </c>
      <c r="J55" s="31">
        <f t="shared" si="12"/>
        <v>3948489</v>
      </c>
      <c r="K55" s="31">
        <f t="shared" si="12"/>
        <v>0</v>
      </c>
      <c r="L55" s="31">
        <f t="shared" si="12"/>
        <v>0</v>
      </c>
      <c r="M55" s="31">
        <f t="shared" si="12"/>
        <v>0</v>
      </c>
      <c r="N55" s="31">
        <f t="shared" si="12"/>
        <v>0</v>
      </c>
      <c r="O55" s="31">
        <f>SUM(D55:N55)</f>
        <v>222169994</v>
      </c>
      <c r="P55" s="43">
        <f t="shared" si="9"/>
        <v>225.03992820439061</v>
      </c>
      <c r="Q55" s="9"/>
    </row>
    <row r="56" spans="1:17">
      <c r="A56" s="12"/>
      <c r="B56" s="44">
        <v>581</v>
      </c>
      <c r="C56" s="20" t="s">
        <v>190</v>
      </c>
      <c r="D56" s="46">
        <v>118674366</v>
      </c>
      <c r="E56" s="46">
        <v>70434053</v>
      </c>
      <c r="F56" s="46">
        <v>7470767</v>
      </c>
      <c r="G56" s="46">
        <v>1248279</v>
      </c>
      <c r="H56" s="46">
        <v>12366</v>
      </c>
      <c r="I56" s="46">
        <v>20381674</v>
      </c>
      <c r="J56" s="46">
        <v>3948489</v>
      </c>
      <c r="K56" s="46">
        <v>0</v>
      </c>
      <c r="L56" s="46">
        <v>0</v>
      </c>
      <c r="M56" s="46">
        <v>0</v>
      </c>
      <c r="N56" s="46">
        <v>0</v>
      </c>
      <c r="O56" s="46">
        <f>SUM(D56:N56)</f>
        <v>222169994</v>
      </c>
      <c r="P56" s="47">
        <f t="shared" si="9"/>
        <v>225.03992820439061</v>
      </c>
      <c r="Q56" s="9"/>
    </row>
    <row r="57" spans="1:17" ht="15.75">
      <c r="A57" s="28" t="s">
        <v>77</v>
      </c>
      <c r="B57" s="29"/>
      <c r="C57" s="30"/>
      <c r="D57" s="31">
        <f t="shared" ref="D57:N57" si="13">SUM(D58:D71)</f>
        <v>9535862</v>
      </c>
      <c r="E57" s="31">
        <f t="shared" si="13"/>
        <v>24695689</v>
      </c>
      <c r="F57" s="31">
        <f t="shared" si="13"/>
        <v>0</v>
      </c>
      <c r="G57" s="31">
        <f t="shared" si="13"/>
        <v>0</v>
      </c>
      <c r="H57" s="31">
        <f t="shared" si="13"/>
        <v>0</v>
      </c>
      <c r="I57" s="31">
        <f t="shared" si="13"/>
        <v>0</v>
      </c>
      <c r="J57" s="31">
        <f t="shared" si="13"/>
        <v>0</v>
      </c>
      <c r="K57" s="31">
        <f t="shared" si="13"/>
        <v>0</v>
      </c>
      <c r="L57" s="31">
        <f t="shared" si="13"/>
        <v>0</v>
      </c>
      <c r="M57" s="31">
        <f t="shared" si="13"/>
        <v>0</v>
      </c>
      <c r="N57" s="31">
        <f t="shared" si="13"/>
        <v>0</v>
      </c>
      <c r="O57" s="31">
        <f>SUM(D57:N57)</f>
        <v>34231551</v>
      </c>
      <c r="P57" s="43">
        <f t="shared" si="9"/>
        <v>34.673745273472598</v>
      </c>
      <c r="Q57" s="9"/>
    </row>
    <row r="58" spans="1:17">
      <c r="A58" s="12"/>
      <c r="B58" s="44">
        <v>601</v>
      </c>
      <c r="C58" s="20" t="s">
        <v>78</v>
      </c>
      <c r="D58" s="46">
        <v>0</v>
      </c>
      <c r="E58" s="46">
        <v>1242961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ref="O58:O62" si="14">SUM(D58:N58)</f>
        <v>1242961</v>
      </c>
      <c r="P58" s="47">
        <f t="shared" si="9"/>
        <v>1.259017246950358</v>
      </c>
      <c r="Q58" s="9"/>
    </row>
    <row r="59" spans="1:17">
      <c r="A59" s="12"/>
      <c r="B59" s="44">
        <v>602</v>
      </c>
      <c r="C59" s="20" t="s">
        <v>79</v>
      </c>
      <c r="D59" s="46">
        <v>2290896</v>
      </c>
      <c r="E59" s="46">
        <v>632786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4"/>
        <v>2923682</v>
      </c>
      <c r="P59" s="47">
        <f t="shared" si="9"/>
        <v>2.9614493637357215</v>
      </c>
      <c r="Q59" s="9"/>
    </row>
    <row r="60" spans="1:17">
      <c r="A60" s="12"/>
      <c r="B60" s="44">
        <v>603</v>
      </c>
      <c r="C60" s="20" t="s">
        <v>80</v>
      </c>
      <c r="D60" s="46">
        <v>2322862</v>
      </c>
      <c r="E60" s="46">
        <v>486718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4"/>
        <v>2809580</v>
      </c>
      <c r="P60" s="47">
        <f t="shared" si="9"/>
        <v>2.8458734237733818</v>
      </c>
      <c r="Q60" s="9"/>
    </row>
    <row r="61" spans="1:17">
      <c r="A61" s="12"/>
      <c r="B61" s="44">
        <v>604</v>
      </c>
      <c r="C61" s="20" t="s">
        <v>81</v>
      </c>
      <c r="D61" s="46">
        <v>0</v>
      </c>
      <c r="E61" s="46">
        <v>19762856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4"/>
        <v>19762856</v>
      </c>
      <c r="P61" s="47">
        <f t="shared" si="9"/>
        <v>20.01814743422872</v>
      </c>
      <c r="Q61" s="9"/>
    </row>
    <row r="62" spans="1:17">
      <c r="A62" s="12"/>
      <c r="B62" s="44">
        <v>605</v>
      </c>
      <c r="C62" s="20" t="s">
        <v>82</v>
      </c>
      <c r="D62" s="46">
        <v>568478</v>
      </c>
      <c r="E62" s="46">
        <v>439432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4"/>
        <v>1007910</v>
      </c>
      <c r="P62" s="47">
        <f t="shared" si="9"/>
        <v>1.0209299192603269</v>
      </c>
      <c r="Q62" s="9"/>
    </row>
    <row r="63" spans="1:17">
      <c r="A63" s="12"/>
      <c r="B63" s="44">
        <v>611</v>
      </c>
      <c r="C63" s="20" t="s">
        <v>84</v>
      </c>
      <c r="D63" s="46">
        <v>709760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ref="O63:O69" si="15">SUM(D63:N63)</f>
        <v>709760</v>
      </c>
      <c r="P63" s="47">
        <f t="shared" si="9"/>
        <v>0.71892849509798462</v>
      </c>
      <c r="Q63" s="9"/>
    </row>
    <row r="64" spans="1:17">
      <c r="A64" s="12"/>
      <c r="B64" s="44">
        <v>631</v>
      </c>
      <c r="C64" s="20" t="s">
        <v>173</v>
      </c>
      <c r="D64" s="46">
        <v>0</v>
      </c>
      <c r="E64" s="46">
        <v>42039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42039</v>
      </c>
      <c r="P64" s="47">
        <f t="shared" si="9"/>
        <v>4.2582048869229283E-2</v>
      </c>
      <c r="Q64" s="9"/>
    </row>
    <row r="65" spans="1:120">
      <c r="A65" s="12"/>
      <c r="B65" s="44">
        <v>661</v>
      </c>
      <c r="C65" s="20" t="s">
        <v>114</v>
      </c>
      <c r="D65" s="46">
        <v>0</v>
      </c>
      <c r="E65" s="46">
        <v>533217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5"/>
        <v>533217</v>
      </c>
      <c r="P65" s="47">
        <f t="shared" si="9"/>
        <v>0.54010495853621232</v>
      </c>
      <c r="Q65" s="9"/>
    </row>
    <row r="66" spans="1:120">
      <c r="A66" s="12"/>
      <c r="B66" s="44">
        <v>671</v>
      </c>
      <c r="C66" s="20" t="s">
        <v>87</v>
      </c>
      <c r="D66" s="46">
        <v>380</v>
      </c>
      <c r="E66" s="46">
        <v>416197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5"/>
        <v>416577</v>
      </c>
      <c r="P66" s="47">
        <f t="shared" si="9"/>
        <v>0.42195823334991139</v>
      </c>
      <c r="Q66" s="9"/>
    </row>
    <row r="67" spans="1:120">
      <c r="A67" s="12"/>
      <c r="B67" s="44">
        <v>684</v>
      </c>
      <c r="C67" s="20" t="s">
        <v>88</v>
      </c>
      <c r="D67" s="46">
        <v>0</v>
      </c>
      <c r="E67" s="46">
        <v>183434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5"/>
        <v>183434</v>
      </c>
      <c r="P67" s="47">
        <f t="shared" si="9"/>
        <v>0.18580355270768106</v>
      </c>
      <c r="Q67" s="9"/>
    </row>
    <row r="68" spans="1:120">
      <c r="A68" s="12"/>
      <c r="B68" s="44">
        <v>685</v>
      </c>
      <c r="C68" s="20" t="s">
        <v>89</v>
      </c>
      <c r="D68" s="46">
        <v>198568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5"/>
        <v>198568</v>
      </c>
      <c r="P68" s="47">
        <f t="shared" si="9"/>
        <v>0.20113304978389401</v>
      </c>
      <c r="Q68" s="9"/>
    </row>
    <row r="69" spans="1:120">
      <c r="A69" s="12"/>
      <c r="B69" s="44">
        <v>713</v>
      </c>
      <c r="C69" s="20" t="s">
        <v>91</v>
      </c>
      <c r="D69" s="46">
        <v>0</v>
      </c>
      <c r="E69" s="46">
        <v>956049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5"/>
        <v>956049</v>
      </c>
      <c r="P69" s="47">
        <f t="shared" ref="P69:P72" si="16">(O69/P$74)</f>
        <v>0.96839899234943227</v>
      </c>
      <c r="Q69" s="9"/>
    </row>
    <row r="70" spans="1:120">
      <c r="A70" s="12"/>
      <c r="B70" s="44">
        <v>721</v>
      </c>
      <c r="C70" s="20" t="s">
        <v>93</v>
      </c>
      <c r="D70" s="46">
        <v>3277318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ref="O70:O71" si="17">SUM(D70:N70)</f>
        <v>3277318</v>
      </c>
      <c r="P70" s="47">
        <f t="shared" si="16"/>
        <v>3.3196535416162316</v>
      </c>
      <c r="Q70" s="9"/>
    </row>
    <row r="71" spans="1:120" ht="15.75" thickBot="1">
      <c r="A71" s="12"/>
      <c r="B71" s="44">
        <v>765</v>
      </c>
      <c r="C71" s="20" t="s">
        <v>95</v>
      </c>
      <c r="D71" s="46">
        <v>167600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7"/>
        <v>167600</v>
      </c>
      <c r="P71" s="47">
        <f t="shared" si="16"/>
        <v>0.16976501321351192</v>
      </c>
      <c r="Q71" s="9"/>
    </row>
    <row r="72" spans="1:120" ht="16.5" thickBot="1">
      <c r="A72" s="14" t="s">
        <v>10</v>
      </c>
      <c r="B72" s="23"/>
      <c r="C72" s="22"/>
      <c r="D72" s="15">
        <f t="shared" ref="D72:N72" si="18">SUM(D5,D14,D23,D30,D36,D42,D48,D55,D57)</f>
        <v>1381637771</v>
      </c>
      <c r="E72" s="15">
        <f t="shared" si="18"/>
        <v>689564251</v>
      </c>
      <c r="F72" s="15">
        <f t="shared" si="18"/>
        <v>372564243</v>
      </c>
      <c r="G72" s="15">
        <f t="shared" si="18"/>
        <v>182208481</v>
      </c>
      <c r="H72" s="15">
        <f t="shared" si="18"/>
        <v>12366</v>
      </c>
      <c r="I72" s="15">
        <f t="shared" si="18"/>
        <v>222406032</v>
      </c>
      <c r="J72" s="15">
        <f t="shared" si="18"/>
        <v>355714466</v>
      </c>
      <c r="K72" s="15">
        <f t="shared" si="18"/>
        <v>557325431</v>
      </c>
      <c r="L72" s="15">
        <f t="shared" si="18"/>
        <v>0</v>
      </c>
      <c r="M72" s="15">
        <f t="shared" si="18"/>
        <v>3103177000</v>
      </c>
      <c r="N72" s="15">
        <f t="shared" si="18"/>
        <v>2434301672</v>
      </c>
      <c r="O72" s="15">
        <f>SUM(D72:N72)</f>
        <v>9298911713</v>
      </c>
      <c r="P72" s="37">
        <f t="shared" si="16"/>
        <v>9419.0326362095802</v>
      </c>
      <c r="Q72" s="6"/>
      <c r="R72" s="2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</row>
    <row r="73" spans="1:120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9"/>
    </row>
    <row r="74" spans="1:120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52" t="s">
        <v>192</v>
      </c>
      <c r="N74" s="52"/>
      <c r="O74" s="52"/>
      <c r="P74" s="41">
        <v>987247</v>
      </c>
    </row>
    <row r="75" spans="1:120">
      <c r="A75" s="53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5"/>
    </row>
    <row r="76" spans="1:120" ht="15.75" customHeight="1" thickBot="1">
      <c r="A76" s="56" t="s">
        <v>101</v>
      </c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8"/>
    </row>
  </sheetData>
  <mergeCells count="10">
    <mergeCell ref="M74:O74"/>
    <mergeCell ref="A75:P75"/>
    <mergeCell ref="A76:P7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2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4" width="15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9" t="s">
        <v>76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  <c r="Q1" s="7"/>
      <c r="R1"/>
    </row>
    <row r="2" spans="1:134" ht="24" thickBot="1">
      <c r="A2" s="62" t="s">
        <v>185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  <c r="Q2" s="7"/>
      <c r="R2"/>
    </row>
    <row r="3" spans="1:134" ht="18" customHeight="1">
      <c r="A3" s="65" t="s">
        <v>12</v>
      </c>
      <c r="B3" s="66"/>
      <c r="C3" s="67"/>
      <c r="D3" s="71" t="s">
        <v>6</v>
      </c>
      <c r="E3" s="72"/>
      <c r="F3" s="72"/>
      <c r="G3" s="72"/>
      <c r="H3" s="73"/>
      <c r="I3" s="71" t="s">
        <v>7</v>
      </c>
      <c r="J3" s="73"/>
      <c r="K3" s="71" t="s">
        <v>9</v>
      </c>
      <c r="L3" s="72"/>
      <c r="M3" s="73"/>
      <c r="N3" s="35"/>
      <c r="O3" s="36"/>
      <c r="P3" s="74" t="s">
        <v>187</v>
      </c>
      <c r="Q3" s="11"/>
      <c r="R3"/>
    </row>
    <row r="4" spans="1:134" ht="32.25" customHeight="1" thickBot="1">
      <c r="A4" s="68"/>
      <c r="B4" s="69"/>
      <c r="C4" s="70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188</v>
      </c>
      <c r="N4" s="34" t="s">
        <v>5</v>
      </c>
      <c r="O4" s="34" t="s">
        <v>189</v>
      </c>
      <c r="P4" s="75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171202468</v>
      </c>
      <c r="E5" s="26">
        <f t="shared" si="0"/>
        <v>12609420</v>
      </c>
      <c r="F5" s="26">
        <f t="shared" si="0"/>
        <v>347386000</v>
      </c>
      <c r="G5" s="26">
        <f t="shared" si="0"/>
        <v>70781787</v>
      </c>
      <c r="H5" s="26">
        <f t="shared" si="0"/>
        <v>8000</v>
      </c>
      <c r="I5" s="26">
        <f t="shared" si="0"/>
        <v>8427883</v>
      </c>
      <c r="J5" s="26">
        <f t="shared" si="0"/>
        <v>326237080</v>
      </c>
      <c r="K5" s="26">
        <f t="shared" si="0"/>
        <v>510865998</v>
      </c>
      <c r="L5" s="26">
        <f t="shared" si="0"/>
        <v>0</v>
      </c>
      <c r="M5" s="26">
        <f t="shared" si="0"/>
        <v>2888886000</v>
      </c>
      <c r="N5" s="26">
        <f t="shared" si="0"/>
        <v>12661928</v>
      </c>
      <c r="O5" s="27">
        <f>SUM(D5:N5)</f>
        <v>4349066564</v>
      </c>
      <c r="P5" s="32">
        <f t="shared" ref="P5:P36" si="1">(O5/P$75)</f>
        <v>4480.9775820607028</v>
      </c>
      <c r="Q5" s="6"/>
    </row>
    <row r="6" spans="1:134">
      <c r="A6" s="12"/>
      <c r="B6" s="44">
        <v>511</v>
      </c>
      <c r="C6" s="20" t="s">
        <v>19</v>
      </c>
      <c r="D6" s="46">
        <v>12080666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12080666</v>
      </c>
      <c r="P6" s="47">
        <f t="shared" si="1"/>
        <v>12.447083236310508</v>
      </c>
      <c r="Q6" s="9"/>
    </row>
    <row r="7" spans="1:134">
      <c r="A7" s="12"/>
      <c r="B7" s="44">
        <v>512</v>
      </c>
      <c r="C7" s="20" t="s">
        <v>20</v>
      </c>
      <c r="D7" s="46">
        <v>5589359</v>
      </c>
      <c r="E7" s="46">
        <v>3053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5592412</v>
      </c>
      <c r="P7" s="47">
        <f t="shared" si="1"/>
        <v>5.7620347798492011</v>
      </c>
      <c r="Q7" s="9"/>
    </row>
    <row r="8" spans="1:134">
      <c r="A8" s="12"/>
      <c r="B8" s="44">
        <v>513</v>
      </c>
      <c r="C8" s="20" t="s">
        <v>21</v>
      </c>
      <c r="D8" s="46">
        <v>114663250</v>
      </c>
      <c r="E8" s="46">
        <v>750000</v>
      </c>
      <c r="F8" s="46">
        <v>0</v>
      </c>
      <c r="G8" s="46">
        <v>38990</v>
      </c>
      <c r="H8" s="46">
        <v>0</v>
      </c>
      <c r="I8" s="46">
        <v>0</v>
      </c>
      <c r="J8" s="46">
        <v>154836142</v>
      </c>
      <c r="K8" s="46">
        <v>0</v>
      </c>
      <c r="L8" s="46">
        <v>0</v>
      </c>
      <c r="M8" s="46">
        <v>2888886000</v>
      </c>
      <c r="N8" s="46">
        <v>5019409</v>
      </c>
      <c r="O8" s="46">
        <f t="shared" si="2"/>
        <v>3164193791</v>
      </c>
      <c r="P8" s="47">
        <f t="shared" si="1"/>
        <v>3260.1665746237745</v>
      </c>
      <c r="Q8" s="9"/>
    </row>
    <row r="9" spans="1:134">
      <c r="A9" s="12"/>
      <c r="B9" s="44">
        <v>514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11005461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11005461</v>
      </c>
      <c r="P9" s="47">
        <f t="shared" si="1"/>
        <v>11.339266321986642</v>
      </c>
      <c r="Q9" s="9"/>
    </row>
    <row r="10" spans="1:134">
      <c r="A10" s="12"/>
      <c r="B10" s="44">
        <v>515</v>
      </c>
      <c r="C10" s="20" t="s">
        <v>23</v>
      </c>
      <c r="D10" s="46">
        <v>4049136</v>
      </c>
      <c r="E10" s="46">
        <v>4018939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8068075</v>
      </c>
      <c r="P10" s="47">
        <f t="shared" si="1"/>
        <v>8.3127868183588483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158804069</v>
      </c>
      <c r="G11" s="46">
        <v>0</v>
      </c>
      <c r="H11" s="46">
        <v>0</v>
      </c>
      <c r="I11" s="46">
        <v>0</v>
      </c>
      <c r="J11" s="46">
        <v>2045196</v>
      </c>
      <c r="K11" s="46">
        <v>0</v>
      </c>
      <c r="L11" s="46">
        <v>0</v>
      </c>
      <c r="M11" s="46">
        <v>0</v>
      </c>
      <c r="N11" s="46">
        <v>7642519</v>
      </c>
      <c r="O11" s="46">
        <f t="shared" si="2"/>
        <v>168491784</v>
      </c>
      <c r="P11" s="47">
        <f t="shared" si="1"/>
        <v>173.60228815881933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460724244</v>
      </c>
      <c r="L12" s="46">
        <v>0</v>
      </c>
      <c r="M12" s="46">
        <v>0</v>
      </c>
      <c r="N12" s="46">
        <v>0</v>
      </c>
      <c r="O12" s="46">
        <f t="shared" si="2"/>
        <v>460724244</v>
      </c>
      <c r="P12" s="47">
        <f t="shared" si="1"/>
        <v>474.69841596930439</v>
      </c>
      <c r="Q12" s="9"/>
    </row>
    <row r="13" spans="1:134">
      <c r="A13" s="12"/>
      <c r="B13" s="44">
        <v>519</v>
      </c>
      <c r="C13" s="20" t="s">
        <v>26</v>
      </c>
      <c r="D13" s="46">
        <v>34820057</v>
      </c>
      <c r="E13" s="46">
        <v>7837428</v>
      </c>
      <c r="F13" s="46">
        <v>188581931</v>
      </c>
      <c r="G13" s="46">
        <v>70742797</v>
      </c>
      <c r="H13" s="46">
        <v>8000</v>
      </c>
      <c r="I13" s="46">
        <v>8427883</v>
      </c>
      <c r="J13" s="46">
        <v>158350281</v>
      </c>
      <c r="K13" s="46">
        <v>50141754</v>
      </c>
      <c r="L13" s="46">
        <v>0</v>
      </c>
      <c r="M13" s="46">
        <v>0</v>
      </c>
      <c r="N13" s="46">
        <v>0</v>
      </c>
      <c r="O13" s="46">
        <f t="shared" si="2"/>
        <v>518910131</v>
      </c>
      <c r="P13" s="47">
        <f t="shared" si="1"/>
        <v>534.64913215229944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SUM(D15:D22)</f>
        <v>781629218</v>
      </c>
      <c r="E14" s="31">
        <f t="shared" si="3"/>
        <v>108125623</v>
      </c>
      <c r="F14" s="31">
        <f t="shared" si="3"/>
        <v>0</v>
      </c>
      <c r="G14" s="31">
        <f t="shared" si="3"/>
        <v>9291342</v>
      </c>
      <c r="H14" s="31">
        <f t="shared" si="3"/>
        <v>0</v>
      </c>
      <c r="I14" s="31">
        <f t="shared" si="3"/>
        <v>315834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899362017</v>
      </c>
      <c r="P14" s="43">
        <f t="shared" si="1"/>
        <v>926.64045882694768</v>
      </c>
      <c r="Q14" s="10"/>
    </row>
    <row r="15" spans="1:134">
      <c r="A15" s="12"/>
      <c r="B15" s="44">
        <v>521</v>
      </c>
      <c r="C15" s="20" t="s">
        <v>28</v>
      </c>
      <c r="D15" s="46">
        <v>484725194</v>
      </c>
      <c r="E15" s="46">
        <v>11064735</v>
      </c>
      <c r="F15" s="46">
        <v>0</v>
      </c>
      <c r="G15" s="46">
        <v>368585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496158514</v>
      </c>
      <c r="P15" s="47">
        <f t="shared" si="1"/>
        <v>511.20743857682459</v>
      </c>
      <c r="Q15" s="9"/>
    </row>
    <row r="16" spans="1:134">
      <c r="A16" s="12"/>
      <c r="B16" s="44">
        <v>522</v>
      </c>
      <c r="C16" s="20" t="s">
        <v>29</v>
      </c>
      <c r="D16" s="46">
        <v>196998862</v>
      </c>
      <c r="E16" s="46">
        <v>8787207</v>
      </c>
      <c r="F16" s="46">
        <v>0</v>
      </c>
      <c r="G16" s="46">
        <v>8106073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2" si="4">SUM(D16:N16)</f>
        <v>213892142</v>
      </c>
      <c r="P16" s="47">
        <f t="shared" si="1"/>
        <v>220.37967899011088</v>
      </c>
      <c r="Q16" s="9"/>
    </row>
    <row r="17" spans="1:17">
      <c r="A17" s="12"/>
      <c r="B17" s="44">
        <v>523</v>
      </c>
      <c r="C17" s="20" t="s">
        <v>30</v>
      </c>
      <c r="D17" s="46">
        <v>0</v>
      </c>
      <c r="E17" s="46">
        <v>327676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327676</v>
      </c>
      <c r="P17" s="47">
        <f t="shared" si="1"/>
        <v>0.33761470158526707</v>
      </c>
      <c r="Q17" s="9"/>
    </row>
    <row r="18" spans="1:17">
      <c r="A18" s="12"/>
      <c r="B18" s="44">
        <v>524</v>
      </c>
      <c r="C18" s="20" t="s">
        <v>31</v>
      </c>
      <c r="D18" s="46">
        <v>299982</v>
      </c>
      <c r="E18" s="46">
        <v>17945697</v>
      </c>
      <c r="F18" s="46">
        <v>0</v>
      </c>
      <c r="G18" s="46">
        <v>0</v>
      </c>
      <c r="H18" s="46">
        <v>0</v>
      </c>
      <c r="I18" s="46">
        <v>315834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18561513</v>
      </c>
      <c r="P18" s="47">
        <f t="shared" si="1"/>
        <v>19.124500031940258</v>
      </c>
      <c r="Q18" s="9"/>
    </row>
    <row r="19" spans="1:17">
      <c r="A19" s="12"/>
      <c r="B19" s="44">
        <v>525</v>
      </c>
      <c r="C19" s="20" t="s">
        <v>32</v>
      </c>
      <c r="D19" s="46">
        <v>4439506</v>
      </c>
      <c r="E19" s="46">
        <v>69598495</v>
      </c>
      <c r="F19" s="46">
        <v>0</v>
      </c>
      <c r="G19" s="46">
        <v>816684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74854685</v>
      </c>
      <c r="P19" s="47">
        <f t="shared" si="1"/>
        <v>77.125093502527406</v>
      </c>
      <c r="Q19" s="9"/>
    </row>
    <row r="20" spans="1:17">
      <c r="A20" s="12"/>
      <c r="B20" s="44">
        <v>526</v>
      </c>
      <c r="C20" s="20" t="s">
        <v>33</v>
      </c>
      <c r="D20" s="46">
        <v>86174777</v>
      </c>
      <c r="E20" s="46">
        <v>400094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86574871</v>
      </c>
      <c r="P20" s="47">
        <f t="shared" si="1"/>
        <v>89.200763063050061</v>
      </c>
      <c r="Q20" s="9"/>
    </row>
    <row r="21" spans="1:17">
      <c r="A21" s="12"/>
      <c r="B21" s="44">
        <v>527</v>
      </c>
      <c r="C21" s="20" t="s">
        <v>34</v>
      </c>
      <c r="D21" s="46">
        <v>5456924</v>
      </c>
      <c r="E21" s="46">
        <v>1719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5458643</v>
      </c>
      <c r="P21" s="47">
        <f t="shared" si="1"/>
        <v>5.6242084483010872</v>
      </c>
      <c r="Q21" s="9"/>
    </row>
    <row r="22" spans="1:17">
      <c r="A22" s="12"/>
      <c r="B22" s="44">
        <v>529</v>
      </c>
      <c r="C22" s="20" t="s">
        <v>36</v>
      </c>
      <c r="D22" s="46">
        <v>3533973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3533973</v>
      </c>
      <c r="P22" s="47">
        <f t="shared" si="1"/>
        <v>3.6411615126081589</v>
      </c>
      <c r="Q22" s="9"/>
    </row>
    <row r="23" spans="1:17" ht="15.75">
      <c r="A23" s="28" t="s">
        <v>37</v>
      </c>
      <c r="B23" s="29"/>
      <c r="C23" s="30"/>
      <c r="D23" s="31">
        <f t="shared" ref="D23:N23" si="5">SUM(D24:D29)</f>
        <v>25827463</v>
      </c>
      <c r="E23" s="31">
        <f t="shared" si="5"/>
        <v>11286315</v>
      </c>
      <c r="F23" s="31">
        <f t="shared" si="5"/>
        <v>0</v>
      </c>
      <c r="G23" s="31">
        <f t="shared" si="5"/>
        <v>1052008</v>
      </c>
      <c r="H23" s="31">
        <f t="shared" si="5"/>
        <v>0</v>
      </c>
      <c r="I23" s="31">
        <f t="shared" si="5"/>
        <v>108353199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5"/>
        <v>1651393000</v>
      </c>
      <c r="O23" s="42">
        <f t="shared" ref="O23:O29" si="6">SUM(D23:N23)</f>
        <v>1797911985</v>
      </c>
      <c r="P23" s="43">
        <f t="shared" si="1"/>
        <v>1852.4442384927495</v>
      </c>
      <c r="Q23" s="10"/>
    </row>
    <row r="24" spans="1:17">
      <c r="A24" s="12"/>
      <c r="B24" s="44">
        <v>531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1073280000</v>
      </c>
      <c r="O24" s="46">
        <f t="shared" si="6"/>
        <v>1073280000</v>
      </c>
      <c r="P24" s="47">
        <f t="shared" si="1"/>
        <v>1105.8335273789826</v>
      </c>
      <c r="Q24" s="9"/>
    </row>
    <row r="25" spans="1:17">
      <c r="A25" s="12"/>
      <c r="B25" s="44">
        <v>534</v>
      </c>
      <c r="C25" s="20" t="s">
        <v>39</v>
      </c>
      <c r="D25" s="46">
        <v>2200640</v>
      </c>
      <c r="E25" s="46">
        <v>0</v>
      </c>
      <c r="F25" s="46">
        <v>0</v>
      </c>
      <c r="G25" s="46">
        <v>0</v>
      </c>
      <c r="H25" s="46">
        <v>0</v>
      </c>
      <c r="I25" s="46">
        <v>85163521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87364161</v>
      </c>
      <c r="P25" s="47">
        <f t="shared" si="1"/>
        <v>90.01399292368751</v>
      </c>
      <c r="Q25" s="9"/>
    </row>
    <row r="26" spans="1:17">
      <c r="A26" s="12"/>
      <c r="B26" s="44">
        <v>536</v>
      </c>
      <c r="C26" s="20" t="s">
        <v>40</v>
      </c>
      <c r="D26" s="46">
        <v>0</v>
      </c>
      <c r="E26" s="46">
        <v>0</v>
      </c>
      <c r="F26" s="46">
        <v>0</v>
      </c>
      <c r="G26" s="46">
        <v>76997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450122000</v>
      </c>
      <c r="O26" s="46">
        <f t="shared" si="6"/>
        <v>450198997</v>
      </c>
      <c r="P26" s="47">
        <f t="shared" si="1"/>
        <v>463.85392896074643</v>
      </c>
      <c r="Q26" s="9"/>
    </row>
    <row r="27" spans="1:17">
      <c r="A27" s="12"/>
      <c r="B27" s="44">
        <v>537</v>
      </c>
      <c r="C27" s="20" t="s">
        <v>41</v>
      </c>
      <c r="D27" s="46">
        <v>3767530</v>
      </c>
      <c r="E27" s="46">
        <v>8196722</v>
      </c>
      <c r="F27" s="46">
        <v>0</v>
      </c>
      <c r="G27" s="46">
        <v>0</v>
      </c>
      <c r="H27" s="46">
        <v>0</v>
      </c>
      <c r="I27" s="46">
        <v>20012564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31976816</v>
      </c>
      <c r="P27" s="47">
        <f t="shared" si="1"/>
        <v>32.94670098355386</v>
      </c>
      <c r="Q27" s="9"/>
    </row>
    <row r="28" spans="1:17">
      <c r="A28" s="12"/>
      <c r="B28" s="44">
        <v>538</v>
      </c>
      <c r="C28" s="20" t="s">
        <v>42</v>
      </c>
      <c r="D28" s="46">
        <v>0</v>
      </c>
      <c r="E28" s="46">
        <v>0</v>
      </c>
      <c r="F28" s="46">
        <v>0</v>
      </c>
      <c r="G28" s="46">
        <v>283581</v>
      </c>
      <c r="H28" s="46">
        <v>0</v>
      </c>
      <c r="I28" s="46">
        <v>2016853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2300434</v>
      </c>
      <c r="P28" s="47">
        <f t="shared" si="1"/>
        <v>2.3702081886577053</v>
      </c>
      <c r="Q28" s="9"/>
    </row>
    <row r="29" spans="1:17">
      <c r="A29" s="12"/>
      <c r="B29" s="44">
        <v>539</v>
      </c>
      <c r="C29" s="20" t="s">
        <v>43</v>
      </c>
      <c r="D29" s="46">
        <v>19859293</v>
      </c>
      <c r="E29" s="46">
        <v>3089593</v>
      </c>
      <c r="F29" s="46">
        <v>0</v>
      </c>
      <c r="G29" s="46">
        <v>691430</v>
      </c>
      <c r="H29" s="46">
        <v>0</v>
      </c>
      <c r="I29" s="46">
        <v>1160261</v>
      </c>
      <c r="J29" s="46">
        <v>0</v>
      </c>
      <c r="K29" s="46">
        <v>0</v>
      </c>
      <c r="L29" s="46">
        <v>0</v>
      </c>
      <c r="M29" s="46">
        <v>0</v>
      </c>
      <c r="N29" s="46">
        <v>127991000</v>
      </c>
      <c r="O29" s="46">
        <f t="shared" si="6"/>
        <v>152791577</v>
      </c>
      <c r="P29" s="47">
        <f t="shared" si="1"/>
        <v>157.42588005712153</v>
      </c>
      <c r="Q29" s="9"/>
    </row>
    <row r="30" spans="1:17" ht="15.75">
      <c r="A30" s="28" t="s">
        <v>44</v>
      </c>
      <c r="B30" s="29"/>
      <c r="C30" s="30"/>
      <c r="D30" s="31">
        <f t="shared" ref="D30:N30" si="7">SUM(D31:D35)</f>
        <v>33190560</v>
      </c>
      <c r="E30" s="31">
        <f t="shared" si="7"/>
        <v>152605391</v>
      </c>
      <c r="F30" s="31">
        <f t="shared" si="7"/>
        <v>4000</v>
      </c>
      <c r="G30" s="31">
        <f t="shared" si="7"/>
        <v>39663820</v>
      </c>
      <c r="H30" s="31">
        <f t="shared" si="7"/>
        <v>0</v>
      </c>
      <c r="I30" s="31">
        <f t="shared" si="7"/>
        <v>3709595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si="7"/>
        <v>249296062</v>
      </c>
      <c r="O30" s="31">
        <f t="shared" ref="O30:O43" si="8">SUM(D30:N30)</f>
        <v>478469428</v>
      </c>
      <c r="P30" s="43">
        <f t="shared" si="1"/>
        <v>492.98182702393046</v>
      </c>
      <c r="Q30" s="10"/>
    </row>
    <row r="31" spans="1:17">
      <c r="A31" s="12"/>
      <c r="B31" s="44">
        <v>541</v>
      </c>
      <c r="C31" s="20" t="s">
        <v>45</v>
      </c>
      <c r="D31" s="46">
        <v>28170626</v>
      </c>
      <c r="E31" s="46">
        <v>11741380</v>
      </c>
      <c r="F31" s="46">
        <v>0</v>
      </c>
      <c r="G31" s="46">
        <v>16762324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56674330</v>
      </c>
      <c r="P31" s="47">
        <f t="shared" si="1"/>
        <v>58.393312328321116</v>
      </c>
      <c r="Q31" s="9"/>
    </row>
    <row r="32" spans="1:17">
      <c r="A32" s="12"/>
      <c r="B32" s="44">
        <v>543</v>
      </c>
      <c r="C32" s="20" t="s">
        <v>47</v>
      </c>
      <c r="D32" s="46">
        <v>157766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69664000</v>
      </c>
      <c r="O32" s="46">
        <f t="shared" si="8"/>
        <v>69821766</v>
      </c>
      <c r="P32" s="47">
        <f t="shared" si="1"/>
        <v>71.939521637978814</v>
      </c>
      <c r="Q32" s="9"/>
    </row>
    <row r="33" spans="1:17">
      <c r="A33" s="12"/>
      <c r="B33" s="44">
        <v>544</v>
      </c>
      <c r="C33" s="20" t="s">
        <v>48</v>
      </c>
      <c r="D33" s="46">
        <v>0</v>
      </c>
      <c r="E33" s="46">
        <v>30647038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179632062</v>
      </c>
      <c r="O33" s="46">
        <f t="shared" si="8"/>
        <v>210279100</v>
      </c>
      <c r="P33" s="47">
        <f t="shared" si="1"/>
        <v>216.65705024511573</v>
      </c>
      <c r="Q33" s="9"/>
    </row>
    <row r="34" spans="1:17">
      <c r="A34" s="12"/>
      <c r="B34" s="44">
        <v>545</v>
      </c>
      <c r="C34" s="20" t="s">
        <v>49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3709595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3709595</v>
      </c>
      <c r="P34" s="47">
        <f t="shared" si="1"/>
        <v>3.8221102824961206</v>
      </c>
      <c r="Q34" s="9"/>
    </row>
    <row r="35" spans="1:17">
      <c r="A35" s="12"/>
      <c r="B35" s="44">
        <v>549</v>
      </c>
      <c r="C35" s="20" t="s">
        <v>50</v>
      </c>
      <c r="D35" s="46">
        <v>4862168</v>
      </c>
      <c r="E35" s="46">
        <v>110216973</v>
      </c>
      <c r="F35" s="46">
        <v>4000</v>
      </c>
      <c r="G35" s="46">
        <v>22901496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137984637</v>
      </c>
      <c r="P35" s="47">
        <f t="shared" si="1"/>
        <v>142.16983253001868</v>
      </c>
      <c r="Q35" s="9"/>
    </row>
    <row r="36" spans="1:17" ht="15.75">
      <c r="A36" s="28" t="s">
        <v>51</v>
      </c>
      <c r="B36" s="29"/>
      <c r="C36" s="30"/>
      <c r="D36" s="31">
        <f>SUM(D37:D41)</f>
        <v>13308292</v>
      </c>
      <c r="E36" s="31">
        <f t="shared" ref="E36:N36" si="9">SUM(E37:E41)</f>
        <v>82807146</v>
      </c>
      <c r="F36" s="31">
        <f t="shared" si="9"/>
        <v>0</v>
      </c>
      <c r="G36" s="31">
        <f t="shared" si="9"/>
        <v>1288708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>SUM(L37:L41)</f>
        <v>17471</v>
      </c>
      <c r="M36" s="31">
        <f t="shared" si="9"/>
        <v>0</v>
      </c>
      <c r="N36" s="31">
        <f t="shared" si="9"/>
        <v>2921407</v>
      </c>
      <c r="O36" s="31">
        <f t="shared" si="8"/>
        <v>100343024</v>
      </c>
      <c r="P36" s="43">
        <f t="shared" si="1"/>
        <v>103.38651626583361</v>
      </c>
      <c r="Q36" s="10"/>
    </row>
    <row r="37" spans="1:17">
      <c r="A37" s="13"/>
      <c r="B37" s="45">
        <v>551</v>
      </c>
      <c r="C37" s="21" t="s">
        <v>52</v>
      </c>
      <c r="D37" s="46">
        <v>0</v>
      </c>
      <c r="E37" s="46">
        <v>27735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17471</v>
      </c>
      <c r="M37" s="46">
        <v>0</v>
      </c>
      <c r="N37" s="46">
        <v>0</v>
      </c>
      <c r="O37" s="46">
        <f t="shared" si="8"/>
        <v>45206</v>
      </c>
      <c r="P37" s="47">
        <f t="shared" ref="P37:P68" si="10">(O37/P$75)</f>
        <v>4.6577137782027322E-2</v>
      </c>
      <c r="Q37" s="9"/>
    </row>
    <row r="38" spans="1:17">
      <c r="A38" s="13"/>
      <c r="B38" s="45">
        <v>552</v>
      </c>
      <c r="C38" s="21" t="s">
        <v>53</v>
      </c>
      <c r="D38" s="46">
        <v>9951970</v>
      </c>
      <c r="E38" s="46">
        <v>24067585</v>
      </c>
      <c r="F38" s="46">
        <v>0</v>
      </c>
      <c r="G38" s="46">
        <v>1160257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35179812</v>
      </c>
      <c r="P38" s="47">
        <f t="shared" si="10"/>
        <v>36.246846672340354</v>
      </c>
      <c r="Q38" s="9"/>
    </row>
    <row r="39" spans="1:17">
      <c r="A39" s="13"/>
      <c r="B39" s="45">
        <v>553</v>
      </c>
      <c r="C39" s="21" t="s">
        <v>54</v>
      </c>
      <c r="D39" s="46">
        <v>1427023</v>
      </c>
      <c r="E39" s="46">
        <v>889531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2316554</v>
      </c>
      <c r="P39" s="47">
        <f t="shared" si="10"/>
        <v>2.386817122450704</v>
      </c>
      <c r="Q39" s="9"/>
    </row>
    <row r="40" spans="1:17">
      <c r="A40" s="13"/>
      <c r="B40" s="45">
        <v>554</v>
      </c>
      <c r="C40" s="21" t="s">
        <v>55</v>
      </c>
      <c r="D40" s="46">
        <v>84707</v>
      </c>
      <c r="E40" s="46">
        <v>57800295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2921407</v>
      </c>
      <c r="O40" s="46">
        <f t="shared" si="8"/>
        <v>60806409</v>
      </c>
      <c r="P40" s="47">
        <f t="shared" si="10"/>
        <v>62.65072092251706</v>
      </c>
      <c r="Q40" s="9"/>
    </row>
    <row r="41" spans="1:17">
      <c r="A41" s="13"/>
      <c r="B41" s="45">
        <v>559</v>
      </c>
      <c r="C41" s="21" t="s">
        <v>56</v>
      </c>
      <c r="D41" s="46">
        <v>1844592</v>
      </c>
      <c r="E41" s="46">
        <v>22000</v>
      </c>
      <c r="F41" s="46">
        <v>0</v>
      </c>
      <c r="G41" s="46">
        <v>128451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1995043</v>
      </c>
      <c r="P41" s="47">
        <f t="shared" si="10"/>
        <v>2.0555544107434662</v>
      </c>
      <c r="Q41" s="9"/>
    </row>
    <row r="42" spans="1:17" ht="15.75">
      <c r="A42" s="28" t="s">
        <v>57</v>
      </c>
      <c r="B42" s="29"/>
      <c r="C42" s="30"/>
      <c r="D42" s="31">
        <f t="shared" ref="D42:N42" si="11">SUM(D43:D47)</f>
        <v>78122467</v>
      </c>
      <c r="E42" s="31">
        <f t="shared" si="11"/>
        <v>50819585</v>
      </c>
      <c r="F42" s="31">
        <f t="shared" si="11"/>
        <v>0</v>
      </c>
      <c r="G42" s="31">
        <f t="shared" si="11"/>
        <v>23452</v>
      </c>
      <c r="H42" s="31">
        <f t="shared" si="11"/>
        <v>0</v>
      </c>
      <c r="I42" s="31">
        <f t="shared" si="11"/>
        <v>0</v>
      </c>
      <c r="J42" s="31">
        <f t="shared" si="11"/>
        <v>0</v>
      </c>
      <c r="K42" s="31">
        <f t="shared" si="11"/>
        <v>0</v>
      </c>
      <c r="L42" s="31">
        <f t="shared" si="11"/>
        <v>0</v>
      </c>
      <c r="M42" s="31">
        <f t="shared" si="11"/>
        <v>0</v>
      </c>
      <c r="N42" s="31">
        <f t="shared" si="11"/>
        <v>0</v>
      </c>
      <c r="O42" s="31">
        <f t="shared" si="8"/>
        <v>128965504</v>
      </c>
      <c r="P42" s="43">
        <f t="shared" si="10"/>
        <v>132.87714128515231</v>
      </c>
      <c r="Q42" s="10"/>
    </row>
    <row r="43" spans="1:17">
      <c r="A43" s="12"/>
      <c r="B43" s="44">
        <v>561</v>
      </c>
      <c r="C43" s="20" t="s">
        <v>58</v>
      </c>
      <c r="D43" s="46">
        <v>45898005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45898005</v>
      </c>
      <c r="P43" s="47">
        <f t="shared" si="10"/>
        <v>47.290131902959317</v>
      </c>
      <c r="Q43" s="9"/>
    </row>
    <row r="44" spans="1:17">
      <c r="A44" s="12"/>
      <c r="B44" s="44">
        <v>562</v>
      </c>
      <c r="C44" s="20" t="s">
        <v>59</v>
      </c>
      <c r="D44" s="46">
        <v>14164241</v>
      </c>
      <c r="E44" s="46">
        <v>6900995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54" si="12">SUM(D44:N44)</f>
        <v>21065236</v>
      </c>
      <c r="P44" s="47">
        <f t="shared" si="10"/>
        <v>21.704163154955584</v>
      </c>
      <c r="Q44" s="9"/>
    </row>
    <row r="45" spans="1:17">
      <c r="A45" s="12"/>
      <c r="B45" s="44">
        <v>563</v>
      </c>
      <c r="C45" s="20" t="s">
        <v>60</v>
      </c>
      <c r="D45" s="46">
        <v>6887705</v>
      </c>
      <c r="E45" s="46">
        <v>10836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2"/>
        <v>6898541</v>
      </c>
      <c r="P45" s="47">
        <f t="shared" si="10"/>
        <v>7.1077798224121693</v>
      </c>
      <c r="Q45" s="9"/>
    </row>
    <row r="46" spans="1:17">
      <c r="A46" s="12"/>
      <c r="B46" s="44">
        <v>564</v>
      </c>
      <c r="C46" s="20" t="s">
        <v>61</v>
      </c>
      <c r="D46" s="46">
        <v>1590447</v>
      </c>
      <c r="E46" s="46">
        <v>2172761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2"/>
        <v>3763208</v>
      </c>
      <c r="P46" s="47">
        <f t="shared" si="10"/>
        <v>3.8773494119901666</v>
      </c>
      <c r="Q46" s="9"/>
    </row>
    <row r="47" spans="1:17">
      <c r="A47" s="12"/>
      <c r="B47" s="44">
        <v>569</v>
      </c>
      <c r="C47" s="20" t="s">
        <v>63</v>
      </c>
      <c r="D47" s="46">
        <v>9582069</v>
      </c>
      <c r="E47" s="46">
        <v>41734993</v>
      </c>
      <c r="F47" s="46">
        <v>0</v>
      </c>
      <c r="G47" s="46">
        <v>23452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2"/>
        <v>51340514</v>
      </c>
      <c r="P47" s="47">
        <f t="shared" si="10"/>
        <v>52.897716992835079</v>
      </c>
      <c r="Q47" s="9"/>
    </row>
    <row r="48" spans="1:17" ht="15.75">
      <c r="A48" s="28" t="s">
        <v>64</v>
      </c>
      <c r="B48" s="29"/>
      <c r="C48" s="30"/>
      <c r="D48" s="31">
        <f t="shared" ref="D48:N48" si="13">SUM(D49:D54)</f>
        <v>70643596</v>
      </c>
      <c r="E48" s="31">
        <f t="shared" si="13"/>
        <v>16562177</v>
      </c>
      <c r="F48" s="31">
        <f t="shared" si="13"/>
        <v>0</v>
      </c>
      <c r="G48" s="31">
        <f t="shared" si="13"/>
        <v>18496872</v>
      </c>
      <c r="H48" s="31">
        <f t="shared" si="13"/>
        <v>0</v>
      </c>
      <c r="I48" s="31">
        <f t="shared" si="13"/>
        <v>61577786</v>
      </c>
      <c r="J48" s="31">
        <f t="shared" si="13"/>
        <v>1669</v>
      </c>
      <c r="K48" s="31">
        <f t="shared" si="13"/>
        <v>0</v>
      </c>
      <c r="L48" s="31">
        <f t="shared" si="13"/>
        <v>0</v>
      </c>
      <c r="M48" s="31">
        <f t="shared" si="13"/>
        <v>0</v>
      </c>
      <c r="N48" s="31">
        <f t="shared" si="13"/>
        <v>0</v>
      </c>
      <c r="O48" s="31">
        <f>SUM(D48:N48)</f>
        <v>167282100</v>
      </c>
      <c r="P48" s="43">
        <f t="shared" si="10"/>
        <v>172.35591337802222</v>
      </c>
      <c r="Q48" s="9"/>
    </row>
    <row r="49" spans="1:17">
      <c r="A49" s="12"/>
      <c r="B49" s="44">
        <v>571</v>
      </c>
      <c r="C49" s="20" t="s">
        <v>65</v>
      </c>
      <c r="D49" s="46">
        <v>35243675</v>
      </c>
      <c r="E49" s="46">
        <v>1291871</v>
      </c>
      <c r="F49" s="46">
        <v>0</v>
      </c>
      <c r="G49" s="46">
        <v>305453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2"/>
        <v>36840999</v>
      </c>
      <c r="P49" s="47">
        <f t="shared" si="10"/>
        <v>37.958418936657317</v>
      </c>
      <c r="Q49" s="9"/>
    </row>
    <row r="50" spans="1:17">
      <c r="A50" s="12"/>
      <c r="B50" s="44">
        <v>572</v>
      </c>
      <c r="C50" s="20" t="s">
        <v>66</v>
      </c>
      <c r="D50" s="46">
        <v>29626590</v>
      </c>
      <c r="E50" s="46">
        <v>6073833</v>
      </c>
      <c r="F50" s="46">
        <v>0</v>
      </c>
      <c r="G50" s="46">
        <v>18127088</v>
      </c>
      <c r="H50" s="46">
        <v>0</v>
      </c>
      <c r="I50" s="46">
        <v>417989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2"/>
        <v>54245500</v>
      </c>
      <c r="P50" s="47">
        <f t="shared" si="10"/>
        <v>55.890813775936003</v>
      </c>
      <c r="Q50" s="9"/>
    </row>
    <row r="51" spans="1:17">
      <c r="A51" s="12"/>
      <c r="B51" s="44">
        <v>573</v>
      </c>
      <c r="C51" s="20" t="s">
        <v>67</v>
      </c>
      <c r="D51" s="46">
        <v>6051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2"/>
        <v>6051</v>
      </c>
      <c r="P51" s="47">
        <f t="shared" si="10"/>
        <v>6.2345321576571097E-3</v>
      </c>
      <c r="Q51" s="9"/>
    </row>
    <row r="52" spans="1:17">
      <c r="A52" s="12"/>
      <c r="B52" s="44">
        <v>574</v>
      </c>
      <c r="C52" s="20" t="s">
        <v>68</v>
      </c>
      <c r="D52" s="46">
        <v>5571898</v>
      </c>
      <c r="E52" s="46">
        <v>557592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2"/>
        <v>6129490</v>
      </c>
      <c r="P52" s="47">
        <f t="shared" si="10"/>
        <v>6.3154028284643333</v>
      </c>
      <c r="Q52" s="9"/>
    </row>
    <row r="53" spans="1:17">
      <c r="A53" s="12"/>
      <c r="B53" s="44">
        <v>575</v>
      </c>
      <c r="C53" s="20" t="s">
        <v>69</v>
      </c>
      <c r="D53" s="46">
        <v>162401</v>
      </c>
      <c r="E53" s="46">
        <v>8300000</v>
      </c>
      <c r="F53" s="46">
        <v>0</v>
      </c>
      <c r="G53" s="46">
        <v>0</v>
      </c>
      <c r="H53" s="46">
        <v>0</v>
      </c>
      <c r="I53" s="46">
        <v>61159797</v>
      </c>
      <c r="J53" s="46">
        <v>1669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2"/>
        <v>69623867</v>
      </c>
      <c r="P53" s="47">
        <f t="shared" si="10"/>
        <v>71.735620187066871</v>
      </c>
      <c r="Q53" s="9"/>
    </row>
    <row r="54" spans="1:17">
      <c r="A54" s="12"/>
      <c r="B54" s="44">
        <v>579</v>
      </c>
      <c r="C54" s="20" t="s">
        <v>70</v>
      </c>
      <c r="D54" s="46">
        <v>32981</v>
      </c>
      <c r="E54" s="46">
        <v>338881</v>
      </c>
      <c r="F54" s="46">
        <v>0</v>
      </c>
      <c r="G54" s="46">
        <v>64331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2"/>
        <v>436193</v>
      </c>
      <c r="P54" s="47">
        <f t="shared" si="10"/>
        <v>0.44942311774003102</v>
      </c>
      <c r="Q54" s="9"/>
    </row>
    <row r="55" spans="1:17" ht="15.75">
      <c r="A55" s="28" t="s">
        <v>74</v>
      </c>
      <c r="B55" s="29"/>
      <c r="C55" s="30"/>
      <c r="D55" s="31">
        <f t="shared" ref="D55:N55" si="14">SUM(D56:D57)</f>
        <v>127705450</v>
      </c>
      <c r="E55" s="31">
        <f t="shared" si="14"/>
        <v>81809650</v>
      </c>
      <c r="F55" s="31">
        <f t="shared" si="14"/>
        <v>0</v>
      </c>
      <c r="G55" s="31">
        <f t="shared" si="14"/>
        <v>200000</v>
      </c>
      <c r="H55" s="31">
        <f t="shared" si="14"/>
        <v>42000</v>
      </c>
      <c r="I55" s="31">
        <f t="shared" si="14"/>
        <v>13282090</v>
      </c>
      <c r="J55" s="31">
        <f t="shared" si="14"/>
        <v>7158245</v>
      </c>
      <c r="K55" s="31">
        <f t="shared" si="14"/>
        <v>0</v>
      </c>
      <c r="L55" s="31">
        <f t="shared" si="14"/>
        <v>0</v>
      </c>
      <c r="M55" s="31">
        <f t="shared" si="14"/>
        <v>0</v>
      </c>
      <c r="N55" s="31">
        <f t="shared" si="14"/>
        <v>0</v>
      </c>
      <c r="O55" s="31">
        <f>SUM(D55:N55)</f>
        <v>230197435</v>
      </c>
      <c r="P55" s="43">
        <f t="shared" si="10"/>
        <v>237.17952588294204</v>
      </c>
      <c r="Q55" s="9"/>
    </row>
    <row r="56" spans="1:17">
      <c r="A56" s="12"/>
      <c r="B56" s="44">
        <v>581</v>
      </c>
      <c r="C56" s="20" t="s">
        <v>190</v>
      </c>
      <c r="D56" s="46">
        <v>127705450</v>
      </c>
      <c r="E56" s="46">
        <v>81808405</v>
      </c>
      <c r="F56" s="46">
        <v>0</v>
      </c>
      <c r="G56" s="46">
        <v>200000</v>
      </c>
      <c r="H56" s="46">
        <v>42000</v>
      </c>
      <c r="I56" s="46">
        <v>13282090</v>
      </c>
      <c r="J56" s="46">
        <v>7158245</v>
      </c>
      <c r="K56" s="46">
        <v>0</v>
      </c>
      <c r="L56" s="46">
        <v>0</v>
      </c>
      <c r="M56" s="46">
        <v>0</v>
      </c>
      <c r="N56" s="46">
        <v>0</v>
      </c>
      <c r="O56" s="46">
        <f>SUM(D56:N56)</f>
        <v>230196190</v>
      </c>
      <c r="P56" s="47">
        <f t="shared" si="10"/>
        <v>237.17824312099589</v>
      </c>
      <c r="Q56" s="9"/>
    </row>
    <row r="57" spans="1:17">
      <c r="A57" s="12"/>
      <c r="B57" s="44">
        <v>590</v>
      </c>
      <c r="C57" s="20" t="s">
        <v>73</v>
      </c>
      <c r="D57" s="46">
        <v>0</v>
      </c>
      <c r="E57" s="46">
        <v>1245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ref="O57:O63" si="15">SUM(D57:N57)</f>
        <v>1245</v>
      </c>
      <c r="P57" s="47">
        <f t="shared" si="10"/>
        <v>1.2827619461713935E-3</v>
      </c>
      <c r="Q57" s="9"/>
    </row>
    <row r="58" spans="1:17" ht="15.75">
      <c r="A58" s="28" t="s">
        <v>77</v>
      </c>
      <c r="B58" s="29"/>
      <c r="C58" s="30"/>
      <c r="D58" s="31">
        <f t="shared" ref="D58:N58" si="16">SUM(D59:D72)</f>
        <v>10208439</v>
      </c>
      <c r="E58" s="31">
        <f t="shared" si="16"/>
        <v>23654196</v>
      </c>
      <c r="F58" s="31">
        <f t="shared" si="16"/>
        <v>0</v>
      </c>
      <c r="G58" s="31">
        <f t="shared" si="16"/>
        <v>0</v>
      </c>
      <c r="H58" s="31">
        <f t="shared" si="16"/>
        <v>0</v>
      </c>
      <c r="I58" s="31">
        <f t="shared" si="16"/>
        <v>0</v>
      </c>
      <c r="J58" s="31">
        <f t="shared" si="16"/>
        <v>0</v>
      </c>
      <c r="K58" s="31">
        <f t="shared" si="16"/>
        <v>0</v>
      </c>
      <c r="L58" s="31">
        <f t="shared" si="16"/>
        <v>0</v>
      </c>
      <c r="M58" s="31">
        <f t="shared" si="16"/>
        <v>0</v>
      </c>
      <c r="N58" s="31">
        <f t="shared" si="16"/>
        <v>0</v>
      </c>
      <c r="O58" s="31">
        <f>SUM(D58:N58)</f>
        <v>33862635</v>
      </c>
      <c r="P58" s="43">
        <f t="shared" si="10"/>
        <v>34.889718534210076</v>
      </c>
      <c r="Q58" s="9"/>
    </row>
    <row r="59" spans="1:17">
      <c r="A59" s="12"/>
      <c r="B59" s="44">
        <v>601</v>
      </c>
      <c r="C59" s="20" t="s">
        <v>78</v>
      </c>
      <c r="D59" s="46">
        <v>0</v>
      </c>
      <c r="E59" s="46">
        <v>759527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759527</v>
      </c>
      <c r="P59" s="47">
        <f t="shared" si="10"/>
        <v>0.78256412264234532</v>
      </c>
      <c r="Q59" s="9"/>
    </row>
    <row r="60" spans="1:17">
      <c r="A60" s="12"/>
      <c r="B60" s="44">
        <v>602</v>
      </c>
      <c r="C60" s="20" t="s">
        <v>79</v>
      </c>
      <c r="D60" s="46">
        <v>2286402</v>
      </c>
      <c r="E60" s="46">
        <v>585255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2871657</v>
      </c>
      <c r="P60" s="47">
        <f t="shared" si="10"/>
        <v>2.9587568851861086</v>
      </c>
      <c r="Q60" s="9"/>
    </row>
    <row r="61" spans="1:17">
      <c r="A61" s="12"/>
      <c r="B61" s="44">
        <v>603</v>
      </c>
      <c r="C61" s="20" t="s">
        <v>80</v>
      </c>
      <c r="D61" s="46">
        <v>2472043</v>
      </c>
      <c r="E61" s="46">
        <v>527033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2999076</v>
      </c>
      <c r="P61" s="47">
        <f t="shared" si="10"/>
        <v>3.0900406156433076</v>
      </c>
      <c r="Q61" s="9"/>
    </row>
    <row r="62" spans="1:17">
      <c r="A62" s="12"/>
      <c r="B62" s="44">
        <v>604</v>
      </c>
      <c r="C62" s="20" t="s">
        <v>81</v>
      </c>
      <c r="D62" s="46">
        <v>0</v>
      </c>
      <c r="E62" s="46">
        <v>18643113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18643113</v>
      </c>
      <c r="P62" s="47">
        <f t="shared" si="10"/>
        <v>19.208575031785706</v>
      </c>
      <c r="Q62" s="9"/>
    </row>
    <row r="63" spans="1:17">
      <c r="A63" s="12"/>
      <c r="B63" s="44">
        <v>605</v>
      </c>
      <c r="C63" s="20" t="s">
        <v>82</v>
      </c>
      <c r="D63" s="46">
        <v>637867</v>
      </c>
      <c r="E63" s="46">
        <v>545012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5"/>
        <v>1182879</v>
      </c>
      <c r="P63" s="47">
        <f t="shared" si="10"/>
        <v>1.218756761546403</v>
      </c>
      <c r="Q63" s="9"/>
    </row>
    <row r="64" spans="1:17">
      <c r="A64" s="12"/>
      <c r="B64" s="44">
        <v>611</v>
      </c>
      <c r="C64" s="20" t="s">
        <v>84</v>
      </c>
      <c r="D64" s="46">
        <v>775581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ref="O64:O70" si="17">SUM(D64:N64)</f>
        <v>775581</v>
      </c>
      <c r="P64" s="47">
        <f t="shared" si="10"/>
        <v>0.79910505459723336</v>
      </c>
      <c r="Q64" s="9"/>
    </row>
    <row r="65" spans="1:120">
      <c r="A65" s="12"/>
      <c r="B65" s="44">
        <v>631</v>
      </c>
      <c r="C65" s="20" t="s">
        <v>173</v>
      </c>
      <c r="D65" s="46">
        <v>0</v>
      </c>
      <c r="E65" s="46">
        <v>7370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7"/>
        <v>7370</v>
      </c>
      <c r="P65" s="47">
        <f t="shared" si="10"/>
        <v>7.5935385889824656E-3</v>
      </c>
      <c r="Q65" s="9"/>
    </row>
    <row r="66" spans="1:120">
      <c r="A66" s="12"/>
      <c r="B66" s="44">
        <v>661</v>
      </c>
      <c r="C66" s="20" t="s">
        <v>114</v>
      </c>
      <c r="D66" s="46">
        <v>0</v>
      </c>
      <c r="E66" s="46">
        <v>540524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7"/>
        <v>540524</v>
      </c>
      <c r="P66" s="47">
        <f t="shared" si="10"/>
        <v>0.55691856882919377</v>
      </c>
      <c r="Q66" s="9"/>
    </row>
    <row r="67" spans="1:120">
      <c r="A67" s="12"/>
      <c r="B67" s="44">
        <v>671</v>
      </c>
      <c r="C67" s="20" t="s">
        <v>87</v>
      </c>
      <c r="D67" s="46">
        <v>265</v>
      </c>
      <c r="E67" s="46">
        <v>402997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7"/>
        <v>403262</v>
      </c>
      <c r="P67" s="47">
        <f t="shared" si="10"/>
        <v>0.41549329151563735</v>
      </c>
      <c r="Q67" s="9"/>
    </row>
    <row r="68" spans="1:120">
      <c r="A68" s="12"/>
      <c r="B68" s="44">
        <v>684</v>
      </c>
      <c r="C68" s="20" t="s">
        <v>88</v>
      </c>
      <c r="D68" s="46">
        <v>0</v>
      </c>
      <c r="E68" s="46">
        <v>232344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7"/>
        <v>232344</v>
      </c>
      <c r="P68" s="47">
        <f t="shared" si="10"/>
        <v>0.23939119808935441</v>
      </c>
      <c r="Q68" s="9"/>
    </row>
    <row r="69" spans="1:120">
      <c r="A69" s="12"/>
      <c r="B69" s="44">
        <v>685</v>
      </c>
      <c r="C69" s="20" t="s">
        <v>89</v>
      </c>
      <c r="D69" s="46">
        <v>269038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7"/>
        <v>269038</v>
      </c>
      <c r="P69" s="47">
        <f>(O69/P$75)</f>
        <v>0.27719815941691517</v>
      </c>
      <c r="Q69" s="9"/>
    </row>
    <row r="70" spans="1:120">
      <c r="A70" s="12"/>
      <c r="B70" s="44">
        <v>713</v>
      </c>
      <c r="C70" s="20" t="s">
        <v>91</v>
      </c>
      <c r="D70" s="46">
        <v>0</v>
      </c>
      <c r="E70" s="46">
        <v>1411021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7"/>
        <v>1411021</v>
      </c>
      <c r="P70" s="47">
        <f>(O70/P$75)</f>
        <v>1.4538185092760689</v>
      </c>
      <c r="Q70" s="9"/>
    </row>
    <row r="71" spans="1:120">
      <c r="A71" s="12"/>
      <c r="B71" s="44">
        <v>721</v>
      </c>
      <c r="C71" s="20" t="s">
        <v>93</v>
      </c>
      <c r="D71" s="46">
        <v>3602950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>SUM(D71:N71)</f>
        <v>3602950</v>
      </c>
      <c r="P71" s="47">
        <f>(O71/P$75)</f>
        <v>3.712230645749576</v>
      </c>
      <c r="Q71" s="9"/>
    </row>
    <row r="72" spans="1:120" ht="15.75" thickBot="1">
      <c r="A72" s="12"/>
      <c r="B72" s="44">
        <v>765</v>
      </c>
      <c r="C72" s="20" t="s">
        <v>95</v>
      </c>
      <c r="D72" s="46">
        <v>164293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>SUM(D72:N72)</f>
        <v>164293</v>
      </c>
      <c r="P72" s="47">
        <f>(O72/P$75)</f>
        <v>0.16927615134324236</v>
      </c>
      <c r="Q72" s="9"/>
    </row>
    <row r="73" spans="1:120" ht="16.5" thickBot="1">
      <c r="A73" s="14" t="s">
        <v>10</v>
      </c>
      <c r="B73" s="23"/>
      <c r="C73" s="22"/>
      <c r="D73" s="15">
        <f t="shared" ref="D73:N73" si="18">SUM(D5,D14,D23,D30,D36,D42,D48,D55,D58)</f>
        <v>1311837953</v>
      </c>
      <c r="E73" s="15">
        <f t="shared" si="18"/>
        <v>540279503</v>
      </c>
      <c r="F73" s="15">
        <f t="shared" si="18"/>
        <v>347390000</v>
      </c>
      <c r="G73" s="15">
        <f t="shared" si="18"/>
        <v>140797989</v>
      </c>
      <c r="H73" s="15">
        <f t="shared" si="18"/>
        <v>50000</v>
      </c>
      <c r="I73" s="15">
        <f t="shared" si="18"/>
        <v>195666387</v>
      </c>
      <c r="J73" s="15">
        <f t="shared" si="18"/>
        <v>333396994</v>
      </c>
      <c r="K73" s="15">
        <f t="shared" si="18"/>
        <v>510865998</v>
      </c>
      <c r="L73" s="15">
        <f t="shared" si="18"/>
        <v>17471</v>
      </c>
      <c r="M73" s="15">
        <f t="shared" si="18"/>
        <v>2888886000</v>
      </c>
      <c r="N73" s="15">
        <f t="shared" si="18"/>
        <v>1916272397</v>
      </c>
      <c r="O73" s="15">
        <f>SUM(D73:N73)</f>
        <v>8185460692</v>
      </c>
      <c r="P73" s="37">
        <f>(O73/P$75)</f>
        <v>8433.7329217504903</v>
      </c>
      <c r="Q73" s="6"/>
      <c r="R73" s="2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</row>
    <row r="74" spans="1:120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9"/>
    </row>
    <row r="75" spans="1:120">
      <c r="A75" s="38"/>
      <c r="B75" s="39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52" t="s">
        <v>186</v>
      </c>
      <c r="N75" s="52"/>
      <c r="O75" s="52"/>
      <c r="P75" s="41">
        <v>970562</v>
      </c>
    </row>
    <row r="76" spans="1:120">
      <c r="A76" s="53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5"/>
    </row>
    <row r="77" spans="1:120" ht="15.75" customHeight="1" thickBot="1">
      <c r="A77" s="56" t="s">
        <v>101</v>
      </c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8"/>
    </row>
  </sheetData>
  <mergeCells count="10">
    <mergeCell ref="M75:O75"/>
    <mergeCell ref="A76:P76"/>
    <mergeCell ref="A77:P7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2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5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76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183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12</v>
      </c>
      <c r="B3" s="66"/>
      <c r="C3" s="67"/>
      <c r="D3" s="71" t="s">
        <v>6</v>
      </c>
      <c r="E3" s="72"/>
      <c r="F3" s="72"/>
      <c r="G3" s="72"/>
      <c r="H3" s="73"/>
      <c r="I3" s="71" t="s">
        <v>7</v>
      </c>
      <c r="J3" s="73"/>
      <c r="K3" s="71" t="s">
        <v>9</v>
      </c>
      <c r="L3" s="73"/>
      <c r="M3" s="35"/>
      <c r="N3" s="36"/>
      <c r="O3" s="74" t="s">
        <v>17</v>
      </c>
      <c r="P3" s="11"/>
      <c r="Q3"/>
    </row>
    <row r="4" spans="1:133" ht="32.25" customHeight="1" thickBot="1">
      <c r="A4" s="68"/>
      <c r="B4" s="69"/>
      <c r="C4" s="70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223629333</v>
      </c>
      <c r="E5" s="26">
        <f t="shared" si="0"/>
        <v>8331163</v>
      </c>
      <c r="F5" s="26">
        <f t="shared" si="0"/>
        <v>244159221</v>
      </c>
      <c r="G5" s="26">
        <f t="shared" si="0"/>
        <v>47045485</v>
      </c>
      <c r="H5" s="26">
        <f t="shared" si="0"/>
        <v>0</v>
      </c>
      <c r="I5" s="26">
        <f t="shared" si="0"/>
        <v>1345602</v>
      </c>
      <c r="J5" s="26">
        <f t="shared" si="0"/>
        <v>310430291</v>
      </c>
      <c r="K5" s="26">
        <f t="shared" si="0"/>
        <v>475474532</v>
      </c>
      <c r="L5" s="26">
        <f t="shared" si="0"/>
        <v>1500</v>
      </c>
      <c r="M5" s="26">
        <f t="shared" si="0"/>
        <v>8395359</v>
      </c>
      <c r="N5" s="27">
        <f>SUM(D5:M5)</f>
        <v>1318812486</v>
      </c>
      <c r="O5" s="32">
        <f t="shared" ref="O5:O36" si="1">(N5/O$75)</f>
        <v>1408.6114670226968</v>
      </c>
      <c r="P5" s="6"/>
    </row>
    <row r="6" spans="1:133">
      <c r="A6" s="12"/>
      <c r="B6" s="44">
        <v>511</v>
      </c>
      <c r="C6" s="20" t="s">
        <v>19</v>
      </c>
      <c r="D6" s="46">
        <v>13180801</v>
      </c>
      <c r="E6" s="46">
        <v>0</v>
      </c>
      <c r="F6" s="46">
        <v>2798785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15979586</v>
      </c>
      <c r="O6" s="47">
        <f t="shared" si="1"/>
        <v>17.067648598130841</v>
      </c>
      <c r="P6" s="9"/>
    </row>
    <row r="7" spans="1:133">
      <c r="A7" s="12"/>
      <c r="B7" s="44">
        <v>512</v>
      </c>
      <c r="C7" s="20" t="s">
        <v>20</v>
      </c>
      <c r="D7" s="46">
        <v>5288561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1500</v>
      </c>
      <c r="M7" s="46">
        <v>0</v>
      </c>
      <c r="N7" s="46">
        <f t="shared" ref="N7:N13" si="2">SUM(D7:M7)</f>
        <v>5290061</v>
      </c>
      <c r="O7" s="47">
        <f t="shared" si="1"/>
        <v>5.6502654205607481</v>
      </c>
      <c r="P7" s="9"/>
    </row>
    <row r="8" spans="1:133">
      <c r="A8" s="12"/>
      <c r="B8" s="44">
        <v>513</v>
      </c>
      <c r="C8" s="20" t="s">
        <v>21</v>
      </c>
      <c r="D8" s="46">
        <v>106874707</v>
      </c>
      <c r="E8" s="46">
        <v>4800</v>
      </c>
      <c r="F8" s="46">
        <v>0</v>
      </c>
      <c r="G8" s="46">
        <v>0</v>
      </c>
      <c r="H8" s="46">
        <v>0</v>
      </c>
      <c r="I8" s="46">
        <v>277990</v>
      </c>
      <c r="J8" s="46">
        <v>142945072</v>
      </c>
      <c r="K8" s="46">
        <v>0</v>
      </c>
      <c r="L8" s="46">
        <v>0</v>
      </c>
      <c r="M8" s="46">
        <v>4567202</v>
      </c>
      <c r="N8" s="46">
        <f t="shared" si="2"/>
        <v>254669771</v>
      </c>
      <c r="O8" s="47">
        <f t="shared" si="1"/>
        <v>272.01043631508679</v>
      </c>
      <c r="P8" s="9"/>
    </row>
    <row r="9" spans="1:133">
      <c r="A9" s="12"/>
      <c r="B9" s="44">
        <v>514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11801745</v>
      </c>
      <c r="K9" s="46">
        <v>0</v>
      </c>
      <c r="L9" s="46">
        <v>0</v>
      </c>
      <c r="M9" s="46">
        <v>0</v>
      </c>
      <c r="N9" s="46">
        <f t="shared" si="2"/>
        <v>11801745</v>
      </c>
      <c r="O9" s="47">
        <f t="shared" si="1"/>
        <v>12.605335113484646</v>
      </c>
      <c r="P9" s="9"/>
    </row>
    <row r="10" spans="1:133">
      <c r="A10" s="12"/>
      <c r="B10" s="44">
        <v>515</v>
      </c>
      <c r="C10" s="20" t="s">
        <v>23</v>
      </c>
      <c r="D10" s="46">
        <v>3793387</v>
      </c>
      <c r="E10" s="46">
        <v>3887790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7681177</v>
      </c>
      <c r="O10" s="47">
        <f t="shared" si="1"/>
        <v>8.2041943925233642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241360436</v>
      </c>
      <c r="G11" s="46">
        <v>0</v>
      </c>
      <c r="H11" s="46">
        <v>0</v>
      </c>
      <c r="I11" s="46">
        <v>1067612</v>
      </c>
      <c r="J11" s="46">
        <v>15898353</v>
      </c>
      <c r="K11" s="46">
        <v>0</v>
      </c>
      <c r="L11" s="46">
        <v>0</v>
      </c>
      <c r="M11" s="46">
        <v>3828157</v>
      </c>
      <c r="N11" s="46">
        <f t="shared" si="2"/>
        <v>262154558</v>
      </c>
      <c r="O11" s="47">
        <f t="shared" si="1"/>
        <v>280.00486835781044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475474532</v>
      </c>
      <c r="L12" s="46">
        <v>0</v>
      </c>
      <c r="M12" s="46">
        <v>0</v>
      </c>
      <c r="N12" s="46">
        <f t="shared" si="2"/>
        <v>475474532</v>
      </c>
      <c r="O12" s="47">
        <f t="shared" si="1"/>
        <v>507.84996742323096</v>
      </c>
      <c r="P12" s="9"/>
    </row>
    <row r="13" spans="1:133">
      <c r="A13" s="12"/>
      <c r="B13" s="44">
        <v>519</v>
      </c>
      <c r="C13" s="20" t="s">
        <v>124</v>
      </c>
      <c r="D13" s="46">
        <v>94491877</v>
      </c>
      <c r="E13" s="46">
        <v>4438573</v>
      </c>
      <c r="F13" s="46">
        <v>0</v>
      </c>
      <c r="G13" s="46">
        <v>47045485</v>
      </c>
      <c r="H13" s="46">
        <v>0</v>
      </c>
      <c r="I13" s="46">
        <v>0</v>
      </c>
      <c r="J13" s="46">
        <v>139785121</v>
      </c>
      <c r="K13" s="46">
        <v>0</v>
      </c>
      <c r="L13" s="46">
        <v>0</v>
      </c>
      <c r="M13" s="46">
        <v>0</v>
      </c>
      <c r="N13" s="46">
        <f t="shared" si="2"/>
        <v>285761056</v>
      </c>
      <c r="O13" s="47">
        <f t="shared" si="1"/>
        <v>305.21875140186916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SUM(D15:D22)</f>
        <v>749041493</v>
      </c>
      <c r="E14" s="31">
        <f t="shared" si="3"/>
        <v>160364139</v>
      </c>
      <c r="F14" s="31">
        <f t="shared" si="3"/>
        <v>0</v>
      </c>
      <c r="G14" s="31">
        <f t="shared" si="3"/>
        <v>9189334</v>
      </c>
      <c r="H14" s="31">
        <f t="shared" si="3"/>
        <v>0</v>
      </c>
      <c r="I14" s="31">
        <f t="shared" si="3"/>
        <v>397246</v>
      </c>
      <c r="J14" s="31">
        <f t="shared" si="3"/>
        <v>3454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918995666</v>
      </c>
      <c r="O14" s="43">
        <f t="shared" si="1"/>
        <v>981.57080480640855</v>
      </c>
      <c r="P14" s="10"/>
    </row>
    <row r="15" spans="1:133">
      <c r="A15" s="12"/>
      <c r="B15" s="44">
        <v>521</v>
      </c>
      <c r="C15" s="20" t="s">
        <v>28</v>
      </c>
      <c r="D15" s="46">
        <v>472362716</v>
      </c>
      <c r="E15" s="46">
        <v>10973435</v>
      </c>
      <c r="F15" s="46">
        <v>0</v>
      </c>
      <c r="G15" s="46">
        <v>21400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483357551</v>
      </c>
      <c r="O15" s="47">
        <f t="shared" si="1"/>
        <v>516.26974739652871</v>
      </c>
      <c r="P15" s="9"/>
    </row>
    <row r="16" spans="1:133">
      <c r="A16" s="12"/>
      <c r="B16" s="44">
        <v>522</v>
      </c>
      <c r="C16" s="20" t="s">
        <v>29</v>
      </c>
      <c r="D16" s="46">
        <v>180505747</v>
      </c>
      <c r="E16" s="46">
        <v>8198616</v>
      </c>
      <c r="F16" s="46">
        <v>0</v>
      </c>
      <c r="G16" s="46">
        <v>8772829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197477192</v>
      </c>
      <c r="O16" s="47">
        <f t="shared" si="1"/>
        <v>210.92356955941256</v>
      </c>
      <c r="P16" s="9"/>
    </row>
    <row r="17" spans="1:16">
      <c r="A17" s="12"/>
      <c r="B17" s="44">
        <v>523</v>
      </c>
      <c r="C17" s="20" t="s">
        <v>125</v>
      </c>
      <c r="D17" s="46">
        <v>0</v>
      </c>
      <c r="E17" s="46">
        <v>187526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187526</v>
      </c>
      <c r="O17" s="47">
        <f t="shared" si="1"/>
        <v>0.20029479305740988</v>
      </c>
      <c r="P17" s="9"/>
    </row>
    <row r="18" spans="1:16">
      <c r="A18" s="12"/>
      <c r="B18" s="44">
        <v>524</v>
      </c>
      <c r="C18" s="20" t="s">
        <v>31</v>
      </c>
      <c r="D18" s="46">
        <v>247749</v>
      </c>
      <c r="E18" s="46">
        <v>18319213</v>
      </c>
      <c r="F18" s="46">
        <v>0</v>
      </c>
      <c r="G18" s="46">
        <v>0</v>
      </c>
      <c r="H18" s="46">
        <v>0</v>
      </c>
      <c r="I18" s="46">
        <v>397246</v>
      </c>
      <c r="J18" s="46">
        <v>3454</v>
      </c>
      <c r="K18" s="46">
        <v>0</v>
      </c>
      <c r="L18" s="46">
        <v>0</v>
      </c>
      <c r="M18" s="46">
        <v>0</v>
      </c>
      <c r="N18" s="46">
        <f t="shared" si="4"/>
        <v>18967662</v>
      </c>
      <c r="O18" s="47">
        <f t="shared" si="1"/>
        <v>20.259185046728973</v>
      </c>
      <c r="P18" s="9"/>
    </row>
    <row r="19" spans="1:16">
      <c r="A19" s="12"/>
      <c r="B19" s="44">
        <v>525</v>
      </c>
      <c r="C19" s="20" t="s">
        <v>32</v>
      </c>
      <c r="D19" s="46">
        <v>4080698</v>
      </c>
      <c r="E19" s="46">
        <v>122288066</v>
      </c>
      <c r="F19" s="46">
        <v>0</v>
      </c>
      <c r="G19" s="46">
        <v>394980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126763744</v>
      </c>
      <c r="O19" s="47">
        <f t="shared" si="1"/>
        <v>135.39518718291055</v>
      </c>
      <c r="P19" s="9"/>
    </row>
    <row r="20" spans="1:16">
      <c r="A20" s="12"/>
      <c r="B20" s="44">
        <v>526</v>
      </c>
      <c r="C20" s="20" t="s">
        <v>33</v>
      </c>
      <c r="D20" s="46">
        <v>79644524</v>
      </c>
      <c r="E20" s="46">
        <v>397283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80041807</v>
      </c>
      <c r="O20" s="47">
        <f t="shared" si="1"/>
        <v>85.491916688918565</v>
      </c>
      <c r="P20" s="9"/>
    </row>
    <row r="21" spans="1:16">
      <c r="A21" s="12"/>
      <c r="B21" s="44">
        <v>527</v>
      </c>
      <c r="C21" s="20" t="s">
        <v>34</v>
      </c>
      <c r="D21" s="46">
        <v>5281684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5281684</v>
      </c>
      <c r="O21" s="47">
        <f t="shared" si="1"/>
        <v>5.6413180240320431</v>
      </c>
      <c r="P21" s="9"/>
    </row>
    <row r="22" spans="1:16">
      <c r="A22" s="12"/>
      <c r="B22" s="44">
        <v>529</v>
      </c>
      <c r="C22" s="20" t="s">
        <v>36</v>
      </c>
      <c r="D22" s="46">
        <v>6918375</v>
      </c>
      <c r="E22" s="46">
        <v>0</v>
      </c>
      <c r="F22" s="46">
        <v>0</v>
      </c>
      <c r="G22" s="46">
        <v>125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6918500</v>
      </c>
      <c r="O22" s="47">
        <f t="shared" si="1"/>
        <v>7.3895861148197595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SUM(D24:D29)</f>
        <v>23237950</v>
      </c>
      <c r="E23" s="31">
        <f t="shared" si="5"/>
        <v>10665828</v>
      </c>
      <c r="F23" s="31">
        <f t="shared" si="5"/>
        <v>0</v>
      </c>
      <c r="G23" s="31">
        <f t="shared" si="5"/>
        <v>402165</v>
      </c>
      <c r="H23" s="31">
        <f t="shared" si="5"/>
        <v>0</v>
      </c>
      <c r="I23" s="31">
        <f t="shared" si="5"/>
        <v>108956121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1599065000</v>
      </c>
      <c r="N23" s="42">
        <f t="shared" ref="N23:N29" si="6">SUM(D23:M23)</f>
        <v>1742327064</v>
      </c>
      <c r="O23" s="43">
        <f t="shared" si="1"/>
        <v>1860.963486248331</v>
      </c>
      <c r="P23" s="10"/>
    </row>
    <row r="24" spans="1:16">
      <c r="A24" s="12"/>
      <c r="B24" s="44">
        <v>531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996247000</v>
      </c>
      <c r="N24" s="46">
        <f t="shared" si="6"/>
        <v>996247000</v>
      </c>
      <c r="O24" s="47">
        <f t="shared" si="1"/>
        <v>1064.0822429906541</v>
      </c>
      <c r="P24" s="9"/>
    </row>
    <row r="25" spans="1:16">
      <c r="A25" s="12"/>
      <c r="B25" s="44">
        <v>534</v>
      </c>
      <c r="C25" s="20" t="s">
        <v>126</v>
      </c>
      <c r="D25" s="46">
        <v>1729887</v>
      </c>
      <c r="E25" s="46">
        <v>0</v>
      </c>
      <c r="F25" s="46">
        <v>0</v>
      </c>
      <c r="G25" s="46">
        <v>0</v>
      </c>
      <c r="H25" s="46">
        <v>0</v>
      </c>
      <c r="I25" s="46">
        <v>83879567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85609454</v>
      </c>
      <c r="O25" s="47">
        <f t="shared" si="1"/>
        <v>91.438669158878511</v>
      </c>
      <c r="P25" s="9"/>
    </row>
    <row r="26" spans="1:16">
      <c r="A26" s="12"/>
      <c r="B26" s="44">
        <v>536</v>
      </c>
      <c r="C26" s="20" t="s">
        <v>127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475955000</v>
      </c>
      <c r="N26" s="46">
        <f t="shared" si="6"/>
        <v>475955000</v>
      </c>
      <c r="O26" s="47">
        <f t="shared" si="1"/>
        <v>508.36315086782378</v>
      </c>
      <c r="P26" s="9"/>
    </row>
    <row r="27" spans="1:16">
      <c r="A27" s="12"/>
      <c r="B27" s="44">
        <v>537</v>
      </c>
      <c r="C27" s="20" t="s">
        <v>128</v>
      </c>
      <c r="D27" s="46">
        <v>3266933</v>
      </c>
      <c r="E27" s="46">
        <v>6534713</v>
      </c>
      <c r="F27" s="46">
        <v>0</v>
      </c>
      <c r="G27" s="46">
        <v>0</v>
      </c>
      <c r="H27" s="46">
        <v>0</v>
      </c>
      <c r="I27" s="46">
        <v>21906527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31708173</v>
      </c>
      <c r="O27" s="47">
        <f t="shared" si="1"/>
        <v>33.867207476635514</v>
      </c>
      <c r="P27" s="9"/>
    </row>
    <row r="28" spans="1:16">
      <c r="A28" s="12"/>
      <c r="B28" s="44">
        <v>538</v>
      </c>
      <c r="C28" s="20" t="s">
        <v>129</v>
      </c>
      <c r="D28" s="46">
        <v>0</v>
      </c>
      <c r="E28" s="46">
        <v>0</v>
      </c>
      <c r="F28" s="46">
        <v>0</v>
      </c>
      <c r="G28" s="46">
        <v>88198</v>
      </c>
      <c r="H28" s="46">
        <v>0</v>
      </c>
      <c r="I28" s="46">
        <v>2005769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2093967</v>
      </c>
      <c r="O28" s="47">
        <f t="shared" si="1"/>
        <v>2.2365468624833111</v>
      </c>
      <c r="P28" s="9"/>
    </row>
    <row r="29" spans="1:16">
      <c r="A29" s="12"/>
      <c r="B29" s="44">
        <v>539</v>
      </c>
      <c r="C29" s="20" t="s">
        <v>43</v>
      </c>
      <c r="D29" s="46">
        <v>18241130</v>
      </c>
      <c r="E29" s="46">
        <v>4131115</v>
      </c>
      <c r="F29" s="46">
        <v>0</v>
      </c>
      <c r="G29" s="46">
        <v>313967</v>
      </c>
      <c r="H29" s="46">
        <v>0</v>
      </c>
      <c r="I29" s="46">
        <v>1164258</v>
      </c>
      <c r="J29" s="46">
        <v>0</v>
      </c>
      <c r="K29" s="46">
        <v>0</v>
      </c>
      <c r="L29" s="46">
        <v>0</v>
      </c>
      <c r="M29" s="46">
        <v>126863000</v>
      </c>
      <c r="N29" s="46">
        <f t="shared" si="6"/>
        <v>150713470</v>
      </c>
      <c r="O29" s="47">
        <f t="shared" si="1"/>
        <v>160.9756688918558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SUM(D31:D35)</f>
        <v>31240803</v>
      </c>
      <c r="E30" s="31">
        <f t="shared" si="7"/>
        <v>138981154</v>
      </c>
      <c r="F30" s="31">
        <f t="shared" si="7"/>
        <v>0</v>
      </c>
      <c r="G30" s="31">
        <f t="shared" si="7"/>
        <v>27987206</v>
      </c>
      <c r="H30" s="31">
        <f t="shared" si="7"/>
        <v>0</v>
      </c>
      <c r="I30" s="31">
        <f t="shared" si="7"/>
        <v>3703822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224141894</v>
      </c>
      <c r="N30" s="31">
        <f t="shared" ref="N30:N43" si="8">SUM(D30:M30)</f>
        <v>426054879</v>
      </c>
      <c r="O30" s="43">
        <f t="shared" si="1"/>
        <v>455.06529132176234</v>
      </c>
      <c r="P30" s="10"/>
    </row>
    <row r="31" spans="1:16">
      <c r="A31" s="12"/>
      <c r="B31" s="44">
        <v>541</v>
      </c>
      <c r="C31" s="20" t="s">
        <v>130</v>
      </c>
      <c r="D31" s="46">
        <v>26207583</v>
      </c>
      <c r="E31" s="46">
        <v>10498872</v>
      </c>
      <c r="F31" s="46">
        <v>0</v>
      </c>
      <c r="G31" s="46">
        <v>6994361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43700816</v>
      </c>
      <c r="O31" s="47">
        <f t="shared" si="1"/>
        <v>46.676438985313752</v>
      </c>
      <c r="P31" s="9"/>
    </row>
    <row r="32" spans="1:16">
      <c r="A32" s="12"/>
      <c r="B32" s="44">
        <v>543</v>
      </c>
      <c r="C32" s="20" t="s">
        <v>131</v>
      </c>
      <c r="D32" s="46">
        <v>277718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74834000</v>
      </c>
      <c r="N32" s="46">
        <f t="shared" si="8"/>
        <v>75111718</v>
      </c>
      <c r="O32" s="47">
        <f t="shared" si="1"/>
        <v>80.226134045393863</v>
      </c>
      <c r="P32" s="9"/>
    </row>
    <row r="33" spans="1:16">
      <c r="A33" s="12"/>
      <c r="B33" s="44">
        <v>544</v>
      </c>
      <c r="C33" s="20" t="s">
        <v>132</v>
      </c>
      <c r="D33" s="46">
        <v>0</v>
      </c>
      <c r="E33" s="46">
        <v>30361054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149307894</v>
      </c>
      <c r="N33" s="46">
        <f t="shared" si="8"/>
        <v>179668948</v>
      </c>
      <c r="O33" s="47">
        <f t="shared" si="1"/>
        <v>191.90274819759679</v>
      </c>
      <c r="P33" s="9"/>
    </row>
    <row r="34" spans="1:16">
      <c r="A34" s="12"/>
      <c r="B34" s="44">
        <v>545</v>
      </c>
      <c r="C34" s="20" t="s">
        <v>49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3703822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3703822</v>
      </c>
      <c r="O34" s="47">
        <f t="shared" si="1"/>
        <v>3.956018157543391</v>
      </c>
      <c r="P34" s="9"/>
    </row>
    <row r="35" spans="1:16">
      <c r="A35" s="12"/>
      <c r="B35" s="44">
        <v>549</v>
      </c>
      <c r="C35" s="20" t="s">
        <v>133</v>
      </c>
      <c r="D35" s="46">
        <v>4755502</v>
      </c>
      <c r="E35" s="46">
        <v>98121228</v>
      </c>
      <c r="F35" s="46">
        <v>0</v>
      </c>
      <c r="G35" s="46">
        <v>20992845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123869575</v>
      </c>
      <c r="O35" s="47">
        <f t="shared" si="1"/>
        <v>132.30395193591454</v>
      </c>
      <c r="P35" s="9"/>
    </row>
    <row r="36" spans="1:16" ht="15.75">
      <c r="A36" s="28" t="s">
        <v>51</v>
      </c>
      <c r="B36" s="29"/>
      <c r="C36" s="30"/>
      <c r="D36" s="31">
        <f>SUM(D37:D41)</f>
        <v>11216254</v>
      </c>
      <c r="E36" s="31">
        <f t="shared" ref="E36:M36" si="9">SUM(E37:E41)</f>
        <v>47715339</v>
      </c>
      <c r="F36" s="31">
        <f t="shared" si="9"/>
        <v>0</v>
      </c>
      <c r="G36" s="31">
        <f t="shared" si="9"/>
        <v>2831545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3669915</v>
      </c>
      <c r="N36" s="31">
        <f t="shared" si="8"/>
        <v>65433053</v>
      </c>
      <c r="O36" s="43">
        <f t="shared" si="1"/>
        <v>69.888441121495333</v>
      </c>
      <c r="P36" s="10"/>
    </row>
    <row r="37" spans="1:16">
      <c r="A37" s="13"/>
      <c r="B37" s="45">
        <v>551</v>
      </c>
      <c r="C37" s="21" t="s">
        <v>134</v>
      </c>
      <c r="D37" s="46">
        <v>0</v>
      </c>
      <c r="E37" s="46">
        <v>146022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146022</v>
      </c>
      <c r="O37" s="47">
        <f t="shared" ref="O37:O68" si="10">(N37/O$75)</f>
        <v>0.15596475300400534</v>
      </c>
      <c r="P37" s="9"/>
    </row>
    <row r="38" spans="1:16">
      <c r="A38" s="13"/>
      <c r="B38" s="45">
        <v>552</v>
      </c>
      <c r="C38" s="21" t="s">
        <v>53</v>
      </c>
      <c r="D38" s="46">
        <v>7956386</v>
      </c>
      <c r="E38" s="46">
        <v>25911179</v>
      </c>
      <c r="F38" s="46">
        <v>0</v>
      </c>
      <c r="G38" s="46">
        <v>2637854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2117000</v>
      </c>
      <c r="N38" s="46">
        <f t="shared" si="8"/>
        <v>38622419</v>
      </c>
      <c r="O38" s="47">
        <f t="shared" si="10"/>
        <v>41.252249933244329</v>
      </c>
      <c r="P38" s="9"/>
    </row>
    <row r="39" spans="1:16">
      <c r="A39" s="13"/>
      <c r="B39" s="45">
        <v>553</v>
      </c>
      <c r="C39" s="21" t="s">
        <v>135</v>
      </c>
      <c r="D39" s="46">
        <v>1297509</v>
      </c>
      <c r="E39" s="46">
        <v>1695668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2993177</v>
      </c>
      <c r="O39" s="47">
        <f t="shared" si="10"/>
        <v>3.1969847797062751</v>
      </c>
      <c r="P39" s="9"/>
    </row>
    <row r="40" spans="1:16">
      <c r="A40" s="13"/>
      <c r="B40" s="45">
        <v>554</v>
      </c>
      <c r="C40" s="21" t="s">
        <v>55</v>
      </c>
      <c r="D40" s="46">
        <v>51399</v>
      </c>
      <c r="E40" s="46">
        <v>19962470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1552915</v>
      </c>
      <c r="N40" s="46">
        <f t="shared" si="8"/>
        <v>21566784</v>
      </c>
      <c r="O40" s="47">
        <f t="shared" si="10"/>
        <v>23.035283311081443</v>
      </c>
      <c r="P40" s="9"/>
    </row>
    <row r="41" spans="1:16">
      <c r="A41" s="13"/>
      <c r="B41" s="45">
        <v>559</v>
      </c>
      <c r="C41" s="21" t="s">
        <v>56</v>
      </c>
      <c r="D41" s="46">
        <v>1910960</v>
      </c>
      <c r="E41" s="46">
        <v>0</v>
      </c>
      <c r="F41" s="46">
        <v>0</v>
      </c>
      <c r="G41" s="46">
        <v>193691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2104651</v>
      </c>
      <c r="O41" s="47">
        <f t="shared" si="10"/>
        <v>2.247958344459279</v>
      </c>
      <c r="P41" s="9"/>
    </row>
    <row r="42" spans="1:16" ht="15.75">
      <c r="A42" s="28" t="s">
        <v>57</v>
      </c>
      <c r="B42" s="29"/>
      <c r="C42" s="30"/>
      <c r="D42" s="31">
        <f t="shared" ref="D42:M42" si="11">SUM(D43:D47)</f>
        <v>83772778</v>
      </c>
      <c r="E42" s="31">
        <f t="shared" si="11"/>
        <v>52614375</v>
      </c>
      <c r="F42" s="31">
        <f t="shared" si="11"/>
        <v>0</v>
      </c>
      <c r="G42" s="31">
        <f t="shared" si="11"/>
        <v>75871</v>
      </c>
      <c r="H42" s="31">
        <f t="shared" si="11"/>
        <v>0</v>
      </c>
      <c r="I42" s="31">
        <f t="shared" si="11"/>
        <v>0</v>
      </c>
      <c r="J42" s="31">
        <f t="shared" si="11"/>
        <v>0</v>
      </c>
      <c r="K42" s="31">
        <f t="shared" si="11"/>
        <v>0</v>
      </c>
      <c r="L42" s="31">
        <f t="shared" si="11"/>
        <v>0</v>
      </c>
      <c r="M42" s="31">
        <f t="shared" si="11"/>
        <v>0</v>
      </c>
      <c r="N42" s="31">
        <f t="shared" si="8"/>
        <v>136463024</v>
      </c>
      <c r="O42" s="43">
        <f t="shared" si="10"/>
        <v>145.75489879839787</v>
      </c>
      <c r="P42" s="10"/>
    </row>
    <row r="43" spans="1:16">
      <c r="A43" s="12"/>
      <c r="B43" s="44">
        <v>561</v>
      </c>
      <c r="C43" s="20" t="s">
        <v>136</v>
      </c>
      <c r="D43" s="46">
        <v>50687057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50687057</v>
      </c>
      <c r="O43" s="47">
        <f t="shared" si="10"/>
        <v>54.138378638184243</v>
      </c>
      <c r="P43" s="9"/>
    </row>
    <row r="44" spans="1:16">
      <c r="A44" s="12"/>
      <c r="B44" s="44">
        <v>562</v>
      </c>
      <c r="C44" s="20" t="s">
        <v>137</v>
      </c>
      <c r="D44" s="46">
        <v>13952259</v>
      </c>
      <c r="E44" s="46">
        <v>6130508</v>
      </c>
      <c r="F44" s="46">
        <v>0</v>
      </c>
      <c r="G44" s="46">
        <v>8101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4" si="12">SUM(D44:M44)</f>
        <v>20090868</v>
      </c>
      <c r="O44" s="47">
        <f t="shared" si="10"/>
        <v>21.458871028037382</v>
      </c>
      <c r="P44" s="9"/>
    </row>
    <row r="45" spans="1:16">
      <c r="A45" s="12"/>
      <c r="B45" s="44">
        <v>563</v>
      </c>
      <c r="C45" s="20" t="s">
        <v>138</v>
      </c>
      <c r="D45" s="46">
        <v>7150023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7150023</v>
      </c>
      <c r="O45" s="47">
        <f t="shared" si="10"/>
        <v>7.6368736982643526</v>
      </c>
      <c r="P45" s="9"/>
    </row>
    <row r="46" spans="1:16">
      <c r="A46" s="12"/>
      <c r="B46" s="44">
        <v>564</v>
      </c>
      <c r="C46" s="20" t="s">
        <v>139</v>
      </c>
      <c r="D46" s="46">
        <v>2579812</v>
      </c>
      <c r="E46" s="46">
        <v>2154463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4734275</v>
      </c>
      <c r="O46" s="47">
        <f t="shared" si="10"/>
        <v>5.0566355140186916</v>
      </c>
      <c r="P46" s="9"/>
    </row>
    <row r="47" spans="1:16">
      <c r="A47" s="12"/>
      <c r="B47" s="44">
        <v>569</v>
      </c>
      <c r="C47" s="20" t="s">
        <v>63</v>
      </c>
      <c r="D47" s="46">
        <v>9403627</v>
      </c>
      <c r="E47" s="46">
        <v>44329404</v>
      </c>
      <c r="F47" s="46">
        <v>0</v>
      </c>
      <c r="G47" s="46">
        <v>67770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53800801</v>
      </c>
      <c r="O47" s="47">
        <f t="shared" si="10"/>
        <v>57.464139919893192</v>
      </c>
      <c r="P47" s="9"/>
    </row>
    <row r="48" spans="1:16" ht="15.75">
      <c r="A48" s="28" t="s">
        <v>64</v>
      </c>
      <c r="B48" s="29"/>
      <c r="C48" s="30"/>
      <c r="D48" s="31">
        <f t="shared" ref="D48:M48" si="13">SUM(D49:D54)</f>
        <v>70158744</v>
      </c>
      <c r="E48" s="31">
        <f t="shared" si="13"/>
        <v>7700422</v>
      </c>
      <c r="F48" s="31">
        <f t="shared" si="13"/>
        <v>0</v>
      </c>
      <c r="G48" s="31">
        <f t="shared" si="13"/>
        <v>21337857</v>
      </c>
      <c r="H48" s="31">
        <f t="shared" si="13"/>
        <v>0</v>
      </c>
      <c r="I48" s="31">
        <f t="shared" si="13"/>
        <v>74232163</v>
      </c>
      <c r="J48" s="31">
        <f t="shared" si="13"/>
        <v>0</v>
      </c>
      <c r="K48" s="31">
        <f t="shared" si="13"/>
        <v>0</v>
      </c>
      <c r="L48" s="31">
        <f t="shared" si="13"/>
        <v>0</v>
      </c>
      <c r="M48" s="31">
        <f t="shared" si="13"/>
        <v>0</v>
      </c>
      <c r="N48" s="31">
        <f>SUM(D48:M48)</f>
        <v>173429186</v>
      </c>
      <c r="O48" s="43">
        <f t="shared" si="10"/>
        <v>185.23811588785046</v>
      </c>
      <c r="P48" s="9"/>
    </row>
    <row r="49" spans="1:16">
      <c r="A49" s="12"/>
      <c r="B49" s="44">
        <v>571</v>
      </c>
      <c r="C49" s="20" t="s">
        <v>65</v>
      </c>
      <c r="D49" s="46">
        <v>33669807</v>
      </c>
      <c r="E49" s="46">
        <v>1378763</v>
      </c>
      <c r="F49" s="46">
        <v>0</v>
      </c>
      <c r="G49" s="46">
        <v>186539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35235109</v>
      </c>
      <c r="O49" s="47">
        <f t="shared" si="10"/>
        <v>37.634295327102805</v>
      </c>
      <c r="P49" s="9"/>
    </row>
    <row r="50" spans="1:16">
      <c r="A50" s="12"/>
      <c r="B50" s="44">
        <v>572</v>
      </c>
      <c r="C50" s="20" t="s">
        <v>140</v>
      </c>
      <c r="D50" s="46">
        <v>27477675</v>
      </c>
      <c r="E50" s="46">
        <v>4775536</v>
      </c>
      <c r="F50" s="46">
        <v>0</v>
      </c>
      <c r="G50" s="46">
        <v>21139318</v>
      </c>
      <c r="H50" s="46">
        <v>0</v>
      </c>
      <c r="I50" s="46">
        <v>521573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53914102</v>
      </c>
      <c r="O50" s="47">
        <f t="shared" si="10"/>
        <v>57.585155674232311</v>
      </c>
      <c r="P50" s="9"/>
    </row>
    <row r="51" spans="1:16">
      <c r="A51" s="12"/>
      <c r="B51" s="44">
        <v>573</v>
      </c>
      <c r="C51" s="20" t="s">
        <v>67</v>
      </c>
      <c r="D51" s="46">
        <v>4477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4477</v>
      </c>
      <c r="O51" s="47">
        <f t="shared" si="10"/>
        <v>4.7818424566088121E-3</v>
      </c>
      <c r="P51" s="9"/>
    </row>
    <row r="52" spans="1:16">
      <c r="A52" s="12"/>
      <c r="B52" s="44">
        <v>574</v>
      </c>
      <c r="C52" s="20" t="s">
        <v>68</v>
      </c>
      <c r="D52" s="46">
        <v>8882676</v>
      </c>
      <c r="E52" s="46">
        <v>685994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9568670</v>
      </c>
      <c r="O52" s="47">
        <f t="shared" si="10"/>
        <v>10.220208277703605</v>
      </c>
      <c r="P52" s="9"/>
    </row>
    <row r="53" spans="1:16">
      <c r="A53" s="12"/>
      <c r="B53" s="44">
        <v>575</v>
      </c>
      <c r="C53" s="20" t="s">
        <v>141</v>
      </c>
      <c r="D53" s="46">
        <v>124109</v>
      </c>
      <c r="E53" s="46">
        <v>0</v>
      </c>
      <c r="F53" s="46">
        <v>0</v>
      </c>
      <c r="G53" s="46">
        <v>0</v>
      </c>
      <c r="H53" s="46">
        <v>0</v>
      </c>
      <c r="I53" s="46">
        <v>73710590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73834699</v>
      </c>
      <c r="O53" s="47">
        <f t="shared" si="10"/>
        <v>78.862161815754334</v>
      </c>
      <c r="P53" s="9"/>
    </row>
    <row r="54" spans="1:16">
      <c r="A54" s="12"/>
      <c r="B54" s="44">
        <v>579</v>
      </c>
      <c r="C54" s="20" t="s">
        <v>70</v>
      </c>
      <c r="D54" s="46">
        <v>0</v>
      </c>
      <c r="E54" s="46">
        <v>860129</v>
      </c>
      <c r="F54" s="46">
        <v>0</v>
      </c>
      <c r="G54" s="46">
        <v>12000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872129</v>
      </c>
      <c r="O54" s="47">
        <f t="shared" si="10"/>
        <v>0.93151295060080108</v>
      </c>
      <c r="P54" s="9"/>
    </row>
    <row r="55" spans="1:16" ht="15.75">
      <c r="A55" s="28" t="s">
        <v>142</v>
      </c>
      <c r="B55" s="29"/>
      <c r="C55" s="30"/>
      <c r="D55" s="31">
        <f t="shared" ref="D55:M55" si="14">SUM(D56:D57)</f>
        <v>146443657</v>
      </c>
      <c r="E55" s="31">
        <f t="shared" si="14"/>
        <v>87535638</v>
      </c>
      <c r="F55" s="31">
        <f t="shared" si="14"/>
        <v>0</v>
      </c>
      <c r="G55" s="31">
        <f t="shared" si="14"/>
        <v>964969</v>
      </c>
      <c r="H55" s="31">
        <f t="shared" si="14"/>
        <v>92480</v>
      </c>
      <c r="I55" s="31">
        <f t="shared" si="14"/>
        <v>14527577</v>
      </c>
      <c r="J55" s="31">
        <f t="shared" si="14"/>
        <v>7401251</v>
      </c>
      <c r="K55" s="31">
        <f t="shared" si="14"/>
        <v>0</v>
      </c>
      <c r="L55" s="31">
        <f t="shared" si="14"/>
        <v>0</v>
      </c>
      <c r="M55" s="31">
        <f t="shared" si="14"/>
        <v>901000</v>
      </c>
      <c r="N55" s="31">
        <f>SUM(D55:M55)</f>
        <v>257866572</v>
      </c>
      <c r="O55" s="43">
        <f t="shared" si="10"/>
        <v>275.42491001335111</v>
      </c>
      <c r="P55" s="9"/>
    </row>
    <row r="56" spans="1:16">
      <c r="A56" s="12"/>
      <c r="B56" s="44">
        <v>581</v>
      </c>
      <c r="C56" s="20" t="s">
        <v>143</v>
      </c>
      <c r="D56" s="46">
        <v>146443657</v>
      </c>
      <c r="E56" s="46">
        <v>86279887</v>
      </c>
      <c r="F56" s="46">
        <v>0</v>
      </c>
      <c r="G56" s="46">
        <v>964969</v>
      </c>
      <c r="H56" s="46">
        <v>92480</v>
      </c>
      <c r="I56" s="46">
        <v>14527577</v>
      </c>
      <c r="J56" s="46">
        <v>7401251</v>
      </c>
      <c r="K56" s="46">
        <v>0</v>
      </c>
      <c r="L56" s="46">
        <v>0</v>
      </c>
      <c r="M56" s="46">
        <v>0</v>
      </c>
      <c r="N56" s="46">
        <f>SUM(D56:M56)</f>
        <v>255709821</v>
      </c>
      <c r="O56" s="47">
        <f t="shared" si="10"/>
        <v>273.12130413885183</v>
      </c>
      <c r="P56" s="9"/>
    </row>
    <row r="57" spans="1:16">
      <c r="A57" s="12"/>
      <c r="B57" s="44">
        <v>590</v>
      </c>
      <c r="C57" s="20" t="s">
        <v>144</v>
      </c>
      <c r="D57" s="46">
        <v>0</v>
      </c>
      <c r="E57" s="46">
        <v>1255751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901000</v>
      </c>
      <c r="N57" s="46">
        <f>SUM(D57:M57)</f>
        <v>2156751</v>
      </c>
      <c r="O57" s="47">
        <f t="shared" si="10"/>
        <v>2.3036058744993326</v>
      </c>
      <c r="P57" s="9"/>
    </row>
    <row r="58" spans="1:16" ht="15.75">
      <c r="A58" s="28" t="s">
        <v>77</v>
      </c>
      <c r="B58" s="29"/>
      <c r="C58" s="30"/>
      <c r="D58" s="31">
        <f t="shared" ref="D58:M58" si="15">SUM(D59:D72)</f>
        <v>8892203</v>
      </c>
      <c r="E58" s="31">
        <f t="shared" si="15"/>
        <v>25238099</v>
      </c>
      <c r="F58" s="31">
        <f t="shared" si="15"/>
        <v>0</v>
      </c>
      <c r="G58" s="31">
        <f t="shared" si="15"/>
        <v>0</v>
      </c>
      <c r="H58" s="31">
        <f t="shared" si="15"/>
        <v>0</v>
      </c>
      <c r="I58" s="31">
        <f t="shared" si="15"/>
        <v>0</v>
      </c>
      <c r="J58" s="31">
        <f t="shared" si="15"/>
        <v>0</v>
      </c>
      <c r="K58" s="31">
        <f t="shared" si="15"/>
        <v>0</v>
      </c>
      <c r="L58" s="31">
        <f t="shared" si="15"/>
        <v>0</v>
      </c>
      <c r="M58" s="31">
        <f t="shared" si="15"/>
        <v>0</v>
      </c>
      <c r="N58" s="31">
        <f>SUM(D58:M58)</f>
        <v>34130302</v>
      </c>
      <c r="O58" s="43">
        <f t="shared" si="10"/>
        <v>36.454261148197595</v>
      </c>
      <c r="P58" s="9"/>
    </row>
    <row r="59" spans="1:16">
      <c r="A59" s="12"/>
      <c r="B59" s="44">
        <v>601</v>
      </c>
      <c r="C59" s="20" t="s">
        <v>146</v>
      </c>
      <c r="D59" s="46">
        <v>0</v>
      </c>
      <c r="E59" s="46">
        <v>954050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72" si="16">SUM(D59:M59)</f>
        <v>954050</v>
      </c>
      <c r="O59" s="47">
        <f t="shared" si="10"/>
        <v>1.0190120160213618</v>
      </c>
      <c r="P59" s="9"/>
    </row>
    <row r="60" spans="1:16">
      <c r="A60" s="12"/>
      <c r="B60" s="44">
        <v>602</v>
      </c>
      <c r="C60" s="20" t="s">
        <v>147</v>
      </c>
      <c r="D60" s="46">
        <v>2008119</v>
      </c>
      <c r="E60" s="46">
        <v>604298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2612417</v>
      </c>
      <c r="O60" s="47">
        <f t="shared" si="10"/>
        <v>2.7902985313751669</v>
      </c>
      <c r="P60" s="9"/>
    </row>
    <row r="61" spans="1:16">
      <c r="A61" s="12"/>
      <c r="B61" s="44">
        <v>603</v>
      </c>
      <c r="C61" s="20" t="s">
        <v>148</v>
      </c>
      <c r="D61" s="46">
        <v>2468638</v>
      </c>
      <c r="E61" s="46">
        <v>343685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2812323</v>
      </c>
      <c r="O61" s="47">
        <f t="shared" si="10"/>
        <v>3.0038162883845128</v>
      </c>
      <c r="P61" s="9"/>
    </row>
    <row r="62" spans="1:16">
      <c r="A62" s="12"/>
      <c r="B62" s="44">
        <v>604</v>
      </c>
      <c r="C62" s="20" t="s">
        <v>149</v>
      </c>
      <c r="D62" s="46">
        <v>0</v>
      </c>
      <c r="E62" s="46">
        <v>19045211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19045211</v>
      </c>
      <c r="O62" s="47">
        <f t="shared" si="10"/>
        <v>20.342014419225634</v>
      </c>
      <c r="P62" s="9"/>
    </row>
    <row r="63" spans="1:16">
      <c r="A63" s="12"/>
      <c r="B63" s="44">
        <v>605</v>
      </c>
      <c r="C63" s="20" t="s">
        <v>150</v>
      </c>
      <c r="D63" s="46">
        <v>572659</v>
      </c>
      <c r="E63" s="46">
        <v>454939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1027598</v>
      </c>
      <c r="O63" s="47">
        <f t="shared" si="10"/>
        <v>1.0975679572763686</v>
      </c>
      <c r="P63" s="9"/>
    </row>
    <row r="64" spans="1:16">
      <c r="A64" s="12"/>
      <c r="B64" s="44">
        <v>611</v>
      </c>
      <c r="C64" s="20" t="s">
        <v>84</v>
      </c>
      <c r="D64" s="46">
        <v>508298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508298</v>
      </c>
      <c r="O64" s="47">
        <f t="shared" si="10"/>
        <v>0.54290841121495326</v>
      </c>
      <c r="P64" s="9"/>
    </row>
    <row r="65" spans="1:119">
      <c r="A65" s="12"/>
      <c r="B65" s="44">
        <v>631</v>
      </c>
      <c r="C65" s="20" t="s">
        <v>173</v>
      </c>
      <c r="D65" s="46">
        <v>0</v>
      </c>
      <c r="E65" s="46">
        <v>12015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12015</v>
      </c>
      <c r="O65" s="47">
        <f t="shared" si="10"/>
        <v>1.2833110814419225E-2</v>
      </c>
      <c r="P65" s="9"/>
    </row>
    <row r="66" spans="1:119">
      <c r="A66" s="12"/>
      <c r="B66" s="44">
        <v>661</v>
      </c>
      <c r="C66" s="20" t="s">
        <v>114</v>
      </c>
      <c r="D66" s="46">
        <v>0</v>
      </c>
      <c r="E66" s="46">
        <v>488121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488121</v>
      </c>
      <c r="O66" s="47">
        <f t="shared" si="10"/>
        <v>0.52135754339118823</v>
      </c>
      <c r="P66" s="9"/>
    </row>
    <row r="67" spans="1:119">
      <c r="A67" s="12"/>
      <c r="B67" s="44">
        <v>671</v>
      </c>
      <c r="C67" s="20" t="s">
        <v>87</v>
      </c>
      <c r="D67" s="46">
        <v>0</v>
      </c>
      <c r="E67" s="46">
        <v>400969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400969</v>
      </c>
      <c r="O67" s="47">
        <f t="shared" si="10"/>
        <v>0.4282712950600801</v>
      </c>
      <c r="P67" s="9"/>
    </row>
    <row r="68" spans="1:119">
      <c r="A68" s="12"/>
      <c r="B68" s="44">
        <v>684</v>
      </c>
      <c r="C68" s="20" t="s">
        <v>88</v>
      </c>
      <c r="D68" s="46">
        <v>0</v>
      </c>
      <c r="E68" s="46">
        <v>306189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306189</v>
      </c>
      <c r="O68" s="47">
        <f t="shared" si="10"/>
        <v>0.32703765020026704</v>
      </c>
      <c r="P68" s="9"/>
    </row>
    <row r="69" spans="1:119">
      <c r="A69" s="12"/>
      <c r="B69" s="44">
        <v>685</v>
      </c>
      <c r="C69" s="20" t="s">
        <v>89</v>
      </c>
      <c r="D69" s="46">
        <v>220063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220063</v>
      </c>
      <c r="O69" s="47">
        <f>(N69/O$75)</f>
        <v>0.23504726301735648</v>
      </c>
      <c r="P69" s="9"/>
    </row>
    <row r="70" spans="1:119">
      <c r="A70" s="12"/>
      <c r="B70" s="44">
        <v>713</v>
      </c>
      <c r="C70" s="20" t="s">
        <v>151</v>
      </c>
      <c r="D70" s="46">
        <v>1980</v>
      </c>
      <c r="E70" s="46">
        <v>2628622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2630602</v>
      </c>
      <c r="O70" s="47">
        <f>(N70/O$75)</f>
        <v>2.8097217623497999</v>
      </c>
      <c r="P70" s="9"/>
    </row>
    <row r="71" spans="1:119">
      <c r="A71" s="12"/>
      <c r="B71" s="44">
        <v>721</v>
      </c>
      <c r="C71" s="20" t="s">
        <v>93</v>
      </c>
      <c r="D71" s="46">
        <v>2950394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2950394</v>
      </c>
      <c r="O71" s="47">
        <f>(N71/O$75)</f>
        <v>3.1512886515353804</v>
      </c>
      <c r="P71" s="9"/>
    </row>
    <row r="72" spans="1:119" ht="15.75" thickBot="1">
      <c r="A72" s="12"/>
      <c r="B72" s="44">
        <v>765</v>
      </c>
      <c r="C72" s="20" t="s">
        <v>95</v>
      </c>
      <c r="D72" s="46">
        <v>162052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162052</v>
      </c>
      <c r="O72" s="47">
        <f>(N72/O$75)</f>
        <v>0.17308624833110814</v>
      </c>
      <c r="P72" s="9"/>
    </row>
    <row r="73" spans="1:119" ht="16.5" thickBot="1">
      <c r="A73" s="14" t="s">
        <v>10</v>
      </c>
      <c r="B73" s="23"/>
      <c r="C73" s="22"/>
      <c r="D73" s="15">
        <f t="shared" ref="D73:M73" si="17">SUM(D5,D14,D23,D30,D36,D42,D48,D55,D58)</f>
        <v>1347633215</v>
      </c>
      <c r="E73" s="15">
        <f t="shared" si="17"/>
        <v>539146157</v>
      </c>
      <c r="F73" s="15">
        <f t="shared" si="17"/>
        <v>244159221</v>
      </c>
      <c r="G73" s="15">
        <f t="shared" si="17"/>
        <v>109834432</v>
      </c>
      <c r="H73" s="15">
        <f t="shared" si="17"/>
        <v>92480</v>
      </c>
      <c r="I73" s="15">
        <f t="shared" si="17"/>
        <v>203162531</v>
      </c>
      <c r="J73" s="15">
        <f t="shared" si="17"/>
        <v>317834996</v>
      </c>
      <c r="K73" s="15">
        <f t="shared" si="17"/>
        <v>475474532</v>
      </c>
      <c r="L73" s="15">
        <f t="shared" si="17"/>
        <v>1500</v>
      </c>
      <c r="M73" s="15">
        <f t="shared" si="17"/>
        <v>1836173168</v>
      </c>
      <c r="N73" s="15">
        <f>SUM(D73:M73)</f>
        <v>5073512232</v>
      </c>
      <c r="O73" s="37">
        <f>(N73/O$75)</f>
        <v>5418.971676368491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38"/>
      <c r="B75" s="39"/>
      <c r="C75" s="39"/>
      <c r="D75" s="40"/>
      <c r="E75" s="40"/>
      <c r="F75" s="40"/>
      <c r="G75" s="40"/>
      <c r="H75" s="40"/>
      <c r="I75" s="40"/>
      <c r="J75" s="40"/>
      <c r="K75" s="40"/>
      <c r="L75" s="52" t="s">
        <v>184</v>
      </c>
      <c r="M75" s="52"/>
      <c r="N75" s="52"/>
      <c r="O75" s="41">
        <v>936250</v>
      </c>
    </row>
    <row r="76" spans="1:119">
      <c r="A76" s="53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5"/>
    </row>
    <row r="77" spans="1:119" ht="15.75" customHeight="1" thickBot="1">
      <c r="A77" s="56" t="s">
        <v>101</v>
      </c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8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5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76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180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12</v>
      </c>
      <c r="B3" s="66"/>
      <c r="C3" s="67"/>
      <c r="D3" s="71" t="s">
        <v>6</v>
      </c>
      <c r="E3" s="72"/>
      <c r="F3" s="72"/>
      <c r="G3" s="72"/>
      <c r="H3" s="73"/>
      <c r="I3" s="71" t="s">
        <v>7</v>
      </c>
      <c r="J3" s="73"/>
      <c r="K3" s="71" t="s">
        <v>9</v>
      </c>
      <c r="L3" s="73"/>
      <c r="M3" s="35"/>
      <c r="N3" s="36"/>
      <c r="O3" s="74" t="s">
        <v>17</v>
      </c>
      <c r="P3" s="11"/>
      <c r="Q3"/>
    </row>
    <row r="4" spans="1:133" ht="32.25" customHeight="1" thickBot="1">
      <c r="A4" s="68"/>
      <c r="B4" s="69"/>
      <c r="C4" s="70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148558019</v>
      </c>
      <c r="E5" s="26">
        <f t="shared" si="0"/>
        <v>6245443</v>
      </c>
      <c r="F5" s="26">
        <f t="shared" si="0"/>
        <v>398126145</v>
      </c>
      <c r="G5" s="26">
        <f t="shared" si="0"/>
        <v>45078083</v>
      </c>
      <c r="H5" s="26">
        <f t="shared" si="0"/>
        <v>0</v>
      </c>
      <c r="I5" s="26">
        <f t="shared" si="0"/>
        <v>1252872</v>
      </c>
      <c r="J5" s="26">
        <f t="shared" si="0"/>
        <v>311838080</v>
      </c>
      <c r="K5" s="26">
        <f t="shared" si="0"/>
        <v>504162705</v>
      </c>
      <c r="L5" s="26">
        <f t="shared" si="0"/>
        <v>1409000</v>
      </c>
      <c r="M5" s="26">
        <f t="shared" si="0"/>
        <v>9246761</v>
      </c>
      <c r="N5" s="27">
        <f>SUM(D5:M5)</f>
        <v>1425917108</v>
      </c>
      <c r="O5" s="32">
        <f t="shared" ref="O5:O36" si="1">(N5/O$76)</f>
        <v>1541.6986787760839</v>
      </c>
      <c r="P5" s="6"/>
    </row>
    <row r="6" spans="1:133">
      <c r="A6" s="12"/>
      <c r="B6" s="44">
        <v>511</v>
      </c>
      <c r="C6" s="20" t="s">
        <v>19</v>
      </c>
      <c r="D6" s="46">
        <v>11273373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11273373</v>
      </c>
      <c r="O6" s="47">
        <f t="shared" si="1"/>
        <v>12.188747972753811</v>
      </c>
      <c r="P6" s="9"/>
    </row>
    <row r="7" spans="1:133">
      <c r="A7" s="12"/>
      <c r="B7" s="44">
        <v>512</v>
      </c>
      <c r="C7" s="20" t="s">
        <v>20</v>
      </c>
      <c r="D7" s="46">
        <v>5149393</v>
      </c>
      <c r="E7" s="46">
        <v>787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1409000</v>
      </c>
      <c r="M7" s="46">
        <v>0</v>
      </c>
      <c r="N7" s="46">
        <f t="shared" ref="N7:N13" si="2">SUM(D7:M7)</f>
        <v>6559180</v>
      </c>
      <c r="O7" s="47">
        <f t="shared" si="1"/>
        <v>7.0917720834684834</v>
      </c>
      <c r="P7" s="9"/>
    </row>
    <row r="8" spans="1:133">
      <c r="A8" s="12"/>
      <c r="B8" s="44">
        <v>513</v>
      </c>
      <c r="C8" s="20" t="s">
        <v>21</v>
      </c>
      <c r="D8" s="46">
        <v>101840633</v>
      </c>
      <c r="E8" s="46">
        <v>10000</v>
      </c>
      <c r="F8" s="46">
        <v>0</v>
      </c>
      <c r="G8" s="46">
        <v>0</v>
      </c>
      <c r="H8" s="46">
        <v>0</v>
      </c>
      <c r="I8" s="46">
        <v>378600</v>
      </c>
      <c r="J8" s="46">
        <v>150474804</v>
      </c>
      <c r="K8" s="46">
        <v>0</v>
      </c>
      <c r="L8" s="46">
        <v>0</v>
      </c>
      <c r="M8" s="46">
        <v>4708268</v>
      </c>
      <c r="N8" s="46">
        <f t="shared" si="2"/>
        <v>257412305</v>
      </c>
      <c r="O8" s="47">
        <f t="shared" si="1"/>
        <v>278.31366093631743</v>
      </c>
      <c r="P8" s="9"/>
    </row>
    <row r="9" spans="1:133">
      <c r="A9" s="12"/>
      <c r="B9" s="44">
        <v>514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10650915</v>
      </c>
      <c r="K9" s="46">
        <v>0</v>
      </c>
      <c r="L9" s="46">
        <v>0</v>
      </c>
      <c r="M9" s="46">
        <v>0</v>
      </c>
      <c r="N9" s="46">
        <f t="shared" si="2"/>
        <v>10650915</v>
      </c>
      <c r="O9" s="47">
        <f t="shared" si="1"/>
        <v>11.515747648394422</v>
      </c>
      <c r="P9" s="9"/>
    </row>
    <row r="10" spans="1:133">
      <c r="A10" s="12"/>
      <c r="B10" s="44">
        <v>515</v>
      </c>
      <c r="C10" s="20" t="s">
        <v>23</v>
      </c>
      <c r="D10" s="46">
        <v>4250545</v>
      </c>
      <c r="E10" s="46">
        <v>3917373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8167918</v>
      </c>
      <c r="O10" s="47">
        <f t="shared" si="1"/>
        <v>8.8311363390636828</v>
      </c>
      <c r="P10" s="9"/>
    </row>
    <row r="11" spans="1:133">
      <c r="A11" s="12"/>
      <c r="B11" s="44">
        <v>517</v>
      </c>
      <c r="C11" s="20" t="s">
        <v>24</v>
      </c>
      <c r="D11" s="46">
        <v>33560</v>
      </c>
      <c r="E11" s="46">
        <v>0</v>
      </c>
      <c r="F11" s="46">
        <v>398126145</v>
      </c>
      <c r="G11" s="46">
        <v>0</v>
      </c>
      <c r="H11" s="46">
        <v>0</v>
      </c>
      <c r="I11" s="46">
        <v>874272</v>
      </c>
      <c r="J11" s="46">
        <v>18098486</v>
      </c>
      <c r="K11" s="46">
        <v>0</v>
      </c>
      <c r="L11" s="46">
        <v>0</v>
      </c>
      <c r="M11" s="46">
        <v>4538493</v>
      </c>
      <c r="N11" s="46">
        <f t="shared" si="2"/>
        <v>421670956</v>
      </c>
      <c r="O11" s="47">
        <f t="shared" si="1"/>
        <v>455.90978051681265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504162705</v>
      </c>
      <c r="L12" s="46">
        <v>0</v>
      </c>
      <c r="M12" s="46">
        <v>0</v>
      </c>
      <c r="N12" s="46">
        <f t="shared" si="2"/>
        <v>504162705</v>
      </c>
      <c r="O12" s="47">
        <f t="shared" si="1"/>
        <v>545.09969185857926</v>
      </c>
      <c r="P12" s="9"/>
    </row>
    <row r="13" spans="1:133">
      <c r="A13" s="12"/>
      <c r="B13" s="44">
        <v>519</v>
      </c>
      <c r="C13" s="20" t="s">
        <v>124</v>
      </c>
      <c r="D13" s="46">
        <v>26010515</v>
      </c>
      <c r="E13" s="46">
        <v>2317283</v>
      </c>
      <c r="F13" s="46">
        <v>0</v>
      </c>
      <c r="G13" s="46">
        <v>45078083</v>
      </c>
      <c r="H13" s="46">
        <v>0</v>
      </c>
      <c r="I13" s="46">
        <v>0</v>
      </c>
      <c r="J13" s="46">
        <v>132613875</v>
      </c>
      <c r="K13" s="46">
        <v>0</v>
      </c>
      <c r="L13" s="46">
        <v>0</v>
      </c>
      <c r="M13" s="46">
        <v>0</v>
      </c>
      <c r="N13" s="46">
        <f t="shared" si="2"/>
        <v>206019756</v>
      </c>
      <c r="O13" s="47">
        <f t="shared" si="1"/>
        <v>222.74814142069414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SUM(D15:D22)</f>
        <v>681686021</v>
      </c>
      <c r="E14" s="31">
        <f t="shared" si="3"/>
        <v>41825962</v>
      </c>
      <c r="F14" s="31">
        <f t="shared" si="3"/>
        <v>0</v>
      </c>
      <c r="G14" s="31">
        <f t="shared" si="3"/>
        <v>15061023</v>
      </c>
      <c r="H14" s="31">
        <f t="shared" si="3"/>
        <v>0</v>
      </c>
      <c r="I14" s="31">
        <f t="shared" si="3"/>
        <v>386477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738959483</v>
      </c>
      <c r="O14" s="43">
        <f t="shared" si="1"/>
        <v>798.96149097199702</v>
      </c>
      <c r="P14" s="10"/>
    </row>
    <row r="15" spans="1:133">
      <c r="A15" s="12"/>
      <c r="B15" s="44">
        <v>521</v>
      </c>
      <c r="C15" s="20" t="s">
        <v>28</v>
      </c>
      <c r="D15" s="46">
        <v>439903611</v>
      </c>
      <c r="E15" s="46">
        <v>6157332</v>
      </c>
      <c r="F15" s="46">
        <v>0</v>
      </c>
      <c r="G15" s="46">
        <v>67334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446128277</v>
      </c>
      <c r="O15" s="47">
        <f t="shared" si="1"/>
        <v>482.3529862687858</v>
      </c>
      <c r="P15" s="9"/>
    </row>
    <row r="16" spans="1:133">
      <c r="A16" s="12"/>
      <c r="B16" s="44">
        <v>522</v>
      </c>
      <c r="C16" s="20" t="s">
        <v>29</v>
      </c>
      <c r="D16" s="46">
        <v>163010890</v>
      </c>
      <c r="E16" s="46">
        <v>5814823</v>
      </c>
      <c r="F16" s="46">
        <v>0</v>
      </c>
      <c r="G16" s="46">
        <v>14538585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183364298</v>
      </c>
      <c r="O16" s="47">
        <f t="shared" si="1"/>
        <v>198.25310628176018</v>
      </c>
      <c r="P16" s="9"/>
    </row>
    <row r="17" spans="1:16">
      <c r="A17" s="12"/>
      <c r="B17" s="44">
        <v>523</v>
      </c>
      <c r="C17" s="20" t="s">
        <v>125</v>
      </c>
      <c r="D17" s="46">
        <v>0</v>
      </c>
      <c r="E17" s="46">
        <v>236308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236308</v>
      </c>
      <c r="O17" s="47">
        <f t="shared" si="1"/>
        <v>0.25549572926802899</v>
      </c>
      <c r="P17" s="9"/>
    </row>
    <row r="18" spans="1:16">
      <c r="A18" s="12"/>
      <c r="B18" s="44">
        <v>524</v>
      </c>
      <c r="C18" s="20" t="s">
        <v>31</v>
      </c>
      <c r="D18" s="46">
        <v>238432</v>
      </c>
      <c r="E18" s="46">
        <v>15742176</v>
      </c>
      <c r="F18" s="46">
        <v>0</v>
      </c>
      <c r="G18" s="46">
        <v>0</v>
      </c>
      <c r="H18" s="46">
        <v>0</v>
      </c>
      <c r="I18" s="46">
        <v>386477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16367085</v>
      </c>
      <c r="O18" s="47">
        <f t="shared" si="1"/>
        <v>17.696059033409018</v>
      </c>
      <c r="P18" s="9"/>
    </row>
    <row r="19" spans="1:16">
      <c r="A19" s="12"/>
      <c r="B19" s="44">
        <v>525</v>
      </c>
      <c r="C19" s="20" t="s">
        <v>32</v>
      </c>
      <c r="D19" s="46">
        <v>3390750</v>
      </c>
      <c r="E19" s="46">
        <v>13452047</v>
      </c>
      <c r="F19" s="46">
        <v>0</v>
      </c>
      <c r="G19" s="46">
        <v>355229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17198026</v>
      </c>
      <c r="O19" s="47">
        <f t="shared" si="1"/>
        <v>18.594470753594983</v>
      </c>
      <c r="P19" s="9"/>
    </row>
    <row r="20" spans="1:16">
      <c r="A20" s="12"/>
      <c r="B20" s="44">
        <v>526</v>
      </c>
      <c r="C20" s="20" t="s">
        <v>33</v>
      </c>
      <c r="D20" s="46">
        <v>67952153</v>
      </c>
      <c r="E20" s="46">
        <v>344088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68296241</v>
      </c>
      <c r="O20" s="47">
        <f t="shared" si="1"/>
        <v>73.841756946696947</v>
      </c>
      <c r="P20" s="9"/>
    </row>
    <row r="21" spans="1:16">
      <c r="A21" s="12"/>
      <c r="B21" s="44">
        <v>527</v>
      </c>
      <c r="C21" s="20" t="s">
        <v>34</v>
      </c>
      <c r="D21" s="46">
        <v>5068810</v>
      </c>
      <c r="E21" s="46">
        <v>2067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5070877</v>
      </c>
      <c r="O21" s="47">
        <f t="shared" si="1"/>
        <v>5.4826219050708183</v>
      </c>
      <c r="P21" s="9"/>
    </row>
    <row r="22" spans="1:16">
      <c r="A22" s="12"/>
      <c r="B22" s="44">
        <v>529</v>
      </c>
      <c r="C22" s="20" t="s">
        <v>36</v>
      </c>
      <c r="D22" s="46">
        <v>2121375</v>
      </c>
      <c r="E22" s="46">
        <v>77121</v>
      </c>
      <c r="F22" s="46">
        <v>0</v>
      </c>
      <c r="G22" s="46">
        <v>99875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2298371</v>
      </c>
      <c r="O22" s="47">
        <f t="shared" si="1"/>
        <v>2.4849940534111794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SUM(D24:D29)</f>
        <v>25788839</v>
      </c>
      <c r="E23" s="31">
        <f t="shared" si="5"/>
        <v>9317106</v>
      </c>
      <c r="F23" s="31">
        <f t="shared" si="5"/>
        <v>0</v>
      </c>
      <c r="G23" s="31">
        <f t="shared" si="5"/>
        <v>9016782</v>
      </c>
      <c r="H23" s="31">
        <f t="shared" si="5"/>
        <v>0</v>
      </c>
      <c r="I23" s="31">
        <f t="shared" si="5"/>
        <v>103892449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1584799000</v>
      </c>
      <c r="N23" s="42">
        <f t="shared" ref="N23:N29" si="6">SUM(D23:M23)</f>
        <v>1732814176</v>
      </c>
      <c r="O23" s="43">
        <f t="shared" si="1"/>
        <v>1873.51516488269</v>
      </c>
      <c r="P23" s="10"/>
    </row>
    <row r="24" spans="1:16">
      <c r="A24" s="12"/>
      <c r="B24" s="44">
        <v>531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1120841000</v>
      </c>
      <c r="N24" s="46">
        <f t="shared" si="6"/>
        <v>1120841000</v>
      </c>
      <c r="O24" s="47">
        <f t="shared" si="1"/>
        <v>1211.8510109200995</v>
      </c>
      <c r="P24" s="9"/>
    </row>
    <row r="25" spans="1:16">
      <c r="A25" s="12"/>
      <c r="B25" s="44">
        <v>534</v>
      </c>
      <c r="C25" s="20" t="s">
        <v>126</v>
      </c>
      <c r="D25" s="46">
        <v>2090432</v>
      </c>
      <c r="E25" s="46">
        <v>0</v>
      </c>
      <c r="F25" s="46">
        <v>0</v>
      </c>
      <c r="G25" s="46">
        <v>0</v>
      </c>
      <c r="H25" s="46">
        <v>0</v>
      </c>
      <c r="I25" s="46">
        <v>79438034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81528466</v>
      </c>
      <c r="O25" s="47">
        <f t="shared" si="1"/>
        <v>88.148411720185962</v>
      </c>
      <c r="P25" s="9"/>
    </row>
    <row r="26" spans="1:16">
      <c r="A26" s="12"/>
      <c r="B26" s="44">
        <v>536</v>
      </c>
      <c r="C26" s="20" t="s">
        <v>127</v>
      </c>
      <c r="D26" s="46">
        <v>0</v>
      </c>
      <c r="E26" s="46">
        <v>0</v>
      </c>
      <c r="F26" s="46">
        <v>0</v>
      </c>
      <c r="G26" s="46">
        <v>327789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455865000</v>
      </c>
      <c r="N26" s="46">
        <f t="shared" si="6"/>
        <v>456192789</v>
      </c>
      <c r="O26" s="47">
        <f t="shared" si="1"/>
        <v>493.23471618553356</v>
      </c>
      <c r="P26" s="9"/>
    </row>
    <row r="27" spans="1:16">
      <c r="A27" s="12"/>
      <c r="B27" s="44">
        <v>537</v>
      </c>
      <c r="C27" s="20" t="s">
        <v>128</v>
      </c>
      <c r="D27" s="46">
        <v>4560127</v>
      </c>
      <c r="E27" s="46">
        <v>7523414</v>
      </c>
      <c r="F27" s="46">
        <v>0</v>
      </c>
      <c r="G27" s="46">
        <v>318360</v>
      </c>
      <c r="H27" s="46">
        <v>0</v>
      </c>
      <c r="I27" s="46">
        <v>21044085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33445986</v>
      </c>
      <c r="O27" s="47">
        <f t="shared" si="1"/>
        <v>36.16173207914369</v>
      </c>
      <c r="P27" s="9"/>
    </row>
    <row r="28" spans="1:16">
      <c r="A28" s="12"/>
      <c r="B28" s="44">
        <v>538</v>
      </c>
      <c r="C28" s="20" t="s">
        <v>129</v>
      </c>
      <c r="D28" s="46">
        <v>0</v>
      </c>
      <c r="E28" s="46">
        <v>0</v>
      </c>
      <c r="F28" s="46">
        <v>0</v>
      </c>
      <c r="G28" s="46">
        <v>687755</v>
      </c>
      <c r="H28" s="46">
        <v>0</v>
      </c>
      <c r="I28" s="46">
        <v>2070682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2758437</v>
      </c>
      <c r="O28" s="47">
        <f t="shared" si="1"/>
        <v>2.9824164774570225</v>
      </c>
      <c r="P28" s="9"/>
    </row>
    <row r="29" spans="1:16">
      <c r="A29" s="12"/>
      <c r="B29" s="44">
        <v>539</v>
      </c>
      <c r="C29" s="20" t="s">
        <v>43</v>
      </c>
      <c r="D29" s="46">
        <v>19138280</v>
      </c>
      <c r="E29" s="46">
        <v>1793692</v>
      </c>
      <c r="F29" s="46">
        <v>0</v>
      </c>
      <c r="G29" s="46">
        <v>7682878</v>
      </c>
      <c r="H29" s="46">
        <v>0</v>
      </c>
      <c r="I29" s="46">
        <v>1339648</v>
      </c>
      <c r="J29" s="46">
        <v>0</v>
      </c>
      <c r="K29" s="46">
        <v>0</v>
      </c>
      <c r="L29" s="46">
        <v>0</v>
      </c>
      <c r="M29" s="46">
        <v>8093000</v>
      </c>
      <c r="N29" s="46">
        <f t="shared" si="6"/>
        <v>38047498</v>
      </c>
      <c r="O29" s="47">
        <f t="shared" si="1"/>
        <v>41.136877500270302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SUM(D31:D35)</f>
        <v>30042024</v>
      </c>
      <c r="E30" s="31">
        <f t="shared" si="7"/>
        <v>145848589</v>
      </c>
      <c r="F30" s="31">
        <f t="shared" si="7"/>
        <v>0</v>
      </c>
      <c r="G30" s="31">
        <f t="shared" si="7"/>
        <v>30281056</v>
      </c>
      <c r="H30" s="31">
        <f t="shared" si="7"/>
        <v>0</v>
      </c>
      <c r="I30" s="31">
        <f t="shared" si="7"/>
        <v>5318782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264274973</v>
      </c>
      <c r="N30" s="31">
        <f t="shared" ref="N30:N43" si="8">SUM(D30:M30)</f>
        <v>475765424</v>
      </c>
      <c r="O30" s="43">
        <f t="shared" si="1"/>
        <v>514.39660936317443</v>
      </c>
      <c r="P30" s="10"/>
    </row>
    <row r="31" spans="1:16">
      <c r="A31" s="12"/>
      <c r="B31" s="44">
        <v>541</v>
      </c>
      <c r="C31" s="20" t="s">
        <v>130</v>
      </c>
      <c r="D31" s="46">
        <v>25466262</v>
      </c>
      <c r="E31" s="46">
        <v>15825628</v>
      </c>
      <c r="F31" s="46">
        <v>0</v>
      </c>
      <c r="G31" s="46">
        <v>10894764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40642527</v>
      </c>
      <c r="N31" s="46">
        <f t="shared" si="8"/>
        <v>92829181</v>
      </c>
      <c r="O31" s="47">
        <f t="shared" si="1"/>
        <v>100.366721807763</v>
      </c>
      <c r="P31" s="9"/>
    </row>
    <row r="32" spans="1:16">
      <c r="A32" s="12"/>
      <c r="B32" s="44">
        <v>543</v>
      </c>
      <c r="C32" s="20" t="s">
        <v>131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78892000</v>
      </c>
      <c r="N32" s="46">
        <f t="shared" si="8"/>
        <v>78892000</v>
      </c>
      <c r="O32" s="47">
        <f t="shared" si="1"/>
        <v>85.297870040004327</v>
      </c>
      <c r="P32" s="9"/>
    </row>
    <row r="33" spans="1:16">
      <c r="A33" s="12"/>
      <c r="B33" s="44">
        <v>544</v>
      </c>
      <c r="C33" s="20" t="s">
        <v>132</v>
      </c>
      <c r="D33" s="46">
        <v>0</v>
      </c>
      <c r="E33" s="46">
        <v>32180820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144740446</v>
      </c>
      <c r="N33" s="46">
        <f t="shared" si="8"/>
        <v>176921266</v>
      </c>
      <c r="O33" s="47">
        <f t="shared" si="1"/>
        <v>191.28691317980324</v>
      </c>
      <c r="P33" s="9"/>
    </row>
    <row r="34" spans="1:16">
      <c r="A34" s="12"/>
      <c r="B34" s="44">
        <v>545</v>
      </c>
      <c r="C34" s="20" t="s">
        <v>49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5318782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5318782</v>
      </c>
      <c r="O34" s="47">
        <f t="shared" si="1"/>
        <v>5.7506562871661799</v>
      </c>
      <c r="P34" s="9"/>
    </row>
    <row r="35" spans="1:16">
      <c r="A35" s="12"/>
      <c r="B35" s="44">
        <v>549</v>
      </c>
      <c r="C35" s="20" t="s">
        <v>133</v>
      </c>
      <c r="D35" s="46">
        <v>4575762</v>
      </c>
      <c r="E35" s="46">
        <v>97842141</v>
      </c>
      <c r="F35" s="46">
        <v>0</v>
      </c>
      <c r="G35" s="46">
        <v>19386292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121804195</v>
      </c>
      <c r="O35" s="47">
        <f t="shared" si="1"/>
        <v>131.69444804843766</v>
      </c>
      <c r="P35" s="9"/>
    </row>
    <row r="36" spans="1:16" ht="15.75">
      <c r="A36" s="28" t="s">
        <v>51</v>
      </c>
      <c r="B36" s="29"/>
      <c r="C36" s="30"/>
      <c r="D36" s="31">
        <f>SUM(D37:D41)</f>
        <v>13005548</v>
      </c>
      <c r="E36" s="31">
        <f t="shared" ref="E36:M36" si="9">SUM(E37:E41)</f>
        <v>37148540</v>
      </c>
      <c r="F36" s="31">
        <f t="shared" si="9"/>
        <v>0</v>
      </c>
      <c r="G36" s="31">
        <f t="shared" si="9"/>
        <v>7028097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1027415</v>
      </c>
      <c r="N36" s="31">
        <f t="shared" si="8"/>
        <v>58209600</v>
      </c>
      <c r="O36" s="43">
        <f t="shared" si="1"/>
        <v>62.936101200129741</v>
      </c>
      <c r="P36" s="10"/>
    </row>
    <row r="37" spans="1:16">
      <c r="A37" s="13"/>
      <c r="B37" s="45">
        <v>551</v>
      </c>
      <c r="C37" s="21" t="s">
        <v>134</v>
      </c>
      <c r="D37" s="46">
        <v>0</v>
      </c>
      <c r="E37" s="46">
        <v>268693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268693</v>
      </c>
      <c r="O37" s="47">
        <f t="shared" ref="O37:O68" si="10">(N37/O$76)</f>
        <v>0.29051032544058819</v>
      </c>
      <c r="P37" s="9"/>
    </row>
    <row r="38" spans="1:16">
      <c r="A38" s="13"/>
      <c r="B38" s="45">
        <v>552</v>
      </c>
      <c r="C38" s="21" t="s">
        <v>53</v>
      </c>
      <c r="D38" s="46">
        <v>9962697</v>
      </c>
      <c r="E38" s="46">
        <v>18044726</v>
      </c>
      <c r="F38" s="46">
        <v>0</v>
      </c>
      <c r="G38" s="46">
        <v>6958805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300000</v>
      </c>
      <c r="N38" s="46">
        <f t="shared" si="8"/>
        <v>35266228</v>
      </c>
      <c r="O38" s="47">
        <f t="shared" si="10"/>
        <v>38.129774029624826</v>
      </c>
      <c r="P38" s="9"/>
    </row>
    <row r="39" spans="1:16">
      <c r="A39" s="13"/>
      <c r="B39" s="45">
        <v>553</v>
      </c>
      <c r="C39" s="21" t="s">
        <v>135</v>
      </c>
      <c r="D39" s="46">
        <v>1274168</v>
      </c>
      <c r="E39" s="46">
        <v>779171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2053339</v>
      </c>
      <c r="O39" s="47">
        <f t="shared" si="10"/>
        <v>2.2200659530760083</v>
      </c>
      <c r="P39" s="9"/>
    </row>
    <row r="40" spans="1:16">
      <c r="A40" s="13"/>
      <c r="B40" s="45">
        <v>554</v>
      </c>
      <c r="C40" s="21" t="s">
        <v>55</v>
      </c>
      <c r="D40" s="46">
        <v>42</v>
      </c>
      <c r="E40" s="46">
        <v>18055950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727415</v>
      </c>
      <c r="N40" s="46">
        <f t="shared" si="8"/>
        <v>18783407</v>
      </c>
      <c r="O40" s="47">
        <f t="shared" si="10"/>
        <v>20.308581468266841</v>
      </c>
      <c r="P40" s="9"/>
    </row>
    <row r="41" spans="1:16">
      <c r="A41" s="13"/>
      <c r="B41" s="45">
        <v>559</v>
      </c>
      <c r="C41" s="21" t="s">
        <v>56</v>
      </c>
      <c r="D41" s="46">
        <v>1768641</v>
      </c>
      <c r="E41" s="46">
        <v>0</v>
      </c>
      <c r="F41" s="46">
        <v>0</v>
      </c>
      <c r="G41" s="46">
        <v>69292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1837933</v>
      </c>
      <c r="O41" s="47">
        <f t="shared" si="10"/>
        <v>1.9871694237214834</v>
      </c>
      <c r="P41" s="9"/>
    </row>
    <row r="42" spans="1:16" ht="15.75">
      <c r="A42" s="28" t="s">
        <v>57</v>
      </c>
      <c r="B42" s="29"/>
      <c r="C42" s="30"/>
      <c r="D42" s="31">
        <f t="shared" ref="D42:M42" si="11">SUM(D43:D47)</f>
        <v>73507795</v>
      </c>
      <c r="E42" s="31">
        <f t="shared" si="11"/>
        <v>52180423</v>
      </c>
      <c r="F42" s="31">
        <f t="shared" si="11"/>
        <v>0</v>
      </c>
      <c r="G42" s="31">
        <f t="shared" si="11"/>
        <v>194008</v>
      </c>
      <c r="H42" s="31">
        <f t="shared" si="11"/>
        <v>0</v>
      </c>
      <c r="I42" s="31">
        <f t="shared" si="11"/>
        <v>0</v>
      </c>
      <c r="J42" s="31">
        <f t="shared" si="11"/>
        <v>0</v>
      </c>
      <c r="K42" s="31">
        <f t="shared" si="11"/>
        <v>0</v>
      </c>
      <c r="L42" s="31">
        <f t="shared" si="11"/>
        <v>0</v>
      </c>
      <c r="M42" s="31">
        <f t="shared" si="11"/>
        <v>0</v>
      </c>
      <c r="N42" s="31">
        <f t="shared" si="8"/>
        <v>125882226</v>
      </c>
      <c r="O42" s="43">
        <f t="shared" si="10"/>
        <v>136.10360687641906</v>
      </c>
      <c r="P42" s="10"/>
    </row>
    <row r="43" spans="1:16">
      <c r="A43" s="12"/>
      <c r="B43" s="44">
        <v>561</v>
      </c>
      <c r="C43" s="20" t="s">
        <v>136</v>
      </c>
      <c r="D43" s="46">
        <v>42146672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42146672</v>
      </c>
      <c r="O43" s="47">
        <f t="shared" si="10"/>
        <v>45.568896096875335</v>
      </c>
      <c r="P43" s="9"/>
    </row>
    <row r="44" spans="1:16">
      <c r="A44" s="12"/>
      <c r="B44" s="44">
        <v>562</v>
      </c>
      <c r="C44" s="20" t="s">
        <v>137</v>
      </c>
      <c r="D44" s="46">
        <v>13920448</v>
      </c>
      <c r="E44" s="46">
        <v>7654538</v>
      </c>
      <c r="F44" s="46">
        <v>0</v>
      </c>
      <c r="G44" s="46">
        <v>1570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4" si="12">SUM(D44:M44)</f>
        <v>21576556</v>
      </c>
      <c r="O44" s="47">
        <f t="shared" si="10"/>
        <v>23.328528489566441</v>
      </c>
      <c r="P44" s="9"/>
    </row>
    <row r="45" spans="1:16">
      <c r="A45" s="12"/>
      <c r="B45" s="44">
        <v>563</v>
      </c>
      <c r="C45" s="20" t="s">
        <v>138</v>
      </c>
      <c r="D45" s="46">
        <v>6712142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6712142</v>
      </c>
      <c r="O45" s="47">
        <f t="shared" si="10"/>
        <v>7.2571542869499401</v>
      </c>
      <c r="P45" s="9"/>
    </row>
    <row r="46" spans="1:16">
      <c r="A46" s="12"/>
      <c r="B46" s="44">
        <v>564</v>
      </c>
      <c r="C46" s="20" t="s">
        <v>139</v>
      </c>
      <c r="D46" s="46">
        <v>1570182</v>
      </c>
      <c r="E46" s="46">
        <v>226618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1796800</v>
      </c>
      <c r="O46" s="47">
        <f t="shared" si="10"/>
        <v>1.9426965077305656</v>
      </c>
      <c r="P46" s="9"/>
    </row>
    <row r="47" spans="1:16">
      <c r="A47" s="12"/>
      <c r="B47" s="44">
        <v>569</v>
      </c>
      <c r="C47" s="20" t="s">
        <v>63</v>
      </c>
      <c r="D47" s="46">
        <v>9158351</v>
      </c>
      <c r="E47" s="46">
        <v>44299267</v>
      </c>
      <c r="F47" s="46">
        <v>0</v>
      </c>
      <c r="G47" s="46">
        <v>192438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53650056</v>
      </c>
      <c r="O47" s="47">
        <f t="shared" si="10"/>
        <v>58.006331495296791</v>
      </c>
      <c r="P47" s="9"/>
    </row>
    <row r="48" spans="1:16" ht="15.75">
      <c r="A48" s="28" t="s">
        <v>64</v>
      </c>
      <c r="B48" s="29"/>
      <c r="C48" s="30"/>
      <c r="D48" s="31">
        <f t="shared" ref="D48:M48" si="13">SUM(D49:D54)</f>
        <v>71926964</v>
      </c>
      <c r="E48" s="31">
        <f t="shared" si="13"/>
        <v>7967418</v>
      </c>
      <c r="F48" s="31">
        <f t="shared" si="13"/>
        <v>0</v>
      </c>
      <c r="G48" s="31">
        <f t="shared" si="13"/>
        <v>17028244</v>
      </c>
      <c r="H48" s="31">
        <f t="shared" si="13"/>
        <v>0</v>
      </c>
      <c r="I48" s="31">
        <f t="shared" si="13"/>
        <v>90573056</v>
      </c>
      <c r="J48" s="31">
        <f t="shared" si="13"/>
        <v>0</v>
      </c>
      <c r="K48" s="31">
        <f t="shared" si="13"/>
        <v>0</v>
      </c>
      <c r="L48" s="31">
        <f t="shared" si="13"/>
        <v>0</v>
      </c>
      <c r="M48" s="31">
        <f t="shared" si="13"/>
        <v>0</v>
      </c>
      <c r="N48" s="31">
        <f>SUM(D48:M48)</f>
        <v>187495682</v>
      </c>
      <c r="O48" s="43">
        <f t="shared" si="10"/>
        <v>202.7199502648935</v>
      </c>
      <c r="P48" s="9"/>
    </row>
    <row r="49" spans="1:16">
      <c r="A49" s="12"/>
      <c r="B49" s="44">
        <v>571</v>
      </c>
      <c r="C49" s="20" t="s">
        <v>65</v>
      </c>
      <c r="D49" s="46">
        <v>34543545</v>
      </c>
      <c r="E49" s="46">
        <v>1060181</v>
      </c>
      <c r="F49" s="46">
        <v>0</v>
      </c>
      <c r="G49" s="46">
        <v>600912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36204638</v>
      </c>
      <c r="O49" s="47">
        <f t="shared" si="10"/>
        <v>39.144381014163692</v>
      </c>
      <c r="P49" s="9"/>
    </row>
    <row r="50" spans="1:16">
      <c r="A50" s="12"/>
      <c r="B50" s="44">
        <v>572</v>
      </c>
      <c r="C50" s="20" t="s">
        <v>140</v>
      </c>
      <c r="D50" s="46">
        <v>28702352</v>
      </c>
      <c r="E50" s="46">
        <v>4722680</v>
      </c>
      <c r="F50" s="46">
        <v>0</v>
      </c>
      <c r="G50" s="46">
        <v>16375832</v>
      </c>
      <c r="H50" s="46">
        <v>0</v>
      </c>
      <c r="I50" s="46">
        <v>447152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50248016</v>
      </c>
      <c r="O50" s="47">
        <f t="shared" si="10"/>
        <v>54.328052762460807</v>
      </c>
      <c r="P50" s="9"/>
    </row>
    <row r="51" spans="1:16">
      <c r="A51" s="12"/>
      <c r="B51" s="44">
        <v>573</v>
      </c>
      <c r="C51" s="20" t="s">
        <v>67</v>
      </c>
      <c r="D51" s="46">
        <v>4197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4197</v>
      </c>
      <c r="O51" s="47">
        <f t="shared" si="10"/>
        <v>4.5377878689588065E-3</v>
      </c>
      <c r="P51" s="9"/>
    </row>
    <row r="52" spans="1:16">
      <c r="A52" s="12"/>
      <c r="B52" s="44">
        <v>574</v>
      </c>
      <c r="C52" s="20" t="s">
        <v>68</v>
      </c>
      <c r="D52" s="46">
        <v>4882133</v>
      </c>
      <c r="E52" s="46">
        <v>1172746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6054879</v>
      </c>
      <c r="O52" s="47">
        <f t="shared" si="10"/>
        <v>6.5465228673370097</v>
      </c>
      <c r="P52" s="9"/>
    </row>
    <row r="53" spans="1:16">
      <c r="A53" s="12"/>
      <c r="B53" s="44">
        <v>575</v>
      </c>
      <c r="C53" s="20" t="s">
        <v>141</v>
      </c>
      <c r="D53" s="46">
        <v>3794737</v>
      </c>
      <c r="E53" s="46">
        <v>65</v>
      </c>
      <c r="F53" s="46">
        <v>0</v>
      </c>
      <c r="G53" s="46">
        <v>0</v>
      </c>
      <c r="H53" s="46">
        <v>0</v>
      </c>
      <c r="I53" s="46">
        <v>90125904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93920706</v>
      </c>
      <c r="O53" s="47">
        <f t="shared" si="10"/>
        <v>101.54687641907233</v>
      </c>
      <c r="P53" s="9"/>
    </row>
    <row r="54" spans="1:16">
      <c r="A54" s="12"/>
      <c r="B54" s="44">
        <v>579</v>
      </c>
      <c r="C54" s="20" t="s">
        <v>70</v>
      </c>
      <c r="D54" s="46">
        <v>0</v>
      </c>
      <c r="E54" s="46">
        <v>1011746</v>
      </c>
      <c r="F54" s="46">
        <v>0</v>
      </c>
      <c r="G54" s="46">
        <v>51500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1063246</v>
      </c>
      <c r="O54" s="47">
        <f t="shared" si="10"/>
        <v>1.1495794139907016</v>
      </c>
      <c r="P54" s="9"/>
    </row>
    <row r="55" spans="1:16" ht="15.75">
      <c r="A55" s="28" t="s">
        <v>142</v>
      </c>
      <c r="B55" s="29"/>
      <c r="C55" s="30"/>
      <c r="D55" s="31">
        <f t="shared" ref="D55:M55" si="14">SUM(D56:D57)</f>
        <v>154681346</v>
      </c>
      <c r="E55" s="31">
        <f t="shared" si="14"/>
        <v>97464142</v>
      </c>
      <c r="F55" s="31">
        <f t="shared" si="14"/>
        <v>1227899</v>
      </c>
      <c r="G55" s="31">
        <f t="shared" si="14"/>
        <v>16530879</v>
      </c>
      <c r="H55" s="31">
        <f t="shared" si="14"/>
        <v>0</v>
      </c>
      <c r="I55" s="31">
        <f t="shared" si="14"/>
        <v>12080502</v>
      </c>
      <c r="J55" s="31">
        <f t="shared" si="14"/>
        <v>9037679</v>
      </c>
      <c r="K55" s="31">
        <f t="shared" si="14"/>
        <v>0</v>
      </c>
      <c r="L55" s="31">
        <f t="shared" si="14"/>
        <v>0</v>
      </c>
      <c r="M55" s="31">
        <f t="shared" si="14"/>
        <v>134940000</v>
      </c>
      <c r="N55" s="31">
        <f>SUM(D55:M55)</f>
        <v>425962447</v>
      </c>
      <c r="O55" s="43">
        <f t="shared" si="10"/>
        <v>460.54973186290408</v>
      </c>
      <c r="P55" s="9"/>
    </row>
    <row r="56" spans="1:16">
      <c r="A56" s="12"/>
      <c r="B56" s="44">
        <v>581</v>
      </c>
      <c r="C56" s="20" t="s">
        <v>143</v>
      </c>
      <c r="D56" s="46">
        <v>154681346</v>
      </c>
      <c r="E56" s="46">
        <v>96114639</v>
      </c>
      <c r="F56" s="46">
        <v>1227899</v>
      </c>
      <c r="G56" s="46">
        <v>16530879</v>
      </c>
      <c r="H56" s="46">
        <v>0</v>
      </c>
      <c r="I56" s="46">
        <v>12080502</v>
      </c>
      <c r="J56" s="46">
        <v>9037679</v>
      </c>
      <c r="K56" s="46">
        <v>0</v>
      </c>
      <c r="L56" s="46">
        <v>0</v>
      </c>
      <c r="M56" s="46">
        <v>0</v>
      </c>
      <c r="N56" s="46">
        <f>SUM(D56:M56)</f>
        <v>289672944</v>
      </c>
      <c r="O56" s="47">
        <f t="shared" si="10"/>
        <v>313.1937982484593</v>
      </c>
      <c r="P56" s="9"/>
    </row>
    <row r="57" spans="1:16">
      <c r="A57" s="12"/>
      <c r="B57" s="44">
        <v>590</v>
      </c>
      <c r="C57" s="20" t="s">
        <v>144</v>
      </c>
      <c r="D57" s="46">
        <v>0</v>
      </c>
      <c r="E57" s="46">
        <v>1349503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134940000</v>
      </c>
      <c r="N57" s="46">
        <f t="shared" ref="N57:N63" si="15">SUM(D57:M57)</f>
        <v>136289503</v>
      </c>
      <c r="O57" s="47">
        <f t="shared" si="10"/>
        <v>147.35593361444481</v>
      </c>
      <c r="P57" s="9"/>
    </row>
    <row r="58" spans="1:16" ht="15.75">
      <c r="A58" s="28" t="s">
        <v>77</v>
      </c>
      <c r="B58" s="29"/>
      <c r="C58" s="30"/>
      <c r="D58" s="31">
        <f t="shared" ref="D58:M58" si="16">SUM(D59:D73)</f>
        <v>7624577</v>
      </c>
      <c r="E58" s="31">
        <f t="shared" si="16"/>
        <v>24614333</v>
      </c>
      <c r="F58" s="31">
        <f t="shared" si="16"/>
        <v>0</v>
      </c>
      <c r="G58" s="31">
        <f t="shared" si="16"/>
        <v>0</v>
      </c>
      <c r="H58" s="31">
        <f t="shared" si="16"/>
        <v>0</v>
      </c>
      <c r="I58" s="31">
        <f t="shared" si="16"/>
        <v>0</v>
      </c>
      <c r="J58" s="31">
        <f t="shared" si="16"/>
        <v>0</v>
      </c>
      <c r="K58" s="31">
        <f t="shared" si="16"/>
        <v>0</v>
      </c>
      <c r="L58" s="31">
        <f t="shared" si="16"/>
        <v>0</v>
      </c>
      <c r="M58" s="31">
        <f t="shared" si="16"/>
        <v>0</v>
      </c>
      <c r="N58" s="31">
        <f>SUM(D58:M58)</f>
        <v>32238910</v>
      </c>
      <c r="O58" s="43">
        <f t="shared" si="10"/>
        <v>34.856643961509356</v>
      </c>
      <c r="P58" s="9"/>
    </row>
    <row r="59" spans="1:16">
      <c r="A59" s="12"/>
      <c r="B59" s="44">
        <v>601</v>
      </c>
      <c r="C59" s="20" t="s">
        <v>146</v>
      </c>
      <c r="D59" s="46">
        <v>0</v>
      </c>
      <c r="E59" s="46">
        <v>1077061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1077061</v>
      </c>
      <c r="O59" s="47">
        <f t="shared" si="10"/>
        <v>1.1645161639096118</v>
      </c>
      <c r="P59" s="9"/>
    </row>
    <row r="60" spans="1:16">
      <c r="A60" s="12"/>
      <c r="B60" s="44">
        <v>602</v>
      </c>
      <c r="C60" s="20" t="s">
        <v>147</v>
      </c>
      <c r="D60" s="46">
        <v>1746797</v>
      </c>
      <c r="E60" s="46">
        <v>641014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2387811</v>
      </c>
      <c r="O60" s="47">
        <f t="shared" si="10"/>
        <v>2.5816963996107689</v>
      </c>
      <c r="P60" s="9"/>
    </row>
    <row r="61" spans="1:16">
      <c r="A61" s="12"/>
      <c r="B61" s="44">
        <v>603</v>
      </c>
      <c r="C61" s="20" t="s">
        <v>148</v>
      </c>
      <c r="D61" s="46">
        <v>2211511</v>
      </c>
      <c r="E61" s="46">
        <v>487566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2699077</v>
      </c>
      <c r="O61" s="47">
        <f t="shared" si="10"/>
        <v>2.9182365661152558</v>
      </c>
      <c r="P61" s="9"/>
    </row>
    <row r="62" spans="1:16">
      <c r="A62" s="12"/>
      <c r="B62" s="44">
        <v>604</v>
      </c>
      <c r="C62" s="20" t="s">
        <v>149</v>
      </c>
      <c r="D62" s="46">
        <v>0</v>
      </c>
      <c r="E62" s="46">
        <v>18756189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18756189</v>
      </c>
      <c r="O62" s="47">
        <f t="shared" si="10"/>
        <v>20.279153421991566</v>
      </c>
      <c r="P62" s="9"/>
    </row>
    <row r="63" spans="1:16">
      <c r="A63" s="12"/>
      <c r="B63" s="44">
        <v>605</v>
      </c>
      <c r="C63" s="20" t="s">
        <v>150</v>
      </c>
      <c r="D63" s="46">
        <v>173101</v>
      </c>
      <c r="E63" s="46">
        <v>699823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872924</v>
      </c>
      <c r="O63" s="47">
        <f t="shared" si="10"/>
        <v>0.94380365444912961</v>
      </c>
      <c r="P63" s="9"/>
    </row>
    <row r="64" spans="1:16">
      <c r="A64" s="12"/>
      <c r="B64" s="44">
        <v>611</v>
      </c>
      <c r="C64" s="20" t="s">
        <v>84</v>
      </c>
      <c r="D64" s="46">
        <v>312640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70" si="17">SUM(D64:M64)</f>
        <v>312640</v>
      </c>
      <c r="O64" s="47">
        <f t="shared" si="10"/>
        <v>0.33802573251162288</v>
      </c>
      <c r="P64" s="9"/>
    </row>
    <row r="65" spans="1:119">
      <c r="A65" s="12"/>
      <c r="B65" s="44">
        <v>624</v>
      </c>
      <c r="C65" s="20" t="s">
        <v>181</v>
      </c>
      <c r="D65" s="46">
        <v>0</v>
      </c>
      <c r="E65" s="46">
        <v>1592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1592</v>
      </c>
      <c r="O65" s="47">
        <f t="shared" si="10"/>
        <v>1.7212671640177318E-3</v>
      </c>
      <c r="P65" s="9"/>
    </row>
    <row r="66" spans="1:119">
      <c r="A66" s="12"/>
      <c r="B66" s="44">
        <v>631</v>
      </c>
      <c r="C66" s="20" t="s">
        <v>173</v>
      </c>
      <c r="D66" s="46">
        <v>0</v>
      </c>
      <c r="E66" s="46">
        <v>21750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21750</v>
      </c>
      <c r="O66" s="47">
        <f t="shared" si="10"/>
        <v>2.3516055789815114E-2</v>
      </c>
      <c r="P66" s="9"/>
    </row>
    <row r="67" spans="1:119">
      <c r="A67" s="12"/>
      <c r="B67" s="44">
        <v>661</v>
      </c>
      <c r="C67" s="20" t="s">
        <v>114</v>
      </c>
      <c r="D67" s="46">
        <v>0</v>
      </c>
      <c r="E67" s="46">
        <v>657632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657632</v>
      </c>
      <c r="O67" s="47">
        <f t="shared" si="10"/>
        <v>0.71103038166288246</v>
      </c>
      <c r="P67" s="9"/>
    </row>
    <row r="68" spans="1:119">
      <c r="A68" s="12"/>
      <c r="B68" s="44">
        <v>671</v>
      </c>
      <c r="C68" s="20" t="s">
        <v>87</v>
      </c>
      <c r="D68" s="46">
        <v>0</v>
      </c>
      <c r="E68" s="46">
        <v>374824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374824</v>
      </c>
      <c r="O68" s="47">
        <f t="shared" si="10"/>
        <v>0.40525894691317982</v>
      </c>
      <c r="P68" s="9"/>
    </row>
    <row r="69" spans="1:119">
      <c r="A69" s="12"/>
      <c r="B69" s="44">
        <v>684</v>
      </c>
      <c r="C69" s="20" t="s">
        <v>88</v>
      </c>
      <c r="D69" s="46">
        <v>0</v>
      </c>
      <c r="E69" s="46">
        <v>209203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209203</v>
      </c>
      <c r="O69" s="47">
        <f t="shared" ref="O69:O74" si="18">(N69/O$76)</f>
        <v>0.22618985836306627</v>
      </c>
      <c r="P69" s="9"/>
    </row>
    <row r="70" spans="1:119">
      <c r="A70" s="12"/>
      <c r="B70" s="44">
        <v>685</v>
      </c>
      <c r="C70" s="20" t="s">
        <v>89</v>
      </c>
      <c r="D70" s="46">
        <v>242241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242241</v>
      </c>
      <c r="O70" s="47">
        <f t="shared" si="18"/>
        <v>0.26191047680830359</v>
      </c>
      <c r="P70" s="9"/>
    </row>
    <row r="71" spans="1:119">
      <c r="A71" s="12"/>
      <c r="B71" s="44">
        <v>713</v>
      </c>
      <c r="C71" s="20" t="s">
        <v>151</v>
      </c>
      <c r="D71" s="46">
        <v>0</v>
      </c>
      <c r="E71" s="46">
        <v>1687679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1687679</v>
      </c>
      <c r="O71" s="47">
        <f t="shared" si="18"/>
        <v>1.8247151043356038</v>
      </c>
      <c r="P71" s="9"/>
    </row>
    <row r="72" spans="1:119">
      <c r="A72" s="12"/>
      <c r="B72" s="44">
        <v>721</v>
      </c>
      <c r="C72" s="20" t="s">
        <v>93</v>
      </c>
      <c r="D72" s="46">
        <v>2830483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2830483</v>
      </c>
      <c r="O72" s="47">
        <f t="shared" si="18"/>
        <v>3.0603124662125634</v>
      </c>
      <c r="P72" s="9"/>
    </row>
    <row r="73" spans="1:119" ht="15.75" thickBot="1">
      <c r="A73" s="12"/>
      <c r="B73" s="44">
        <v>765</v>
      </c>
      <c r="C73" s="20" t="s">
        <v>95</v>
      </c>
      <c r="D73" s="46">
        <v>107804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107804</v>
      </c>
      <c r="O73" s="47">
        <f t="shared" si="18"/>
        <v>0.11655746567196454</v>
      </c>
      <c r="P73" s="9"/>
    </row>
    <row r="74" spans="1:119" ht="16.5" thickBot="1">
      <c r="A74" s="14" t="s">
        <v>10</v>
      </c>
      <c r="B74" s="23"/>
      <c r="C74" s="22"/>
      <c r="D74" s="15">
        <f t="shared" ref="D74:M74" si="19">SUM(D5,D14,D23,D30,D36,D42,D48,D55,D58)</f>
        <v>1206821133</v>
      </c>
      <c r="E74" s="15">
        <f t="shared" si="19"/>
        <v>422611956</v>
      </c>
      <c r="F74" s="15">
        <f t="shared" si="19"/>
        <v>399354044</v>
      </c>
      <c r="G74" s="15">
        <f t="shared" si="19"/>
        <v>140218172</v>
      </c>
      <c r="H74" s="15">
        <f t="shared" si="19"/>
        <v>0</v>
      </c>
      <c r="I74" s="15">
        <f t="shared" si="19"/>
        <v>213504138</v>
      </c>
      <c r="J74" s="15">
        <f t="shared" si="19"/>
        <v>320875759</v>
      </c>
      <c r="K74" s="15">
        <f t="shared" si="19"/>
        <v>504162705</v>
      </c>
      <c r="L74" s="15">
        <f t="shared" si="19"/>
        <v>1409000</v>
      </c>
      <c r="M74" s="15">
        <f t="shared" si="19"/>
        <v>1994288149</v>
      </c>
      <c r="N74" s="15">
        <f>SUM(D74:M74)</f>
        <v>5203245056</v>
      </c>
      <c r="O74" s="37">
        <f t="shared" si="18"/>
        <v>5625.7379781598011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38"/>
      <c r="B76" s="39"/>
      <c r="C76" s="39"/>
      <c r="D76" s="40"/>
      <c r="E76" s="40"/>
      <c r="F76" s="40"/>
      <c r="G76" s="40"/>
      <c r="H76" s="40"/>
      <c r="I76" s="40"/>
      <c r="J76" s="40"/>
      <c r="K76" s="40"/>
      <c r="L76" s="52" t="s">
        <v>182</v>
      </c>
      <c r="M76" s="52"/>
      <c r="N76" s="52"/>
      <c r="O76" s="41">
        <v>924900</v>
      </c>
    </row>
    <row r="77" spans="1:119">
      <c r="A77" s="53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5"/>
    </row>
    <row r="78" spans="1:119" ht="15.75" customHeight="1" thickBot="1">
      <c r="A78" s="56" t="s">
        <v>101</v>
      </c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8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5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76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177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12</v>
      </c>
      <c r="B3" s="66"/>
      <c r="C3" s="67"/>
      <c r="D3" s="71" t="s">
        <v>6</v>
      </c>
      <c r="E3" s="72"/>
      <c r="F3" s="72"/>
      <c r="G3" s="72"/>
      <c r="H3" s="73"/>
      <c r="I3" s="71" t="s">
        <v>7</v>
      </c>
      <c r="J3" s="73"/>
      <c r="K3" s="71" t="s">
        <v>9</v>
      </c>
      <c r="L3" s="73"/>
      <c r="M3" s="35"/>
      <c r="N3" s="36"/>
      <c r="O3" s="74" t="s">
        <v>17</v>
      </c>
      <c r="P3" s="11"/>
      <c r="Q3"/>
    </row>
    <row r="4" spans="1:133" ht="32.25" customHeight="1" thickBot="1">
      <c r="A4" s="68"/>
      <c r="B4" s="69"/>
      <c r="C4" s="70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127220536</v>
      </c>
      <c r="E5" s="26">
        <f t="shared" si="0"/>
        <v>5029476</v>
      </c>
      <c r="F5" s="26">
        <f t="shared" si="0"/>
        <v>176439380</v>
      </c>
      <c r="G5" s="26">
        <f t="shared" si="0"/>
        <v>25024552</v>
      </c>
      <c r="H5" s="26">
        <f t="shared" si="0"/>
        <v>0</v>
      </c>
      <c r="I5" s="26">
        <f t="shared" si="0"/>
        <v>1680864</v>
      </c>
      <c r="J5" s="26">
        <f t="shared" si="0"/>
        <v>283523152</v>
      </c>
      <c r="K5" s="26">
        <f t="shared" si="0"/>
        <v>423637463</v>
      </c>
      <c r="L5" s="26">
        <f t="shared" si="0"/>
        <v>0</v>
      </c>
      <c r="M5" s="26">
        <f t="shared" si="0"/>
        <v>8328297</v>
      </c>
      <c r="N5" s="27">
        <f>SUM(D5:M5)</f>
        <v>1050883720</v>
      </c>
      <c r="O5" s="32">
        <f t="shared" ref="O5:O36" si="1">(N5/O$77)</f>
        <v>1158.5181673764432</v>
      </c>
      <c r="P5" s="6"/>
    </row>
    <row r="6" spans="1:133">
      <c r="A6" s="12"/>
      <c r="B6" s="44">
        <v>511</v>
      </c>
      <c r="C6" s="20" t="s">
        <v>19</v>
      </c>
      <c r="D6" s="46">
        <v>10084210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10084210</v>
      </c>
      <c r="O6" s="47">
        <f t="shared" si="1"/>
        <v>11.117062969287604</v>
      </c>
      <c r="P6" s="9"/>
    </row>
    <row r="7" spans="1:133">
      <c r="A7" s="12"/>
      <c r="B7" s="44">
        <v>512</v>
      </c>
      <c r="C7" s="20" t="s">
        <v>20</v>
      </c>
      <c r="D7" s="46">
        <v>4587529</v>
      </c>
      <c r="E7" s="46">
        <v>1333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4588862</v>
      </c>
      <c r="O7" s="47">
        <f t="shared" si="1"/>
        <v>5.0588660699619554</v>
      </c>
      <c r="P7" s="9"/>
    </row>
    <row r="8" spans="1:133">
      <c r="A8" s="12"/>
      <c r="B8" s="44">
        <v>513</v>
      </c>
      <c r="C8" s="20" t="s">
        <v>21</v>
      </c>
      <c r="D8" s="46">
        <v>90525659</v>
      </c>
      <c r="E8" s="46">
        <v>2800</v>
      </c>
      <c r="F8" s="46">
        <v>0</v>
      </c>
      <c r="G8" s="46">
        <v>0</v>
      </c>
      <c r="H8" s="46">
        <v>0</v>
      </c>
      <c r="I8" s="46">
        <v>462300</v>
      </c>
      <c r="J8" s="46">
        <v>116444984</v>
      </c>
      <c r="K8" s="46">
        <v>0</v>
      </c>
      <c r="L8" s="46">
        <v>0</v>
      </c>
      <c r="M8" s="46">
        <v>3687047</v>
      </c>
      <c r="N8" s="46">
        <f t="shared" si="2"/>
        <v>211122790</v>
      </c>
      <c r="O8" s="47">
        <f t="shared" si="1"/>
        <v>232.74657615040576</v>
      </c>
      <c r="P8" s="9"/>
    </row>
    <row r="9" spans="1:133">
      <c r="A9" s="12"/>
      <c r="B9" s="44">
        <v>514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9835849</v>
      </c>
      <c r="K9" s="46">
        <v>0</v>
      </c>
      <c r="L9" s="46">
        <v>0</v>
      </c>
      <c r="M9" s="46">
        <v>0</v>
      </c>
      <c r="N9" s="46">
        <f t="shared" si="2"/>
        <v>9835849</v>
      </c>
      <c r="O9" s="47">
        <f t="shared" si="1"/>
        <v>10.843264141604003</v>
      </c>
      <c r="P9" s="9"/>
    </row>
    <row r="10" spans="1:133">
      <c r="A10" s="12"/>
      <c r="B10" s="44">
        <v>515</v>
      </c>
      <c r="C10" s="20" t="s">
        <v>23</v>
      </c>
      <c r="D10" s="46">
        <v>3898543</v>
      </c>
      <c r="E10" s="46">
        <v>3727395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7625938</v>
      </c>
      <c r="O10" s="47">
        <f t="shared" si="1"/>
        <v>8.407007881220558</v>
      </c>
      <c r="P10" s="9"/>
    </row>
    <row r="11" spans="1:133">
      <c r="A11" s="12"/>
      <c r="B11" s="44">
        <v>517</v>
      </c>
      <c r="C11" s="20" t="s">
        <v>24</v>
      </c>
      <c r="D11" s="46">
        <v>67818</v>
      </c>
      <c r="E11" s="46">
        <v>0</v>
      </c>
      <c r="F11" s="46">
        <v>176439380</v>
      </c>
      <c r="G11" s="46">
        <v>0</v>
      </c>
      <c r="H11" s="46">
        <v>0</v>
      </c>
      <c r="I11" s="46">
        <v>1218564</v>
      </c>
      <c r="J11" s="46">
        <v>38909327</v>
      </c>
      <c r="K11" s="46">
        <v>0</v>
      </c>
      <c r="L11" s="46">
        <v>0</v>
      </c>
      <c r="M11" s="46">
        <v>4641250</v>
      </c>
      <c r="N11" s="46">
        <f t="shared" si="2"/>
        <v>221276339</v>
      </c>
      <c r="O11" s="47">
        <f t="shared" si="1"/>
        <v>243.94008001384643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423637463</v>
      </c>
      <c r="L12" s="46">
        <v>0</v>
      </c>
      <c r="M12" s="46">
        <v>0</v>
      </c>
      <c r="N12" s="46">
        <f t="shared" si="2"/>
        <v>423637463</v>
      </c>
      <c r="O12" s="47">
        <f t="shared" si="1"/>
        <v>467.0275958473938</v>
      </c>
      <c r="P12" s="9"/>
    </row>
    <row r="13" spans="1:133">
      <c r="A13" s="12"/>
      <c r="B13" s="44">
        <v>519</v>
      </c>
      <c r="C13" s="20" t="s">
        <v>124</v>
      </c>
      <c r="D13" s="46">
        <v>18056777</v>
      </c>
      <c r="E13" s="46">
        <v>1297948</v>
      </c>
      <c r="F13" s="46">
        <v>0</v>
      </c>
      <c r="G13" s="46">
        <v>25024552</v>
      </c>
      <c r="H13" s="46">
        <v>0</v>
      </c>
      <c r="I13" s="46">
        <v>0</v>
      </c>
      <c r="J13" s="46">
        <v>118332992</v>
      </c>
      <c r="K13" s="46">
        <v>0</v>
      </c>
      <c r="L13" s="46">
        <v>0</v>
      </c>
      <c r="M13" s="46">
        <v>0</v>
      </c>
      <c r="N13" s="46">
        <f t="shared" si="2"/>
        <v>162712269</v>
      </c>
      <c r="O13" s="47">
        <f t="shared" si="1"/>
        <v>179.37771430272309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SUM(D15:D22)</f>
        <v>626150353</v>
      </c>
      <c r="E14" s="31">
        <f t="shared" si="3"/>
        <v>83992321</v>
      </c>
      <c r="F14" s="31">
        <f t="shared" si="3"/>
        <v>0</v>
      </c>
      <c r="G14" s="31">
        <f t="shared" si="3"/>
        <v>1368868</v>
      </c>
      <c r="H14" s="31">
        <f t="shared" si="3"/>
        <v>0</v>
      </c>
      <c r="I14" s="31">
        <f t="shared" si="3"/>
        <v>365987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711877529</v>
      </c>
      <c r="O14" s="43">
        <f t="shared" si="1"/>
        <v>784.79001491578038</v>
      </c>
      <c r="P14" s="10"/>
    </row>
    <row r="15" spans="1:133">
      <c r="A15" s="12"/>
      <c r="B15" s="44">
        <v>521</v>
      </c>
      <c r="C15" s="20" t="s">
        <v>28</v>
      </c>
      <c r="D15" s="46">
        <v>405853656</v>
      </c>
      <c r="E15" s="46">
        <v>7382592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413236248</v>
      </c>
      <c r="O15" s="47">
        <f t="shared" si="1"/>
        <v>455.56105934011174</v>
      </c>
      <c r="P15" s="9"/>
    </row>
    <row r="16" spans="1:133">
      <c r="A16" s="12"/>
      <c r="B16" s="44">
        <v>522</v>
      </c>
      <c r="C16" s="20" t="s">
        <v>29</v>
      </c>
      <c r="D16" s="46">
        <v>155220426</v>
      </c>
      <c r="E16" s="46">
        <v>3644489</v>
      </c>
      <c r="F16" s="46">
        <v>0</v>
      </c>
      <c r="G16" s="46">
        <v>1325323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160190238</v>
      </c>
      <c r="O16" s="47">
        <f t="shared" si="1"/>
        <v>176.59736983969671</v>
      </c>
      <c r="P16" s="9"/>
    </row>
    <row r="17" spans="1:16">
      <c r="A17" s="12"/>
      <c r="B17" s="44">
        <v>523</v>
      </c>
      <c r="C17" s="20" t="s">
        <v>125</v>
      </c>
      <c r="D17" s="46">
        <v>0</v>
      </c>
      <c r="E17" s="46">
        <v>147374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147374</v>
      </c>
      <c r="O17" s="47">
        <f t="shared" si="1"/>
        <v>0.16246845692779022</v>
      </c>
      <c r="P17" s="9"/>
    </row>
    <row r="18" spans="1:16">
      <c r="A18" s="12"/>
      <c r="B18" s="44">
        <v>524</v>
      </c>
      <c r="C18" s="20" t="s">
        <v>31</v>
      </c>
      <c r="D18" s="46">
        <v>224278</v>
      </c>
      <c r="E18" s="46">
        <v>12653012</v>
      </c>
      <c r="F18" s="46">
        <v>0</v>
      </c>
      <c r="G18" s="46">
        <v>0</v>
      </c>
      <c r="H18" s="46">
        <v>0</v>
      </c>
      <c r="I18" s="46">
        <v>365987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13243277</v>
      </c>
      <c r="O18" s="47">
        <f t="shared" si="1"/>
        <v>14.599690439679284</v>
      </c>
      <c r="P18" s="9"/>
    </row>
    <row r="19" spans="1:16">
      <c r="A19" s="12"/>
      <c r="B19" s="44">
        <v>525</v>
      </c>
      <c r="C19" s="20" t="s">
        <v>32</v>
      </c>
      <c r="D19" s="46">
        <v>2559461</v>
      </c>
      <c r="E19" s="46">
        <v>59993584</v>
      </c>
      <c r="F19" s="46">
        <v>0</v>
      </c>
      <c r="G19" s="46">
        <v>43545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62596590</v>
      </c>
      <c r="O19" s="47">
        <f t="shared" si="1"/>
        <v>69.007907678705493</v>
      </c>
      <c r="P19" s="9"/>
    </row>
    <row r="20" spans="1:16">
      <c r="A20" s="12"/>
      <c r="B20" s="44">
        <v>526</v>
      </c>
      <c r="C20" s="20" t="s">
        <v>33</v>
      </c>
      <c r="D20" s="46">
        <v>56298743</v>
      </c>
      <c r="E20" s="46">
        <v>124682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56423425</v>
      </c>
      <c r="O20" s="47">
        <f t="shared" si="1"/>
        <v>62.20246986802897</v>
      </c>
      <c r="P20" s="9"/>
    </row>
    <row r="21" spans="1:16">
      <c r="A21" s="12"/>
      <c r="B21" s="44">
        <v>527</v>
      </c>
      <c r="C21" s="20" t="s">
        <v>34</v>
      </c>
      <c r="D21" s="46">
        <v>4495106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4495106</v>
      </c>
      <c r="O21" s="47">
        <f t="shared" si="1"/>
        <v>4.9555073184337219</v>
      </c>
      <c r="P21" s="9"/>
    </row>
    <row r="22" spans="1:16">
      <c r="A22" s="12"/>
      <c r="B22" s="44">
        <v>529</v>
      </c>
      <c r="C22" s="20" t="s">
        <v>36</v>
      </c>
      <c r="D22" s="46">
        <v>1498683</v>
      </c>
      <c r="E22" s="46">
        <v>46588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1545271</v>
      </c>
      <c r="O22" s="47">
        <f t="shared" si="1"/>
        <v>1.7035419741966922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SUM(D24:D29)</f>
        <v>24949665</v>
      </c>
      <c r="E23" s="31">
        <f t="shared" si="5"/>
        <v>6959064</v>
      </c>
      <c r="F23" s="31">
        <f t="shared" si="5"/>
        <v>0</v>
      </c>
      <c r="G23" s="31">
        <f t="shared" si="5"/>
        <v>6200039</v>
      </c>
      <c r="H23" s="31">
        <f t="shared" si="5"/>
        <v>5431</v>
      </c>
      <c r="I23" s="31">
        <f t="shared" si="5"/>
        <v>100206365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1504834000</v>
      </c>
      <c r="N23" s="42">
        <f t="shared" ref="N23:N29" si="6">SUM(D23:M23)</f>
        <v>1643154564</v>
      </c>
      <c r="O23" s="43">
        <f t="shared" si="1"/>
        <v>1811.4510463645954</v>
      </c>
      <c r="P23" s="10"/>
    </row>
    <row r="24" spans="1:16">
      <c r="A24" s="12"/>
      <c r="B24" s="44">
        <v>531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1104251000</v>
      </c>
      <c r="N24" s="46">
        <f t="shared" si="6"/>
        <v>1104251000</v>
      </c>
      <c r="O24" s="47">
        <f t="shared" si="1"/>
        <v>1217.3514733329439</v>
      </c>
      <c r="P24" s="9"/>
    </row>
    <row r="25" spans="1:16">
      <c r="A25" s="12"/>
      <c r="B25" s="44">
        <v>534</v>
      </c>
      <c r="C25" s="20" t="s">
        <v>126</v>
      </c>
      <c r="D25" s="46">
        <v>2102076</v>
      </c>
      <c r="E25" s="46">
        <v>0</v>
      </c>
      <c r="F25" s="46">
        <v>0</v>
      </c>
      <c r="G25" s="46">
        <v>0</v>
      </c>
      <c r="H25" s="46">
        <v>0</v>
      </c>
      <c r="I25" s="46">
        <v>77014893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79116969</v>
      </c>
      <c r="O25" s="47">
        <f t="shared" si="1"/>
        <v>87.220350063334195</v>
      </c>
      <c r="P25" s="9"/>
    </row>
    <row r="26" spans="1:16">
      <c r="A26" s="12"/>
      <c r="B26" s="44">
        <v>536</v>
      </c>
      <c r="C26" s="20" t="s">
        <v>127</v>
      </c>
      <c r="D26" s="46">
        <v>0</v>
      </c>
      <c r="E26" s="46">
        <v>0</v>
      </c>
      <c r="F26" s="46">
        <v>0</v>
      </c>
      <c r="G26" s="46">
        <v>280085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392611000</v>
      </c>
      <c r="N26" s="46">
        <f t="shared" si="6"/>
        <v>392891085</v>
      </c>
      <c r="O26" s="47">
        <f t="shared" si="1"/>
        <v>433.1320878895549</v>
      </c>
      <c r="P26" s="9"/>
    </row>
    <row r="27" spans="1:16">
      <c r="A27" s="12"/>
      <c r="B27" s="44">
        <v>537</v>
      </c>
      <c r="C27" s="20" t="s">
        <v>128</v>
      </c>
      <c r="D27" s="46">
        <v>4485732</v>
      </c>
      <c r="E27" s="46">
        <v>5351898</v>
      </c>
      <c r="F27" s="46">
        <v>0</v>
      </c>
      <c r="G27" s="46">
        <v>68697</v>
      </c>
      <c r="H27" s="46">
        <v>0</v>
      </c>
      <c r="I27" s="46">
        <v>20370678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30277005</v>
      </c>
      <c r="O27" s="47">
        <f t="shared" si="1"/>
        <v>33.378060463480594</v>
      </c>
      <c r="P27" s="9"/>
    </row>
    <row r="28" spans="1:16">
      <c r="A28" s="12"/>
      <c r="B28" s="44">
        <v>538</v>
      </c>
      <c r="C28" s="20" t="s">
        <v>129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1981654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1981654</v>
      </c>
      <c r="O28" s="47">
        <f t="shared" si="1"/>
        <v>2.1846205405619932</v>
      </c>
      <c r="P28" s="9"/>
    </row>
    <row r="29" spans="1:16">
      <c r="A29" s="12"/>
      <c r="B29" s="44">
        <v>539</v>
      </c>
      <c r="C29" s="20" t="s">
        <v>43</v>
      </c>
      <c r="D29" s="46">
        <v>18361857</v>
      </c>
      <c r="E29" s="46">
        <v>1607166</v>
      </c>
      <c r="F29" s="46">
        <v>0</v>
      </c>
      <c r="G29" s="46">
        <v>5851257</v>
      </c>
      <c r="H29" s="46">
        <v>5431</v>
      </c>
      <c r="I29" s="46">
        <v>839140</v>
      </c>
      <c r="J29" s="46">
        <v>0</v>
      </c>
      <c r="K29" s="46">
        <v>0</v>
      </c>
      <c r="L29" s="46">
        <v>0</v>
      </c>
      <c r="M29" s="46">
        <v>7972000</v>
      </c>
      <c r="N29" s="46">
        <f t="shared" si="6"/>
        <v>34636851</v>
      </c>
      <c r="O29" s="47">
        <f t="shared" si="1"/>
        <v>38.184454074720016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SUM(D31:D35)</f>
        <v>26969982</v>
      </c>
      <c r="E30" s="31">
        <f t="shared" si="7"/>
        <v>132434713</v>
      </c>
      <c r="F30" s="31">
        <f t="shared" si="7"/>
        <v>0</v>
      </c>
      <c r="G30" s="31">
        <f t="shared" si="7"/>
        <v>16784593</v>
      </c>
      <c r="H30" s="31">
        <f t="shared" si="7"/>
        <v>0</v>
      </c>
      <c r="I30" s="31">
        <f t="shared" si="7"/>
        <v>3795377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239544256</v>
      </c>
      <c r="N30" s="31">
        <f t="shared" ref="N30:N43" si="8">SUM(D30:M30)</f>
        <v>419528921</v>
      </c>
      <c r="O30" s="43">
        <f t="shared" si="1"/>
        <v>462.49824549412244</v>
      </c>
      <c r="P30" s="10"/>
    </row>
    <row r="31" spans="1:16">
      <c r="A31" s="12"/>
      <c r="B31" s="44">
        <v>541</v>
      </c>
      <c r="C31" s="20" t="s">
        <v>130</v>
      </c>
      <c r="D31" s="46">
        <v>22905826</v>
      </c>
      <c r="E31" s="46">
        <v>17230996</v>
      </c>
      <c r="F31" s="46">
        <v>0</v>
      </c>
      <c r="G31" s="46">
        <v>4588488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25386628</v>
      </c>
      <c r="N31" s="46">
        <f t="shared" si="8"/>
        <v>70111938</v>
      </c>
      <c r="O31" s="47">
        <f t="shared" si="1"/>
        <v>77.292998623073927</v>
      </c>
      <c r="P31" s="9"/>
    </row>
    <row r="32" spans="1:16">
      <c r="A32" s="12"/>
      <c r="B32" s="44">
        <v>543</v>
      </c>
      <c r="C32" s="20" t="s">
        <v>131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79021000</v>
      </c>
      <c r="N32" s="46">
        <f t="shared" si="8"/>
        <v>79021000</v>
      </c>
      <c r="O32" s="47">
        <f t="shared" si="1"/>
        <v>87.114551650161559</v>
      </c>
      <c r="P32" s="9"/>
    </row>
    <row r="33" spans="1:16">
      <c r="A33" s="12"/>
      <c r="B33" s="44">
        <v>544</v>
      </c>
      <c r="C33" s="20" t="s">
        <v>132</v>
      </c>
      <c r="D33" s="46">
        <v>0</v>
      </c>
      <c r="E33" s="46">
        <v>28669668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135136628</v>
      </c>
      <c r="N33" s="46">
        <f t="shared" si="8"/>
        <v>163806296</v>
      </c>
      <c r="O33" s="47">
        <f t="shared" si="1"/>
        <v>180.58379460540431</v>
      </c>
      <c r="P33" s="9"/>
    </row>
    <row r="34" spans="1:16">
      <c r="A34" s="12"/>
      <c r="B34" s="44">
        <v>545</v>
      </c>
      <c r="C34" s="20" t="s">
        <v>49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3795377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3795377</v>
      </c>
      <c r="O34" s="47">
        <f t="shared" si="1"/>
        <v>4.1841101188081042</v>
      </c>
      <c r="P34" s="9"/>
    </row>
    <row r="35" spans="1:16">
      <c r="A35" s="12"/>
      <c r="B35" s="44">
        <v>549</v>
      </c>
      <c r="C35" s="20" t="s">
        <v>133</v>
      </c>
      <c r="D35" s="46">
        <v>4064156</v>
      </c>
      <c r="E35" s="46">
        <v>86534049</v>
      </c>
      <c r="F35" s="46">
        <v>0</v>
      </c>
      <c r="G35" s="46">
        <v>12196105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102794310</v>
      </c>
      <c r="O35" s="47">
        <f t="shared" si="1"/>
        <v>113.32279049667454</v>
      </c>
      <c r="P35" s="9"/>
    </row>
    <row r="36" spans="1:16" ht="15.75">
      <c r="A36" s="28" t="s">
        <v>51</v>
      </c>
      <c r="B36" s="29"/>
      <c r="C36" s="30"/>
      <c r="D36" s="31">
        <f>SUM(D37:D41)</f>
        <v>10661094</v>
      </c>
      <c r="E36" s="31">
        <f t="shared" ref="E36:M36" si="9">SUM(E37:E41)</f>
        <v>46401228</v>
      </c>
      <c r="F36" s="31">
        <f t="shared" si="9"/>
        <v>0</v>
      </c>
      <c r="G36" s="31">
        <f t="shared" si="9"/>
        <v>1191282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5500</v>
      </c>
      <c r="M36" s="31">
        <f t="shared" si="9"/>
        <v>1958786</v>
      </c>
      <c r="N36" s="31">
        <f t="shared" si="8"/>
        <v>60217890</v>
      </c>
      <c r="O36" s="43">
        <f t="shared" si="1"/>
        <v>66.38557457724842</v>
      </c>
      <c r="P36" s="10"/>
    </row>
    <row r="37" spans="1:16">
      <c r="A37" s="13"/>
      <c r="B37" s="45">
        <v>551</v>
      </c>
      <c r="C37" s="21" t="s">
        <v>134</v>
      </c>
      <c r="D37" s="46">
        <v>0</v>
      </c>
      <c r="E37" s="46">
        <v>5856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5500</v>
      </c>
      <c r="M37" s="46">
        <v>0</v>
      </c>
      <c r="N37" s="46">
        <f t="shared" si="8"/>
        <v>11356</v>
      </c>
      <c r="O37" s="47">
        <f t="shared" ref="O37:O68" si="10">(N37/O$77)</f>
        <v>1.2519113255200956E-2</v>
      </c>
      <c r="P37" s="9"/>
    </row>
    <row r="38" spans="1:16">
      <c r="A38" s="13"/>
      <c r="B38" s="45">
        <v>552</v>
      </c>
      <c r="C38" s="21" t="s">
        <v>53</v>
      </c>
      <c r="D38" s="46">
        <v>7899340</v>
      </c>
      <c r="E38" s="46">
        <v>23351033</v>
      </c>
      <c r="F38" s="46">
        <v>0</v>
      </c>
      <c r="G38" s="46">
        <v>1151346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228000</v>
      </c>
      <c r="N38" s="46">
        <f t="shared" si="8"/>
        <v>32629719</v>
      </c>
      <c r="O38" s="47">
        <f t="shared" si="10"/>
        <v>35.971746006197819</v>
      </c>
      <c r="P38" s="9"/>
    </row>
    <row r="39" spans="1:16">
      <c r="A39" s="13"/>
      <c r="B39" s="45">
        <v>553</v>
      </c>
      <c r="C39" s="21" t="s">
        <v>135</v>
      </c>
      <c r="D39" s="46">
        <v>1060580</v>
      </c>
      <c r="E39" s="46">
        <v>526198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1586778</v>
      </c>
      <c r="O39" s="47">
        <f t="shared" si="10"/>
        <v>1.749300237131143</v>
      </c>
      <c r="P39" s="9"/>
    </row>
    <row r="40" spans="1:16">
      <c r="A40" s="13"/>
      <c r="B40" s="45">
        <v>554</v>
      </c>
      <c r="C40" s="21" t="s">
        <v>55</v>
      </c>
      <c r="D40" s="46">
        <v>0</v>
      </c>
      <c r="E40" s="46">
        <v>22516528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1730786</v>
      </c>
      <c r="N40" s="46">
        <f t="shared" si="8"/>
        <v>24247314</v>
      </c>
      <c r="O40" s="47">
        <f t="shared" si="10"/>
        <v>26.730791660833013</v>
      </c>
      <c r="P40" s="9"/>
    </row>
    <row r="41" spans="1:16">
      <c r="A41" s="13"/>
      <c r="B41" s="45">
        <v>559</v>
      </c>
      <c r="C41" s="21" t="s">
        <v>56</v>
      </c>
      <c r="D41" s="46">
        <v>1701174</v>
      </c>
      <c r="E41" s="46">
        <v>1613</v>
      </c>
      <c r="F41" s="46">
        <v>0</v>
      </c>
      <c r="G41" s="46">
        <v>39936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1742723</v>
      </c>
      <c r="O41" s="47">
        <f t="shared" si="10"/>
        <v>1.9212175598312411</v>
      </c>
      <c r="P41" s="9"/>
    </row>
    <row r="42" spans="1:16" ht="15.75">
      <c r="A42" s="28" t="s">
        <v>57</v>
      </c>
      <c r="B42" s="29"/>
      <c r="C42" s="30"/>
      <c r="D42" s="31">
        <f t="shared" ref="D42:M42" si="11">SUM(D43:D47)</f>
        <v>71627615</v>
      </c>
      <c r="E42" s="31">
        <f t="shared" si="11"/>
        <v>48614273</v>
      </c>
      <c r="F42" s="31">
        <f t="shared" si="11"/>
        <v>0</v>
      </c>
      <c r="G42" s="31">
        <f t="shared" si="11"/>
        <v>49383</v>
      </c>
      <c r="H42" s="31">
        <f t="shared" si="11"/>
        <v>0</v>
      </c>
      <c r="I42" s="31">
        <f t="shared" si="11"/>
        <v>0</v>
      </c>
      <c r="J42" s="31">
        <f t="shared" si="11"/>
        <v>0</v>
      </c>
      <c r="K42" s="31">
        <f t="shared" si="11"/>
        <v>0</v>
      </c>
      <c r="L42" s="31">
        <f t="shared" si="11"/>
        <v>0</v>
      </c>
      <c r="M42" s="31">
        <f t="shared" si="11"/>
        <v>0</v>
      </c>
      <c r="N42" s="31">
        <f t="shared" si="8"/>
        <v>120291271</v>
      </c>
      <c r="O42" s="43">
        <f t="shared" si="10"/>
        <v>132.6118391388755</v>
      </c>
      <c r="P42" s="10"/>
    </row>
    <row r="43" spans="1:16">
      <c r="A43" s="12"/>
      <c r="B43" s="44">
        <v>561</v>
      </c>
      <c r="C43" s="20" t="s">
        <v>136</v>
      </c>
      <c r="D43" s="46">
        <v>41569355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41569355</v>
      </c>
      <c r="O43" s="47">
        <f t="shared" si="10"/>
        <v>45.827004507806805</v>
      </c>
      <c r="P43" s="9"/>
    </row>
    <row r="44" spans="1:16">
      <c r="A44" s="12"/>
      <c r="B44" s="44">
        <v>562</v>
      </c>
      <c r="C44" s="20" t="s">
        <v>137</v>
      </c>
      <c r="D44" s="46">
        <v>13890028</v>
      </c>
      <c r="E44" s="46">
        <v>6948911</v>
      </c>
      <c r="F44" s="46">
        <v>0</v>
      </c>
      <c r="G44" s="46">
        <v>44456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4" si="12">SUM(D44:M44)</f>
        <v>20883395</v>
      </c>
      <c r="O44" s="47">
        <f t="shared" si="10"/>
        <v>23.022330676126924</v>
      </c>
      <c r="P44" s="9"/>
    </row>
    <row r="45" spans="1:16">
      <c r="A45" s="12"/>
      <c r="B45" s="44">
        <v>563</v>
      </c>
      <c r="C45" s="20" t="s">
        <v>138</v>
      </c>
      <c r="D45" s="46">
        <v>6551198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6551198</v>
      </c>
      <c r="O45" s="47">
        <f t="shared" si="10"/>
        <v>7.2221900069783365</v>
      </c>
      <c r="P45" s="9"/>
    </row>
    <row r="46" spans="1:16">
      <c r="A46" s="12"/>
      <c r="B46" s="44">
        <v>564</v>
      </c>
      <c r="C46" s="20" t="s">
        <v>139</v>
      </c>
      <c r="D46" s="46">
        <v>1563732</v>
      </c>
      <c r="E46" s="46">
        <v>224146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1787878</v>
      </c>
      <c r="O46" s="47">
        <f t="shared" si="10"/>
        <v>1.9709974611203041</v>
      </c>
      <c r="P46" s="9"/>
    </row>
    <row r="47" spans="1:16">
      <c r="A47" s="12"/>
      <c r="B47" s="44">
        <v>569</v>
      </c>
      <c r="C47" s="20" t="s">
        <v>63</v>
      </c>
      <c r="D47" s="46">
        <v>8053302</v>
      </c>
      <c r="E47" s="46">
        <v>41441216</v>
      </c>
      <c r="F47" s="46">
        <v>0</v>
      </c>
      <c r="G47" s="46">
        <v>4927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49499445</v>
      </c>
      <c r="O47" s="47">
        <f t="shared" si="10"/>
        <v>54.569316486843135</v>
      </c>
      <c r="P47" s="9"/>
    </row>
    <row r="48" spans="1:16" ht="15.75">
      <c r="A48" s="28" t="s">
        <v>64</v>
      </c>
      <c r="B48" s="29"/>
      <c r="C48" s="30"/>
      <c r="D48" s="31">
        <f t="shared" ref="D48:M48" si="13">SUM(D49:D54)</f>
        <v>67263287</v>
      </c>
      <c r="E48" s="31">
        <f t="shared" si="13"/>
        <v>9265268</v>
      </c>
      <c r="F48" s="31">
        <f t="shared" si="13"/>
        <v>0</v>
      </c>
      <c r="G48" s="31">
        <f t="shared" si="13"/>
        <v>11046619</v>
      </c>
      <c r="H48" s="31">
        <f t="shared" si="13"/>
        <v>0</v>
      </c>
      <c r="I48" s="31">
        <f t="shared" si="13"/>
        <v>82042060</v>
      </c>
      <c r="J48" s="31">
        <f t="shared" si="13"/>
        <v>0</v>
      </c>
      <c r="K48" s="31">
        <f t="shared" si="13"/>
        <v>0</v>
      </c>
      <c r="L48" s="31">
        <f t="shared" si="13"/>
        <v>0</v>
      </c>
      <c r="M48" s="31">
        <f t="shared" si="13"/>
        <v>0</v>
      </c>
      <c r="N48" s="31">
        <f>SUM(D48:M48)</f>
        <v>169617234</v>
      </c>
      <c r="O48" s="43">
        <f t="shared" si="10"/>
        <v>186.98990511447008</v>
      </c>
      <c r="P48" s="9"/>
    </row>
    <row r="49" spans="1:16">
      <c r="A49" s="12"/>
      <c r="B49" s="44">
        <v>571</v>
      </c>
      <c r="C49" s="20" t="s">
        <v>65</v>
      </c>
      <c r="D49" s="46">
        <v>32363495</v>
      </c>
      <c r="E49" s="46">
        <v>1451261</v>
      </c>
      <c r="F49" s="46">
        <v>0</v>
      </c>
      <c r="G49" s="46">
        <v>271139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34085895</v>
      </c>
      <c r="O49" s="47">
        <f t="shared" si="10"/>
        <v>37.577067621511794</v>
      </c>
      <c r="P49" s="9"/>
    </row>
    <row r="50" spans="1:16">
      <c r="A50" s="12"/>
      <c r="B50" s="44">
        <v>572</v>
      </c>
      <c r="C50" s="20" t="s">
        <v>140</v>
      </c>
      <c r="D50" s="46">
        <v>26838622</v>
      </c>
      <c r="E50" s="46">
        <v>4948605</v>
      </c>
      <c r="F50" s="46">
        <v>0</v>
      </c>
      <c r="G50" s="46">
        <v>10356463</v>
      </c>
      <c r="H50" s="46">
        <v>0</v>
      </c>
      <c r="I50" s="46">
        <v>461607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42605297</v>
      </c>
      <c r="O50" s="47">
        <f t="shared" si="10"/>
        <v>46.969050582465087</v>
      </c>
      <c r="P50" s="9"/>
    </row>
    <row r="51" spans="1:16">
      <c r="A51" s="12"/>
      <c r="B51" s="44">
        <v>573</v>
      </c>
      <c r="C51" s="20" t="s">
        <v>67</v>
      </c>
      <c r="D51" s="46">
        <v>3582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3582</v>
      </c>
      <c r="O51" s="47">
        <f t="shared" si="10"/>
        <v>3.9488784501699381E-3</v>
      </c>
      <c r="P51" s="9"/>
    </row>
    <row r="52" spans="1:16">
      <c r="A52" s="12"/>
      <c r="B52" s="44">
        <v>574</v>
      </c>
      <c r="C52" s="20" t="s">
        <v>68</v>
      </c>
      <c r="D52" s="46">
        <v>5045864</v>
      </c>
      <c r="E52" s="46">
        <v>1386044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6431908</v>
      </c>
      <c r="O52" s="47">
        <f t="shared" si="10"/>
        <v>7.0906819918134083</v>
      </c>
      <c r="P52" s="9"/>
    </row>
    <row r="53" spans="1:16">
      <c r="A53" s="12"/>
      <c r="B53" s="44">
        <v>575</v>
      </c>
      <c r="C53" s="20" t="s">
        <v>141</v>
      </c>
      <c r="D53" s="46">
        <v>3011724</v>
      </c>
      <c r="E53" s="46">
        <v>0</v>
      </c>
      <c r="F53" s="46">
        <v>0</v>
      </c>
      <c r="G53" s="46">
        <v>419017</v>
      </c>
      <c r="H53" s="46">
        <v>0</v>
      </c>
      <c r="I53" s="46">
        <v>81580453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85011194</v>
      </c>
      <c r="O53" s="47">
        <f t="shared" si="10"/>
        <v>93.718278059691784</v>
      </c>
      <c r="P53" s="9"/>
    </row>
    <row r="54" spans="1:16">
      <c r="A54" s="12"/>
      <c r="B54" s="44">
        <v>579</v>
      </c>
      <c r="C54" s="20" t="s">
        <v>70</v>
      </c>
      <c r="D54" s="46">
        <v>0</v>
      </c>
      <c r="E54" s="46">
        <v>1479358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1479358</v>
      </c>
      <c r="O54" s="47">
        <f t="shared" si="10"/>
        <v>1.630877980537828</v>
      </c>
      <c r="P54" s="9"/>
    </row>
    <row r="55" spans="1:16" ht="15.75">
      <c r="A55" s="28" t="s">
        <v>142</v>
      </c>
      <c r="B55" s="29"/>
      <c r="C55" s="30"/>
      <c r="D55" s="31">
        <f t="shared" ref="D55:M55" si="14">SUM(D56:D57)</f>
        <v>161813492</v>
      </c>
      <c r="E55" s="31">
        <f t="shared" si="14"/>
        <v>107009650</v>
      </c>
      <c r="F55" s="31">
        <f t="shared" si="14"/>
        <v>174765</v>
      </c>
      <c r="G55" s="31">
        <f t="shared" si="14"/>
        <v>1232336</v>
      </c>
      <c r="H55" s="31">
        <f t="shared" si="14"/>
        <v>0</v>
      </c>
      <c r="I55" s="31">
        <f t="shared" si="14"/>
        <v>6080537</v>
      </c>
      <c r="J55" s="31">
        <f t="shared" si="14"/>
        <v>14996518</v>
      </c>
      <c r="K55" s="31">
        <f t="shared" si="14"/>
        <v>43289780</v>
      </c>
      <c r="L55" s="31">
        <f t="shared" si="14"/>
        <v>0</v>
      </c>
      <c r="M55" s="31">
        <f t="shared" si="14"/>
        <v>176077000</v>
      </c>
      <c r="N55" s="31">
        <f>SUM(D55:M55)</f>
        <v>510674078</v>
      </c>
      <c r="O55" s="43">
        <f t="shared" si="10"/>
        <v>562.97874418609774</v>
      </c>
      <c r="P55" s="9"/>
    </row>
    <row r="56" spans="1:16">
      <c r="A56" s="12"/>
      <c r="B56" s="44">
        <v>581</v>
      </c>
      <c r="C56" s="20" t="s">
        <v>143</v>
      </c>
      <c r="D56" s="46">
        <v>161813492</v>
      </c>
      <c r="E56" s="46">
        <v>105645577</v>
      </c>
      <c r="F56" s="46">
        <v>174765</v>
      </c>
      <c r="G56" s="46">
        <v>1232336</v>
      </c>
      <c r="H56" s="46">
        <v>0</v>
      </c>
      <c r="I56" s="46">
        <v>6080537</v>
      </c>
      <c r="J56" s="46">
        <v>14996518</v>
      </c>
      <c r="K56" s="46">
        <v>43289780</v>
      </c>
      <c r="L56" s="46">
        <v>0</v>
      </c>
      <c r="M56" s="46">
        <v>0</v>
      </c>
      <c r="N56" s="46">
        <f>SUM(D56:M56)</f>
        <v>333233005</v>
      </c>
      <c r="O56" s="47">
        <f t="shared" si="10"/>
        <v>367.36366061693786</v>
      </c>
      <c r="P56" s="9"/>
    </row>
    <row r="57" spans="1:16">
      <c r="A57" s="12"/>
      <c r="B57" s="44">
        <v>590</v>
      </c>
      <c r="C57" s="20" t="s">
        <v>144</v>
      </c>
      <c r="D57" s="46">
        <v>0</v>
      </c>
      <c r="E57" s="46">
        <v>1364073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176077000</v>
      </c>
      <c r="N57" s="46">
        <f t="shared" ref="N57:N63" si="15">SUM(D57:M57)</f>
        <v>177441073</v>
      </c>
      <c r="O57" s="47">
        <f t="shared" si="10"/>
        <v>195.61508356915994</v>
      </c>
      <c r="P57" s="9"/>
    </row>
    <row r="58" spans="1:16" ht="15.75">
      <c r="A58" s="28" t="s">
        <v>77</v>
      </c>
      <c r="B58" s="29"/>
      <c r="C58" s="30"/>
      <c r="D58" s="31">
        <f t="shared" ref="D58:M58" si="16">SUM(D59:D74)</f>
        <v>8347737</v>
      </c>
      <c r="E58" s="31">
        <f t="shared" si="16"/>
        <v>22440263</v>
      </c>
      <c r="F58" s="31">
        <f t="shared" si="16"/>
        <v>0</v>
      </c>
      <c r="G58" s="31">
        <f t="shared" si="16"/>
        <v>0</v>
      </c>
      <c r="H58" s="31">
        <f t="shared" si="16"/>
        <v>0</v>
      </c>
      <c r="I58" s="31">
        <f t="shared" si="16"/>
        <v>0</v>
      </c>
      <c r="J58" s="31">
        <f t="shared" si="16"/>
        <v>0</v>
      </c>
      <c r="K58" s="31">
        <f t="shared" si="16"/>
        <v>0</v>
      </c>
      <c r="L58" s="31">
        <f t="shared" si="16"/>
        <v>0</v>
      </c>
      <c r="M58" s="31">
        <f t="shared" si="16"/>
        <v>0</v>
      </c>
      <c r="N58" s="31">
        <f>SUM(D58:M58)</f>
        <v>30788000</v>
      </c>
      <c r="O58" s="43">
        <f t="shared" si="10"/>
        <v>33.941392999394772</v>
      </c>
      <c r="P58" s="9"/>
    </row>
    <row r="59" spans="1:16">
      <c r="A59" s="12"/>
      <c r="B59" s="44">
        <v>601</v>
      </c>
      <c r="C59" s="20" t="s">
        <v>146</v>
      </c>
      <c r="D59" s="46">
        <v>0</v>
      </c>
      <c r="E59" s="46">
        <v>960815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960815</v>
      </c>
      <c r="O59" s="47">
        <f t="shared" si="10"/>
        <v>1.0592243573701925</v>
      </c>
      <c r="P59" s="9"/>
    </row>
    <row r="60" spans="1:16">
      <c r="A60" s="12"/>
      <c r="B60" s="44">
        <v>602</v>
      </c>
      <c r="C60" s="20" t="s">
        <v>147</v>
      </c>
      <c r="D60" s="46">
        <v>1735124</v>
      </c>
      <c r="E60" s="46">
        <v>577724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2312848</v>
      </c>
      <c r="O60" s="47">
        <f t="shared" si="10"/>
        <v>2.5497363555886774</v>
      </c>
      <c r="P60" s="9"/>
    </row>
    <row r="61" spans="1:16">
      <c r="A61" s="12"/>
      <c r="B61" s="44">
        <v>603</v>
      </c>
      <c r="C61" s="20" t="s">
        <v>148</v>
      </c>
      <c r="D61" s="46">
        <v>2146089</v>
      </c>
      <c r="E61" s="46">
        <v>515609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2661698</v>
      </c>
      <c r="O61" s="47">
        <f t="shared" si="10"/>
        <v>2.934316547476389</v>
      </c>
      <c r="P61" s="9"/>
    </row>
    <row r="62" spans="1:16">
      <c r="A62" s="12"/>
      <c r="B62" s="44">
        <v>604</v>
      </c>
      <c r="C62" s="20" t="s">
        <v>149</v>
      </c>
      <c r="D62" s="46">
        <v>0</v>
      </c>
      <c r="E62" s="46">
        <v>17403200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17403200</v>
      </c>
      <c r="O62" s="47">
        <f t="shared" si="10"/>
        <v>19.185684378558758</v>
      </c>
      <c r="P62" s="9"/>
    </row>
    <row r="63" spans="1:16">
      <c r="A63" s="12"/>
      <c r="B63" s="44">
        <v>605</v>
      </c>
      <c r="C63" s="20" t="s">
        <v>150</v>
      </c>
      <c r="D63" s="46">
        <v>204191</v>
      </c>
      <c r="E63" s="46">
        <v>798367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1002558</v>
      </c>
      <c r="O63" s="47">
        <f t="shared" si="10"/>
        <v>1.1052427920841634</v>
      </c>
      <c r="P63" s="9"/>
    </row>
    <row r="64" spans="1:16">
      <c r="A64" s="12"/>
      <c r="B64" s="44">
        <v>611</v>
      </c>
      <c r="C64" s="20" t="s">
        <v>84</v>
      </c>
      <c r="D64" s="46">
        <v>420286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70" si="17">SUM(D64:M64)</f>
        <v>420286</v>
      </c>
      <c r="O64" s="47">
        <f t="shared" si="10"/>
        <v>0.46333286664101697</v>
      </c>
      <c r="P64" s="9"/>
    </row>
    <row r="65" spans="1:119">
      <c r="A65" s="12"/>
      <c r="B65" s="48">
        <v>622</v>
      </c>
      <c r="C65" s="49" t="s">
        <v>103</v>
      </c>
      <c r="D65" s="50">
        <v>325000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50">
        <v>0</v>
      </c>
      <c r="N65" s="50">
        <f t="shared" si="17"/>
        <v>325000</v>
      </c>
      <c r="O65" s="51">
        <f t="shared" si="10"/>
        <v>0.35828740823708266</v>
      </c>
      <c r="P65" s="9"/>
    </row>
    <row r="66" spans="1:119">
      <c r="A66" s="12"/>
      <c r="B66" s="44">
        <v>631</v>
      </c>
      <c r="C66" s="20" t="s">
        <v>173</v>
      </c>
      <c r="D66" s="46">
        <v>0</v>
      </c>
      <c r="E66" s="46">
        <v>26385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26385</v>
      </c>
      <c r="O66" s="47">
        <f t="shared" si="10"/>
        <v>2.9087425434878231E-2</v>
      </c>
      <c r="P66" s="9"/>
    </row>
    <row r="67" spans="1:119">
      <c r="A67" s="12"/>
      <c r="B67" s="44">
        <v>661</v>
      </c>
      <c r="C67" s="20" t="s">
        <v>114</v>
      </c>
      <c r="D67" s="46">
        <v>0</v>
      </c>
      <c r="E67" s="46">
        <v>218204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218204</v>
      </c>
      <c r="O67" s="47">
        <f t="shared" si="10"/>
        <v>0.24055306346758271</v>
      </c>
      <c r="P67" s="9"/>
    </row>
    <row r="68" spans="1:119">
      <c r="A68" s="12"/>
      <c r="B68" s="44">
        <v>671</v>
      </c>
      <c r="C68" s="20" t="s">
        <v>87</v>
      </c>
      <c r="D68" s="46">
        <v>0</v>
      </c>
      <c r="E68" s="46">
        <v>359886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359886</v>
      </c>
      <c r="O68" s="47">
        <f t="shared" si="10"/>
        <v>0.39674652984864839</v>
      </c>
      <c r="P68" s="9"/>
    </row>
    <row r="69" spans="1:119">
      <c r="A69" s="12"/>
      <c r="B69" s="44">
        <v>684</v>
      </c>
      <c r="C69" s="20" t="s">
        <v>88</v>
      </c>
      <c r="D69" s="46">
        <v>0</v>
      </c>
      <c r="E69" s="46">
        <v>22236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22236</v>
      </c>
      <c r="O69" s="47">
        <f t="shared" ref="O69:O75" si="18">(N69/O$77)</f>
        <v>2.4513473260183907E-2</v>
      </c>
      <c r="P69" s="9"/>
    </row>
    <row r="70" spans="1:119">
      <c r="A70" s="12"/>
      <c r="B70" s="44">
        <v>685</v>
      </c>
      <c r="C70" s="20" t="s">
        <v>89</v>
      </c>
      <c r="D70" s="46">
        <v>224826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224826</v>
      </c>
      <c r="O70" s="47">
        <f t="shared" si="18"/>
        <v>0.2478533072132626</v>
      </c>
      <c r="P70" s="9"/>
    </row>
    <row r="71" spans="1:119">
      <c r="A71" s="12"/>
      <c r="B71" s="44">
        <v>713</v>
      </c>
      <c r="C71" s="20" t="s">
        <v>151</v>
      </c>
      <c r="D71" s="46">
        <v>0</v>
      </c>
      <c r="E71" s="46">
        <v>1557837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1557837</v>
      </c>
      <c r="O71" s="47">
        <f t="shared" si="18"/>
        <v>1.7173950190333296</v>
      </c>
      <c r="P71" s="9"/>
    </row>
    <row r="72" spans="1:119">
      <c r="A72" s="12"/>
      <c r="B72" s="44">
        <v>715</v>
      </c>
      <c r="C72" s="20" t="s">
        <v>179</v>
      </c>
      <c r="D72" s="46">
        <v>266000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266000</v>
      </c>
      <c r="O72" s="47">
        <f t="shared" si="18"/>
        <v>0.29324446335711996</v>
      </c>
      <c r="P72" s="9"/>
    </row>
    <row r="73" spans="1:119">
      <c r="A73" s="12"/>
      <c r="B73" s="44">
        <v>721</v>
      </c>
      <c r="C73" s="20" t="s">
        <v>93</v>
      </c>
      <c r="D73" s="46">
        <v>2898963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2898963</v>
      </c>
      <c r="O73" s="47">
        <f t="shared" si="18"/>
        <v>3.1958828918313777</v>
      </c>
      <c r="P73" s="9"/>
    </row>
    <row r="74" spans="1:119" ht="15.75" thickBot="1">
      <c r="A74" s="12"/>
      <c r="B74" s="44">
        <v>765</v>
      </c>
      <c r="C74" s="20" t="s">
        <v>95</v>
      </c>
      <c r="D74" s="46">
        <v>127258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127258</v>
      </c>
      <c r="O74" s="47">
        <f t="shared" si="18"/>
        <v>0.14029211999210664</v>
      </c>
      <c r="P74" s="9"/>
    </row>
    <row r="75" spans="1:119" ht="16.5" thickBot="1">
      <c r="A75" s="14" t="s">
        <v>10</v>
      </c>
      <c r="B75" s="23"/>
      <c r="C75" s="22"/>
      <c r="D75" s="15">
        <f t="shared" ref="D75:M75" si="19">SUM(D5,D14,D23,D30,D36,D42,D48,D55,D58)</f>
        <v>1125003761</v>
      </c>
      <c r="E75" s="15">
        <f t="shared" si="19"/>
        <v>462146256</v>
      </c>
      <c r="F75" s="15">
        <f t="shared" si="19"/>
        <v>176614145</v>
      </c>
      <c r="G75" s="15">
        <f t="shared" si="19"/>
        <v>62897672</v>
      </c>
      <c r="H75" s="15">
        <f t="shared" si="19"/>
        <v>5431</v>
      </c>
      <c r="I75" s="15">
        <f t="shared" si="19"/>
        <v>194171190</v>
      </c>
      <c r="J75" s="15">
        <f t="shared" si="19"/>
        <v>298519670</v>
      </c>
      <c r="K75" s="15">
        <f t="shared" si="19"/>
        <v>466927243</v>
      </c>
      <c r="L75" s="15">
        <f t="shared" si="19"/>
        <v>5500</v>
      </c>
      <c r="M75" s="15">
        <f t="shared" si="19"/>
        <v>1930742339</v>
      </c>
      <c r="N75" s="15">
        <f>SUM(D75:M75)</f>
        <v>4717033207</v>
      </c>
      <c r="O75" s="37">
        <f t="shared" si="18"/>
        <v>5200.1649301670277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52" t="s">
        <v>178</v>
      </c>
      <c r="M77" s="52"/>
      <c r="N77" s="52"/>
      <c r="O77" s="41">
        <v>907093</v>
      </c>
    </row>
    <row r="78" spans="1:119">
      <c r="A78" s="53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5"/>
    </row>
    <row r="79" spans="1:119" ht="15.75" customHeight="1" thickBot="1">
      <c r="A79" s="56" t="s">
        <v>101</v>
      </c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8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5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76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175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12</v>
      </c>
      <c r="B3" s="66"/>
      <c r="C3" s="67"/>
      <c r="D3" s="71" t="s">
        <v>6</v>
      </c>
      <c r="E3" s="72"/>
      <c r="F3" s="72"/>
      <c r="G3" s="72"/>
      <c r="H3" s="73"/>
      <c r="I3" s="71" t="s">
        <v>7</v>
      </c>
      <c r="J3" s="73"/>
      <c r="K3" s="71" t="s">
        <v>9</v>
      </c>
      <c r="L3" s="73"/>
      <c r="M3" s="35"/>
      <c r="N3" s="36"/>
      <c r="O3" s="74" t="s">
        <v>17</v>
      </c>
      <c r="P3" s="11"/>
      <c r="Q3"/>
    </row>
    <row r="4" spans="1:133" ht="32.25" customHeight="1" thickBot="1">
      <c r="A4" s="68"/>
      <c r="B4" s="69"/>
      <c r="C4" s="70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134103012</v>
      </c>
      <c r="E5" s="26">
        <f t="shared" si="0"/>
        <v>12797582</v>
      </c>
      <c r="F5" s="26">
        <f t="shared" si="0"/>
        <v>222339274</v>
      </c>
      <c r="G5" s="26">
        <f t="shared" si="0"/>
        <v>19723547</v>
      </c>
      <c r="H5" s="26">
        <f t="shared" si="0"/>
        <v>0</v>
      </c>
      <c r="I5" s="26">
        <f t="shared" si="0"/>
        <v>564679</v>
      </c>
      <c r="J5" s="26">
        <f t="shared" si="0"/>
        <v>263085919</v>
      </c>
      <c r="K5" s="26">
        <f t="shared" si="0"/>
        <v>409170222</v>
      </c>
      <c r="L5" s="26">
        <f t="shared" si="0"/>
        <v>0</v>
      </c>
      <c r="M5" s="26">
        <f t="shared" si="0"/>
        <v>10157160</v>
      </c>
      <c r="N5" s="27">
        <f>SUM(D5:M5)</f>
        <v>1071941395</v>
      </c>
      <c r="O5" s="32">
        <f t="shared" ref="O5:O36" si="1">(N5/O$74)</f>
        <v>1202.7973243028837</v>
      </c>
      <c r="P5" s="6"/>
    </row>
    <row r="6" spans="1:133">
      <c r="A6" s="12"/>
      <c r="B6" s="44">
        <v>511</v>
      </c>
      <c r="C6" s="20" t="s">
        <v>19</v>
      </c>
      <c r="D6" s="46">
        <v>10062749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10062749</v>
      </c>
      <c r="O6" s="47">
        <f t="shared" si="1"/>
        <v>11.291146725732631</v>
      </c>
      <c r="P6" s="9"/>
    </row>
    <row r="7" spans="1:133">
      <c r="A7" s="12"/>
      <c r="B7" s="44">
        <v>512</v>
      </c>
      <c r="C7" s="20" t="s">
        <v>20</v>
      </c>
      <c r="D7" s="46">
        <v>4961765</v>
      </c>
      <c r="E7" s="46">
        <v>21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4961786</v>
      </c>
      <c r="O7" s="47">
        <f t="shared" si="1"/>
        <v>5.567489932193082</v>
      </c>
      <c r="P7" s="9"/>
    </row>
    <row r="8" spans="1:133">
      <c r="A8" s="12"/>
      <c r="B8" s="44">
        <v>513</v>
      </c>
      <c r="C8" s="20" t="s">
        <v>21</v>
      </c>
      <c r="D8" s="46">
        <v>96383190</v>
      </c>
      <c r="E8" s="46">
        <v>74200</v>
      </c>
      <c r="F8" s="46">
        <v>0</v>
      </c>
      <c r="G8" s="46">
        <v>10247</v>
      </c>
      <c r="H8" s="46">
        <v>0</v>
      </c>
      <c r="I8" s="46">
        <v>564679</v>
      </c>
      <c r="J8" s="46">
        <v>133476939</v>
      </c>
      <c r="K8" s="46">
        <v>0</v>
      </c>
      <c r="L8" s="46">
        <v>0</v>
      </c>
      <c r="M8" s="46">
        <v>3684493</v>
      </c>
      <c r="N8" s="46">
        <f t="shared" si="2"/>
        <v>234193748</v>
      </c>
      <c r="O8" s="47">
        <f t="shared" si="1"/>
        <v>262.7826621649067</v>
      </c>
      <c r="P8" s="9"/>
    </row>
    <row r="9" spans="1:133">
      <c r="A9" s="12"/>
      <c r="B9" s="44">
        <v>514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9594992</v>
      </c>
      <c r="K9" s="46">
        <v>0</v>
      </c>
      <c r="L9" s="46">
        <v>0</v>
      </c>
      <c r="M9" s="46">
        <v>0</v>
      </c>
      <c r="N9" s="46">
        <f t="shared" si="2"/>
        <v>9594992</v>
      </c>
      <c r="O9" s="47">
        <f t="shared" si="1"/>
        <v>10.766288864427681</v>
      </c>
      <c r="P9" s="9"/>
    </row>
    <row r="10" spans="1:133">
      <c r="A10" s="12"/>
      <c r="B10" s="44">
        <v>515</v>
      </c>
      <c r="C10" s="20" t="s">
        <v>23</v>
      </c>
      <c r="D10" s="46">
        <v>4254521</v>
      </c>
      <c r="E10" s="46">
        <v>12069934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16324455</v>
      </c>
      <c r="O10" s="47">
        <f t="shared" si="1"/>
        <v>18.31724279544483</v>
      </c>
      <c r="P10" s="9"/>
    </row>
    <row r="11" spans="1:133">
      <c r="A11" s="12"/>
      <c r="B11" s="44">
        <v>517</v>
      </c>
      <c r="C11" s="20" t="s">
        <v>24</v>
      </c>
      <c r="D11" s="46">
        <v>89604</v>
      </c>
      <c r="E11" s="46">
        <v>0</v>
      </c>
      <c r="F11" s="46">
        <v>222339274</v>
      </c>
      <c r="G11" s="46">
        <v>0</v>
      </c>
      <c r="H11" s="46">
        <v>0</v>
      </c>
      <c r="I11" s="46">
        <v>0</v>
      </c>
      <c r="J11" s="46">
        <v>11185495</v>
      </c>
      <c r="K11" s="46">
        <v>0</v>
      </c>
      <c r="L11" s="46">
        <v>0</v>
      </c>
      <c r="M11" s="46">
        <v>6472667</v>
      </c>
      <c r="N11" s="46">
        <f t="shared" si="2"/>
        <v>240087040</v>
      </c>
      <c r="O11" s="47">
        <f t="shared" si="1"/>
        <v>269.39537054803208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409170222</v>
      </c>
      <c r="L12" s="46">
        <v>0</v>
      </c>
      <c r="M12" s="46">
        <v>0</v>
      </c>
      <c r="N12" s="46">
        <f t="shared" si="2"/>
        <v>409170222</v>
      </c>
      <c r="O12" s="47">
        <f t="shared" si="1"/>
        <v>459.11917433323572</v>
      </c>
      <c r="P12" s="9"/>
    </row>
    <row r="13" spans="1:133">
      <c r="A13" s="12"/>
      <c r="B13" s="44">
        <v>519</v>
      </c>
      <c r="C13" s="20" t="s">
        <v>124</v>
      </c>
      <c r="D13" s="46">
        <v>18351183</v>
      </c>
      <c r="E13" s="46">
        <v>653427</v>
      </c>
      <c r="F13" s="46">
        <v>0</v>
      </c>
      <c r="G13" s="46">
        <v>19713300</v>
      </c>
      <c r="H13" s="46">
        <v>0</v>
      </c>
      <c r="I13" s="46">
        <v>0</v>
      </c>
      <c r="J13" s="46">
        <v>108828493</v>
      </c>
      <c r="K13" s="46">
        <v>0</v>
      </c>
      <c r="L13" s="46">
        <v>0</v>
      </c>
      <c r="M13" s="46">
        <v>0</v>
      </c>
      <c r="N13" s="46">
        <f t="shared" si="2"/>
        <v>147546403</v>
      </c>
      <c r="O13" s="47">
        <f t="shared" si="1"/>
        <v>165.55794893891093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SUM(D15:D22)</f>
        <v>653344735</v>
      </c>
      <c r="E14" s="31">
        <f t="shared" si="3"/>
        <v>60200563</v>
      </c>
      <c r="F14" s="31">
        <f t="shared" si="3"/>
        <v>0</v>
      </c>
      <c r="G14" s="31">
        <f t="shared" si="3"/>
        <v>721508</v>
      </c>
      <c r="H14" s="31">
        <f t="shared" si="3"/>
        <v>0</v>
      </c>
      <c r="I14" s="31">
        <f t="shared" si="3"/>
        <v>395728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714662534</v>
      </c>
      <c r="O14" s="43">
        <f t="shared" si="1"/>
        <v>801.9040851339812</v>
      </c>
      <c r="P14" s="10"/>
    </row>
    <row r="15" spans="1:133">
      <c r="A15" s="12"/>
      <c r="B15" s="44">
        <v>521</v>
      </c>
      <c r="C15" s="20" t="s">
        <v>28</v>
      </c>
      <c r="D15" s="46">
        <v>420752278</v>
      </c>
      <c r="E15" s="46">
        <v>8286878</v>
      </c>
      <c r="F15" s="46">
        <v>0</v>
      </c>
      <c r="G15" s="46">
        <v>483762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429522918</v>
      </c>
      <c r="O15" s="47">
        <f t="shared" si="1"/>
        <v>481.95640070152052</v>
      </c>
      <c r="P15" s="9"/>
    </row>
    <row r="16" spans="1:133">
      <c r="A16" s="12"/>
      <c r="B16" s="44">
        <v>522</v>
      </c>
      <c r="C16" s="20" t="s">
        <v>29</v>
      </c>
      <c r="D16" s="46">
        <v>162814289</v>
      </c>
      <c r="E16" s="46">
        <v>949983</v>
      </c>
      <c r="F16" s="46">
        <v>0</v>
      </c>
      <c r="G16" s="46">
        <v>146215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163910487</v>
      </c>
      <c r="O16" s="47">
        <f t="shared" si="1"/>
        <v>183.91965839586089</v>
      </c>
      <c r="P16" s="9"/>
    </row>
    <row r="17" spans="1:16">
      <c r="A17" s="12"/>
      <c r="B17" s="44">
        <v>523</v>
      </c>
      <c r="C17" s="20" t="s">
        <v>125</v>
      </c>
      <c r="D17" s="46">
        <v>0</v>
      </c>
      <c r="E17" s="46">
        <v>349101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349101</v>
      </c>
      <c r="O17" s="47">
        <f t="shared" si="1"/>
        <v>0.39171707583086757</v>
      </c>
      <c r="P17" s="9"/>
    </row>
    <row r="18" spans="1:16">
      <c r="A18" s="12"/>
      <c r="B18" s="44">
        <v>524</v>
      </c>
      <c r="C18" s="20" t="s">
        <v>31</v>
      </c>
      <c r="D18" s="46">
        <v>311480</v>
      </c>
      <c r="E18" s="46">
        <v>10878489</v>
      </c>
      <c r="F18" s="46">
        <v>0</v>
      </c>
      <c r="G18" s="46">
        <v>0</v>
      </c>
      <c r="H18" s="46">
        <v>0</v>
      </c>
      <c r="I18" s="46">
        <v>395728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11585697</v>
      </c>
      <c r="O18" s="47">
        <f t="shared" si="1"/>
        <v>13.000006732442632</v>
      </c>
      <c r="P18" s="9"/>
    </row>
    <row r="19" spans="1:16">
      <c r="A19" s="12"/>
      <c r="B19" s="44">
        <v>525</v>
      </c>
      <c r="C19" s="20" t="s">
        <v>32</v>
      </c>
      <c r="D19" s="46">
        <v>2573274</v>
      </c>
      <c r="E19" s="46">
        <v>39427591</v>
      </c>
      <c r="F19" s="46">
        <v>0</v>
      </c>
      <c r="G19" s="46">
        <v>91531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42092396</v>
      </c>
      <c r="O19" s="47">
        <f t="shared" si="1"/>
        <v>47.230773546437582</v>
      </c>
      <c r="P19" s="9"/>
    </row>
    <row r="20" spans="1:16">
      <c r="A20" s="12"/>
      <c r="B20" s="44">
        <v>526</v>
      </c>
      <c r="C20" s="20" t="s">
        <v>33</v>
      </c>
      <c r="D20" s="46">
        <v>60976687</v>
      </c>
      <c r="E20" s="46">
        <v>245957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61222644</v>
      </c>
      <c r="O20" s="47">
        <f t="shared" si="1"/>
        <v>68.696323076456991</v>
      </c>
      <c r="P20" s="9"/>
    </row>
    <row r="21" spans="1:16">
      <c r="A21" s="12"/>
      <c r="B21" s="44">
        <v>527</v>
      </c>
      <c r="C21" s="20" t="s">
        <v>34</v>
      </c>
      <c r="D21" s="46">
        <v>3973621</v>
      </c>
      <c r="E21" s="46">
        <v>3242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3976863</v>
      </c>
      <c r="O21" s="47">
        <f t="shared" si="1"/>
        <v>4.4623336665892435</v>
      </c>
      <c r="P21" s="9"/>
    </row>
    <row r="22" spans="1:16">
      <c r="A22" s="12"/>
      <c r="B22" s="44">
        <v>529</v>
      </c>
      <c r="C22" s="20" t="s">
        <v>36</v>
      </c>
      <c r="D22" s="46">
        <v>1943106</v>
      </c>
      <c r="E22" s="46">
        <v>59322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2002428</v>
      </c>
      <c r="O22" s="47">
        <f t="shared" si="1"/>
        <v>2.2468719388424909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SUM(D24:D29)</f>
        <v>24303171</v>
      </c>
      <c r="E23" s="31">
        <f t="shared" si="5"/>
        <v>13292762</v>
      </c>
      <c r="F23" s="31">
        <f t="shared" si="5"/>
        <v>0</v>
      </c>
      <c r="G23" s="31">
        <f t="shared" si="5"/>
        <v>8277015</v>
      </c>
      <c r="H23" s="31">
        <f t="shared" si="5"/>
        <v>12250</v>
      </c>
      <c r="I23" s="31">
        <f t="shared" si="5"/>
        <v>100532403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1552368000</v>
      </c>
      <c r="N23" s="42">
        <f t="shared" ref="N23:N29" si="6">SUM(D23:M23)</f>
        <v>1698785601</v>
      </c>
      <c r="O23" s="43">
        <f t="shared" si="1"/>
        <v>1906.1627668992726</v>
      </c>
      <c r="P23" s="10"/>
    </row>
    <row r="24" spans="1:16">
      <c r="A24" s="12"/>
      <c r="B24" s="44">
        <v>531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1184440000</v>
      </c>
      <c r="N24" s="46">
        <f t="shared" si="6"/>
        <v>1184440000</v>
      </c>
      <c r="O24" s="47">
        <f t="shared" si="1"/>
        <v>1329.0290583444698</v>
      </c>
      <c r="P24" s="9"/>
    </row>
    <row r="25" spans="1:16">
      <c r="A25" s="12"/>
      <c r="B25" s="44">
        <v>534</v>
      </c>
      <c r="C25" s="20" t="s">
        <v>126</v>
      </c>
      <c r="D25" s="46">
        <v>2281980</v>
      </c>
      <c r="E25" s="46">
        <v>0</v>
      </c>
      <c r="F25" s="46">
        <v>0</v>
      </c>
      <c r="G25" s="46">
        <v>0</v>
      </c>
      <c r="H25" s="46">
        <v>0</v>
      </c>
      <c r="I25" s="46">
        <v>72490894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74772874</v>
      </c>
      <c r="O25" s="47">
        <f t="shared" si="1"/>
        <v>83.900680762157393</v>
      </c>
      <c r="P25" s="9"/>
    </row>
    <row r="26" spans="1:16">
      <c r="A26" s="12"/>
      <c r="B26" s="44">
        <v>536</v>
      </c>
      <c r="C26" s="20" t="s">
        <v>127</v>
      </c>
      <c r="D26" s="46">
        <v>0</v>
      </c>
      <c r="E26" s="46">
        <v>0</v>
      </c>
      <c r="F26" s="46">
        <v>0</v>
      </c>
      <c r="G26" s="46">
        <v>984057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360134000</v>
      </c>
      <c r="N26" s="46">
        <f t="shared" si="6"/>
        <v>361118057</v>
      </c>
      <c r="O26" s="47">
        <f t="shared" si="1"/>
        <v>405.20110030554071</v>
      </c>
      <c r="P26" s="9"/>
    </row>
    <row r="27" spans="1:16">
      <c r="A27" s="12"/>
      <c r="B27" s="44">
        <v>537</v>
      </c>
      <c r="C27" s="20" t="s">
        <v>128</v>
      </c>
      <c r="D27" s="46">
        <v>4378321</v>
      </c>
      <c r="E27" s="46">
        <v>11678215</v>
      </c>
      <c r="F27" s="46">
        <v>0</v>
      </c>
      <c r="G27" s="46">
        <v>352728</v>
      </c>
      <c r="H27" s="46">
        <v>0</v>
      </c>
      <c r="I27" s="46">
        <v>19960184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36369448</v>
      </c>
      <c r="O27" s="47">
        <f t="shared" si="1"/>
        <v>40.80920369790632</v>
      </c>
      <c r="P27" s="9"/>
    </row>
    <row r="28" spans="1:16">
      <c r="A28" s="12"/>
      <c r="B28" s="44">
        <v>538</v>
      </c>
      <c r="C28" s="20" t="s">
        <v>129</v>
      </c>
      <c r="D28" s="46">
        <v>0</v>
      </c>
      <c r="E28" s="46">
        <v>0</v>
      </c>
      <c r="F28" s="46">
        <v>0</v>
      </c>
      <c r="G28" s="46">
        <v>972721</v>
      </c>
      <c r="H28" s="46">
        <v>0</v>
      </c>
      <c r="I28" s="46">
        <v>1989334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2962055</v>
      </c>
      <c r="O28" s="47">
        <f t="shared" si="1"/>
        <v>3.323644226313303</v>
      </c>
      <c r="P28" s="9"/>
    </row>
    <row r="29" spans="1:16">
      <c r="A29" s="12"/>
      <c r="B29" s="44">
        <v>539</v>
      </c>
      <c r="C29" s="20" t="s">
        <v>43</v>
      </c>
      <c r="D29" s="46">
        <v>17642870</v>
      </c>
      <c r="E29" s="46">
        <v>1614547</v>
      </c>
      <c r="F29" s="46">
        <v>0</v>
      </c>
      <c r="G29" s="46">
        <v>5967509</v>
      </c>
      <c r="H29" s="46">
        <v>12250</v>
      </c>
      <c r="I29" s="46">
        <v>6091991</v>
      </c>
      <c r="J29" s="46">
        <v>0</v>
      </c>
      <c r="K29" s="46">
        <v>0</v>
      </c>
      <c r="L29" s="46">
        <v>0</v>
      </c>
      <c r="M29" s="46">
        <v>7794000</v>
      </c>
      <c r="N29" s="46">
        <f t="shared" si="6"/>
        <v>39123167</v>
      </c>
      <c r="O29" s="47">
        <f t="shared" si="1"/>
        <v>43.899079562884943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SUM(D31:D35)</f>
        <v>27505893</v>
      </c>
      <c r="E30" s="31">
        <f t="shared" si="7"/>
        <v>129585842</v>
      </c>
      <c r="F30" s="31">
        <f t="shared" si="7"/>
        <v>0</v>
      </c>
      <c r="G30" s="31">
        <f t="shared" si="7"/>
        <v>20804724</v>
      </c>
      <c r="H30" s="31">
        <f t="shared" si="7"/>
        <v>0</v>
      </c>
      <c r="I30" s="31">
        <f t="shared" si="7"/>
        <v>3834330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248790433</v>
      </c>
      <c r="N30" s="31">
        <f t="shared" ref="N30:N43" si="8">SUM(D30:M30)</f>
        <v>430521222</v>
      </c>
      <c r="O30" s="43">
        <f t="shared" si="1"/>
        <v>483.07657143626562</v>
      </c>
      <c r="P30" s="10"/>
    </row>
    <row r="31" spans="1:16">
      <c r="A31" s="12"/>
      <c r="B31" s="44">
        <v>541</v>
      </c>
      <c r="C31" s="20" t="s">
        <v>130</v>
      </c>
      <c r="D31" s="46">
        <v>23546162</v>
      </c>
      <c r="E31" s="46">
        <v>10360615</v>
      </c>
      <c r="F31" s="46">
        <v>0</v>
      </c>
      <c r="G31" s="46">
        <v>2562698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46751633</v>
      </c>
      <c r="N31" s="46">
        <f t="shared" si="8"/>
        <v>83221108</v>
      </c>
      <c r="O31" s="47">
        <f t="shared" si="1"/>
        <v>93.380222552111917</v>
      </c>
      <c r="P31" s="9"/>
    </row>
    <row r="32" spans="1:16">
      <c r="A32" s="12"/>
      <c r="B32" s="44">
        <v>543</v>
      </c>
      <c r="C32" s="20" t="s">
        <v>131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72768000</v>
      </c>
      <c r="N32" s="46">
        <f t="shared" si="8"/>
        <v>72768000</v>
      </c>
      <c r="O32" s="47">
        <f t="shared" si="1"/>
        <v>81.651064230868926</v>
      </c>
      <c r="P32" s="9"/>
    </row>
    <row r="33" spans="1:16">
      <c r="A33" s="12"/>
      <c r="B33" s="44">
        <v>544</v>
      </c>
      <c r="C33" s="20" t="s">
        <v>132</v>
      </c>
      <c r="D33" s="46">
        <v>0</v>
      </c>
      <c r="E33" s="46">
        <v>30395280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129270800</v>
      </c>
      <c r="N33" s="46">
        <f t="shared" si="8"/>
        <v>159666080</v>
      </c>
      <c r="O33" s="47">
        <f t="shared" si="1"/>
        <v>179.15712062405254</v>
      </c>
      <c r="P33" s="9"/>
    </row>
    <row r="34" spans="1:16">
      <c r="A34" s="12"/>
      <c r="B34" s="44">
        <v>545</v>
      </c>
      <c r="C34" s="20" t="s">
        <v>49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3834330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3834330</v>
      </c>
      <c r="O34" s="47">
        <f t="shared" si="1"/>
        <v>4.3024011256644084</v>
      </c>
      <c r="P34" s="9"/>
    </row>
    <row r="35" spans="1:16">
      <c r="A35" s="12"/>
      <c r="B35" s="44">
        <v>549</v>
      </c>
      <c r="C35" s="20" t="s">
        <v>133</v>
      </c>
      <c r="D35" s="46">
        <v>3959731</v>
      </c>
      <c r="E35" s="46">
        <v>88829947</v>
      </c>
      <c r="F35" s="46">
        <v>0</v>
      </c>
      <c r="G35" s="46">
        <v>18242026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111031704</v>
      </c>
      <c r="O35" s="47">
        <f t="shared" si="1"/>
        <v>124.58576290356785</v>
      </c>
      <c r="P35" s="9"/>
    </row>
    <row r="36" spans="1:16" ht="15.75">
      <c r="A36" s="28" t="s">
        <v>51</v>
      </c>
      <c r="B36" s="29"/>
      <c r="C36" s="30"/>
      <c r="D36" s="31">
        <f>SUM(D37:D41)</f>
        <v>10058446</v>
      </c>
      <c r="E36" s="31">
        <f t="shared" ref="E36:M36" si="9">SUM(E37:E41)</f>
        <v>43942453</v>
      </c>
      <c r="F36" s="31">
        <f t="shared" si="9"/>
        <v>0</v>
      </c>
      <c r="G36" s="31">
        <f t="shared" si="9"/>
        <v>9730262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1405</v>
      </c>
      <c r="M36" s="31">
        <f t="shared" si="9"/>
        <v>1675610</v>
      </c>
      <c r="N36" s="31">
        <f t="shared" si="8"/>
        <v>65408176</v>
      </c>
      <c r="O36" s="43">
        <f t="shared" si="1"/>
        <v>73.392798754946938</v>
      </c>
      <c r="P36" s="10"/>
    </row>
    <row r="37" spans="1:16">
      <c r="A37" s="13"/>
      <c r="B37" s="45">
        <v>551</v>
      </c>
      <c r="C37" s="21" t="s">
        <v>134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1405</v>
      </c>
      <c r="M37" s="46">
        <v>0</v>
      </c>
      <c r="N37" s="46">
        <f t="shared" si="8"/>
        <v>1405</v>
      </c>
      <c r="O37" s="47">
        <f t="shared" ref="O37:O68" si="10">(N37/O$74)</f>
        <v>1.5765136494663979E-3</v>
      </c>
      <c r="P37" s="9"/>
    </row>
    <row r="38" spans="1:16">
      <c r="A38" s="13"/>
      <c r="B38" s="45">
        <v>552</v>
      </c>
      <c r="C38" s="21" t="s">
        <v>53</v>
      </c>
      <c r="D38" s="46">
        <v>6807502</v>
      </c>
      <c r="E38" s="46">
        <v>21932988</v>
      </c>
      <c r="F38" s="46">
        <v>0</v>
      </c>
      <c r="G38" s="46">
        <v>9609677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38350167</v>
      </c>
      <c r="O38" s="47">
        <f t="shared" si="10"/>
        <v>43.031716537235454</v>
      </c>
      <c r="P38" s="9"/>
    </row>
    <row r="39" spans="1:16">
      <c r="A39" s="13"/>
      <c r="B39" s="45">
        <v>553</v>
      </c>
      <c r="C39" s="21" t="s">
        <v>135</v>
      </c>
      <c r="D39" s="46">
        <v>1168462</v>
      </c>
      <c r="E39" s="46">
        <v>968633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2137095</v>
      </c>
      <c r="O39" s="47">
        <f t="shared" si="10"/>
        <v>2.3979782474778588</v>
      </c>
      <c r="P39" s="9"/>
    </row>
    <row r="40" spans="1:16">
      <c r="A40" s="13"/>
      <c r="B40" s="45">
        <v>554</v>
      </c>
      <c r="C40" s="21" t="s">
        <v>55</v>
      </c>
      <c r="D40" s="46">
        <v>381624</v>
      </c>
      <c r="E40" s="46">
        <v>21040832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1675610</v>
      </c>
      <c r="N40" s="46">
        <f t="shared" si="8"/>
        <v>23098066</v>
      </c>
      <c r="O40" s="47">
        <f t="shared" si="10"/>
        <v>25.91773403934215</v>
      </c>
      <c r="P40" s="9"/>
    </row>
    <row r="41" spans="1:16">
      <c r="A41" s="13"/>
      <c r="B41" s="45">
        <v>559</v>
      </c>
      <c r="C41" s="21" t="s">
        <v>56</v>
      </c>
      <c r="D41" s="46">
        <v>1700858</v>
      </c>
      <c r="E41" s="46">
        <v>0</v>
      </c>
      <c r="F41" s="46">
        <v>0</v>
      </c>
      <c r="G41" s="46">
        <v>120585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1821443</v>
      </c>
      <c r="O41" s="47">
        <f t="shared" si="10"/>
        <v>2.0437934172420098</v>
      </c>
      <c r="P41" s="9"/>
    </row>
    <row r="42" spans="1:16" ht="15.75">
      <c r="A42" s="28" t="s">
        <v>57</v>
      </c>
      <c r="B42" s="29"/>
      <c r="C42" s="30"/>
      <c r="D42" s="31">
        <f t="shared" ref="D42:M42" si="11">SUM(D43:D47)</f>
        <v>70156414</v>
      </c>
      <c r="E42" s="31">
        <f t="shared" si="11"/>
        <v>42028608</v>
      </c>
      <c r="F42" s="31">
        <f t="shared" si="11"/>
        <v>0</v>
      </c>
      <c r="G42" s="31">
        <f t="shared" si="11"/>
        <v>201783</v>
      </c>
      <c r="H42" s="31">
        <f t="shared" si="11"/>
        <v>0</v>
      </c>
      <c r="I42" s="31">
        <f t="shared" si="11"/>
        <v>0</v>
      </c>
      <c r="J42" s="31">
        <f t="shared" si="11"/>
        <v>0</v>
      </c>
      <c r="K42" s="31">
        <f t="shared" si="11"/>
        <v>0</v>
      </c>
      <c r="L42" s="31">
        <f t="shared" si="11"/>
        <v>0</v>
      </c>
      <c r="M42" s="31">
        <f t="shared" si="11"/>
        <v>0</v>
      </c>
      <c r="N42" s="31">
        <f t="shared" si="8"/>
        <v>112386805</v>
      </c>
      <c r="O42" s="43">
        <f t="shared" si="10"/>
        <v>126.1062861938921</v>
      </c>
      <c r="P42" s="10"/>
    </row>
    <row r="43" spans="1:16">
      <c r="A43" s="12"/>
      <c r="B43" s="44">
        <v>561</v>
      </c>
      <c r="C43" s="20" t="s">
        <v>136</v>
      </c>
      <c r="D43" s="46">
        <v>42329492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42329492</v>
      </c>
      <c r="O43" s="47">
        <f t="shared" si="10"/>
        <v>47.496812749451024</v>
      </c>
      <c r="P43" s="9"/>
    </row>
    <row r="44" spans="1:16">
      <c r="A44" s="12"/>
      <c r="B44" s="44">
        <v>562</v>
      </c>
      <c r="C44" s="20" t="s">
        <v>137</v>
      </c>
      <c r="D44" s="46">
        <v>11728257</v>
      </c>
      <c r="E44" s="46">
        <v>7362250</v>
      </c>
      <c r="F44" s="46">
        <v>0</v>
      </c>
      <c r="G44" s="46">
        <v>35418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4" si="12">SUM(D44:M44)</f>
        <v>19125925</v>
      </c>
      <c r="O44" s="47">
        <f t="shared" si="10"/>
        <v>21.46069880510364</v>
      </c>
      <c r="P44" s="9"/>
    </row>
    <row r="45" spans="1:16">
      <c r="A45" s="12"/>
      <c r="B45" s="44">
        <v>563</v>
      </c>
      <c r="C45" s="20" t="s">
        <v>138</v>
      </c>
      <c r="D45" s="46">
        <v>6605529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6605529</v>
      </c>
      <c r="O45" s="47">
        <f t="shared" si="10"/>
        <v>7.411890840175178</v>
      </c>
      <c r="P45" s="9"/>
    </row>
    <row r="46" spans="1:16">
      <c r="A46" s="12"/>
      <c r="B46" s="44">
        <v>564</v>
      </c>
      <c r="C46" s="20" t="s">
        <v>139</v>
      </c>
      <c r="D46" s="46">
        <v>0</v>
      </c>
      <c r="E46" s="46">
        <v>234790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234790</v>
      </c>
      <c r="O46" s="47">
        <f t="shared" si="10"/>
        <v>0.26345170089552705</v>
      </c>
      <c r="P46" s="9"/>
    </row>
    <row r="47" spans="1:16">
      <c r="A47" s="12"/>
      <c r="B47" s="44">
        <v>569</v>
      </c>
      <c r="C47" s="20" t="s">
        <v>63</v>
      </c>
      <c r="D47" s="46">
        <v>9493136</v>
      </c>
      <c r="E47" s="46">
        <v>34431568</v>
      </c>
      <c r="F47" s="46">
        <v>0</v>
      </c>
      <c r="G47" s="46">
        <v>166365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44091069</v>
      </c>
      <c r="O47" s="47">
        <f t="shared" si="10"/>
        <v>49.473432098266734</v>
      </c>
      <c r="P47" s="9"/>
    </row>
    <row r="48" spans="1:16" ht="15.75">
      <c r="A48" s="28" t="s">
        <v>64</v>
      </c>
      <c r="B48" s="29"/>
      <c r="C48" s="30"/>
      <c r="D48" s="31">
        <f t="shared" ref="D48:M48" si="13">SUM(D49:D54)</f>
        <v>65057602</v>
      </c>
      <c r="E48" s="31">
        <f t="shared" si="13"/>
        <v>8085829</v>
      </c>
      <c r="F48" s="31">
        <f t="shared" si="13"/>
        <v>0</v>
      </c>
      <c r="G48" s="31">
        <f t="shared" si="13"/>
        <v>7714483</v>
      </c>
      <c r="H48" s="31">
        <f t="shared" si="13"/>
        <v>0</v>
      </c>
      <c r="I48" s="31">
        <f t="shared" si="13"/>
        <v>70684831</v>
      </c>
      <c r="J48" s="31">
        <f t="shared" si="13"/>
        <v>0</v>
      </c>
      <c r="K48" s="31">
        <f t="shared" si="13"/>
        <v>0</v>
      </c>
      <c r="L48" s="31">
        <f t="shared" si="13"/>
        <v>0</v>
      </c>
      <c r="M48" s="31">
        <f t="shared" si="13"/>
        <v>0</v>
      </c>
      <c r="N48" s="31">
        <f>SUM(D48:M48)</f>
        <v>151542745</v>
      </c>
      <c r="O48" s="43">
        <f t="shared" si="10"/>
        <v>170.04213948050227</v>
      </c>
      <c r="P48" s="9"/>
    </row>
    <row r="49" spans="1:16">
      <c r="A49" s="12"/>
      <c r="B49" s="44">
        <v>571</v>
      </c>
      <c r="C49" s="20" t="s">
        <v>65</v>
      </c>
      <c r="D49" s="46">
        <v>31690824</v>
      </c>
      <c r="E49" s="46">
        <v>1691809</v>
      </c>
      <c r="F49" s="46">
        <v>0</v>
      </c>
      <c r="G49" s="46">
        <v>53261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33435894</v>
      </c>
      <c r="O49" s="47">
        <f t="shared" si="10"/>
        <v>37.517539696164867</v>
      </c>
      <c r="P49" s="9"/>
    </row>
    <row r="50" spans="1:16">
      <c r="A50" s="12"/>
      <c r="B50" s="44">
        <v>572</v>
      </c>
      <c r="C50" s="20" t="s">
        <v>140</v>
      </c>
      <c r="D50" s="46">
        <v>24624213</v>
      </c>
      <c r="E50" s="46">
        <v>4456772</v>
      </c>
      <c r="F50" s="46">
        <v>0</v>
      </c>
      <c r="G50" s="46">
        <v>7492767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36573752</v>
      </c>
      <c r="O50" s="47">
        <f t="shared" si="10"/>
        <v>41.03844785779286</v>
      </c>
      <c r="P50" s="9"/>
    </row>
    <row r="51" spans="1:16">
      <c r="A51" s="12"/>
      <c r="B51" s="44">
        <v>573</v>
      </c>
      <c r="C51" s="20" t="s">
        <v>67</v>
      </c>
      <c r="D51" s="46">
        <v>0</v>
      </c>
      <c r="E51" s="46">
        <v>3700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3700</v>
      </c>
      <c r="O51" s="47">
        <f t="shared" si="10"/>
        <v>4.1516729558901582E-3</v>
      </c>
      <c r="P51" s="9"/>
    </row>
    <row r="52" spans="1:16">
      <c r="A52" s="12"/>
      <c r="B52" s="44">
        <v>574</v>
      </c>
      <c r="C52" s="20" t="s">
        <v>68</v>
      </c>
      <c r="D52" s="46">
        <v>5235480</v>
      </c>
      <c r="E52" s="46">
        <v>1808561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7044041</v>
      </c>
      <c r="O52" s="47">
        <f t="shared" si="10"/>
        <v>7.9039336540220173</v>
      </c>
      <c r="P52" s="9"/>
    </row>
    <row r="53" spans="1:16">
      <c r="A53" s="12"/>
      <c r="B53" s="44">
        <v>575</v>
      </c>
      <c r="C53" s="20" t="s">
        <v>141</v>
      </c>
      <c r="D53" s="46">
        <v>3507085</v>
      </c>
      <c r="E53" s="46">
        <v>0</v>
      </c>
      <c r="F53" s="46">
        <v>0</v>
      </c>
      <c r="G53" s="46">
        <v>168455</v>
      </c>
      <c r="H53" s="46">
        <v>0</v>
      </c>
      <c r="I53" s="46">
        <v>70684831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74360371</v>
      </c>
      <c r="O53" s="47">
        <f t="shared" si="10"/>
        <v>83.437821965042914</v>
      </c>
      <c r="P53" s="9"/>
    </row>
    <row r="54" spans="1:16">
      <c r="A54" s="12"/>
      <c r="B54" s="44">
        <v>579</v>
      </c>
      <c r="C54" s="20" t="s">
        <v>70</v>
      </c>
      <c r="D54" s="46">
        <v>0</v>
      </c>
      <c r="E54" s="46">
        <v>124987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124987</v>
      </c>
      <c r="O54" s="47">
        <f t="shared" si="10"/>
        <v>0.14024463452374139</v>
      </c>
      <c r="P54" s="9"/>
    </row>
    <row r="55" spans="1:16" ht="15.75">
      <c r="A55" s="28" t="s">
        <v>142</v>
      </c>
      <c r="B55" s="29"/>
      <c r="C55" s="30"/>
      <c r="D55" s="31">
        <f t="shared" ref="D55:M55" si="14">SUM(D56:D57)</f>
        <v>123381535</v>
      </c>
      <c r="E55" s="31">
        <f t="shared" si="14"/>
        <v>92393324</v>
      </c>
      <c r="F55" s="31">
        <f t="shared" si="14"/>
        <v>158743</v>
      </c>
      <c r="G55" s="31">
        <f t="shared" si="14"/>
        <v>1215920</v>
      </c>
      <c r="H55" s="31">
        <f t="shared" si="14"/>
        <v>0</v>
      </c>
      <c r="I55" s="31">
        <f t="shared" si="14"/>
        <v>123666184</v>
      </c>
      <c r="J55" s="31">
        <f t="shared" si="14"/>
        <v>7636157</v>
      </c>
      <c r="K55" s="31">
        <f t="shared" si="14"/>
        <v>0</v>
      </c>
      <c r="L55" s="31">
        <f t="shared" si="14"/>
        <v>0</v>
      </c>
      <c r="M55" s="31">
        <f t="shared" si="14"/>
        <v>178288000</v>
      </c>
      <c r="N55" s="31">
        <f>SUM(D55:M55)</f>
        <v>526739863</v>
      </c>
      <c r="O55" s="43">
        <f t="shared" si="10"/>
        <v>591.04098486659109</v>
      </c>
      <c r="P55" s="9"/>
    </row>
    <row r="56" spans="1:16">
      <c r="A56" s="12"/>
      <c r="B56" s="44">
        <v>581</v>
      </c>
      <c r="C56" s="20" t="s">
        <v>143</v>
      </c>
      <c r="D56" s="46">
        <v>123381535</v>
      </c>
      <c r="E56" s="46">
        <v>90984484</v>
      </c>
      <c r="F56" s="46">
        <v>158743</v>
      </c>
      <c r="G56" s="46">
        <v>1215920</v>
      </c>
      <c r="H56" s="46">
        <v>0</v>
      </c>
      <c r="I56" s="46">
        <v>123666184</v>
      </c>
      <c r="J56" s="46">
        <v>7636157</v>
      </c>
      <c r="K56" s="46">
        <v>0</v>
      </c>
      <c r="L56" s="46">
        <v>0</v>
      </c>
      <c r="M56" s="46">
        <v>0</v>
      </c>
      <c r="N56" s="46">
        <f>SUM(D56:M56)</f>
        <v>347043023</v>
      </c>
      <c r="O56" s="47">
        <f t="shared" si="10"/>
        <v>389.40787381607191</v>
      </c>
      <c r="P56" s="9"/>
    </row>
    <row r="57" spans="1:16">
      <c r="A57" s="12"/>
      <c r="B57" s="44">
        <v>590</v>
      </c>
      <c r="C57" s="20" t="s">
        <v>144</v>
      </c>
      <c r="D57" s="46">
        <v>0</v>
      </c>
      <c r="E57" s="46">
        <v>1408840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178288000</v>
      </c>
      <c r="N57" s="46">
        <f>SUM(D57:M57)</f>
        <v>179696840</v>
      </c>
      <c r="O57" s="47">
        <f t="shared" si="10"/>
        <v>201.63311105051912</v>
      </c>
      <c r="P57" s="9"/>
    </row>
    <row r="58" spans="1:16" ht="15.75">
      <c r="A58" s="28" t="s">
        <v>77</v>
      </c>
      <c r="B58" s="29"/>
      <c r="C58" s="30"/>
      <c r="D58" s="31">
        <f t="shared" ref="D58:M58" si="15">SUM(D59:D71)</f>
        <v>7728685</v>
      </c>
      <c r="E58" s="31">
        <f t="shared" si="15"/>
        <v>25640884</v>
      </c>
      <c r="F58" s="31">
        <f t="shared" si="15"/>
        <v>0</v>
      </c>
      <c r="G58" s="31">
        <f t="shared" si="15"/>
        <v>0</v>
      </c>
      <c r="H58" s="31">
        <f t="shared" si="15"/>
        <v>0</v>
      </c>
      <c r="I58" s="31">
        <f t="shared" si="15"/>
        <v>0</v>
      </c>
      <c r="J58" s="31">
        <f t="shared" si="15"/>
        <v>0</v>
      </c>
      <c r="K58" s="31">
        <f t="shared" si="15"/>
        <v>0</v>
      </c>
      <c r="L58" s="31">
        <f t="shared" si="15"/>
        <v>0</v>
      </c>
      <c r="M58" s="31">
        <f t="shared" si="15"/>
        <v>0</v>
      </c>
      <c r="N58" s="31">
        <f>SUM(D58:M58)</f>
        <v>33369569</v>
      </c>
      <c r="O58" s="43">
        <f t="shared" si="10"/>
        <v>37.443118153246104</v>
      </c>
      <c r="P58" s="9"/>
    </row>
    <row r="59" spans="1:16">
      <c r="A59" s="12"/>
      <c r="B59" s="44">
        <v>601</v>
      </c>
      <c r="C59" s="20" t="s">
        <v>146</v>
      </c>
      <c r="D59" s="46">
        <v>0</v>
      </c>
      <c r="E59" s="46">
        <v>1069987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71" si="16">SUM(D59:M59)</f>
        <v>1069987</v>
      </c>
      <c r="O59" s="47">
        <f t="shared" si="10"/>
        <v>1.200604348933525</v>
      </c>
      <c r="P59" s="9"/>
    </row>
    <row r="60" spans="1:16">
      <c r="A60" s="12"/>
      <c r="B60" s="44">
        <v>602</v>
      </c>
      <c r="C60" s="20" t="s">
        <v>147</v>
      </c>
      <c r="D60" s="46">
        <v>1655124</v>
      </c>
      <c r="E60" s="46">
        <v>389372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2044496</v>
      </c>
      <c r="O60" s="47">
        <f t="shared" si="10"/>
        <v>2.2940753382771906</v>
      </c>
      <c r="P60" s="9"/>
    </row>
    <row r="61" spans="1:16">
      <c r="A61" s="12"/>
      <c r="B61" s="44">
        <v>603</v>
      </c>
      <c r="C61" s="20" t="s">
        <v>148</v>
      </c>
      <c r="D61" s="46">
        <v>1909933</v>
      </c>
      <c r="E61" s="46">
        <v>347259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2257192</v>
      </c>
      <c r="O61" s="47">
        <f t="shared" si="10"/>
        <v>2.5327359412571937</v>
      </c>
      <c r="P61" s="9"/>
    </row>
    <row r="62" spans="1:16">
      <c r="A62" s="12"/>
      <c r="B62" s="44">
        <v>604</v>
      </c>
      <c r="C62" s="20" t="s">
        <v>149</v>
      </c>
      <c r="D62" s="46">
        <v>0</v>
      </c>
      <c r="E62" s="46">
        <v>18663858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18663858</v>
      </c>
      <c r="O62" s="47">
        <f t="shared" si="10"/>
        <v>20.942225543560586</v>
      </c>
      <c r="P62" s="9"/>
    </row>
    <row r="63" spans="1:16">
      <c r="A63" s="12"/>
      <c r="B63" s="44">
        <v>605</v>
      </c>
      <c r="C63" s="20" t="s">
        <v>150</v>
      </c>
      <c r="D63" s="46">
        <v>178086</v>
      </c>
      <c r="E63" s="46">
        <v>704147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882233</v>
      </c>
      <c r="O63" s="47">
        <f t="shared" si="10"/>
        <v>0.9899305099713086</v>
      </c>
      <c r="P63" s="9"/>
    </row>
    <row r="64" spans="1:16">
      <c r="A64" s="12"/>
      <c r="B64" s="44">
        <v>611</v>
      </c>
      <c r="C64" s="20" t="s">
        <v>84</v>
      </c>
      <c r="D64" s="46">
        <v>415331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415331</v>
      </c>
      <c r="O64" s="47">
        <f t="shared" si="10"/>
        <v>0.46603202174130143</v>
      </c>
      <c r="P64" s="9"/>
    </row>
    <row r="65" spans="1:119">
      <c r="A65" s="12"/>
      <c r="B65" s="44">
        <v>631</v>
      </c>
      <c r="C65" s="20" t="s">
        <v>173</v>
      </c>
      <c r="D65" s="46">
        <v>0</v>
      </c>
      <c r="E65" s="46">
        <v>39780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39780</v>
      </c>
      <c r="O65" s="47">
        <f t="shared" si="10"/>
        <v>4.4636094644678506E-2</v>
      </c>
      <c r="P65" s="9"/>
    </row>
    <row r="66" spans="1:119">
      <c r="A66" s="12"/>
      <c r="B66" s="44">
        <v>661</v>
      </c>
      <c r="C66" s="20" t="s">
        <v>114</v>
      </c>
      <c r="D66" s="46">
        <v>0</v>
      </c>
      <c r="E66" s="46">
        <v>516664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516664</v>
      </c>
      <c r="O66" s="47">
        <f t="shared" si="10"/>
        <v>0.57973512326541421</v>
      </c>
      <c r="P66" s="9"/>
    </row>
    <row r="67" spans="1:119">
      <c r="A67" s="12"/>
      <c r="B67" s="44">
        <v>671</v>
      </c>
      <c r="C67" s="20" t="s">
        <v>87</v>
      </c>
      <c r="D67" s="46">
        <v>0</v>
      </c>
      <c r="E67" s="46">
        <v>356206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356206</v>
      </c>
      <c r="O67" s="47">
        <f t="shared" si="10"/>
        <v>0.39968940997994856</v>
      </c>
      <c r="P67" s="9"/>
    </row>
    <row r="68" spans="1:119">
      <c r="A68" s="12"/>
      <c r="B68" s="44">
        <v>685</v>
      </c>
      <c r="C68" s="20" t="s">
        <v>89</v>
      </c>
      <c r="D68" s="46">
        <v>197205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197205</v>
      </c>
      <c r="O68" s="47">
        <f t="shared" si="10"/>
        <v>0.2212785581800861</v>
      </c>
      <c r="P68" s="9"/>
    </row>
    <row r="69" spans="1:119">
      <c r="A69" s="12"/>
      <c r="B69" s="44">
        <v>713</v>
      </c>
      <c r="C69" s="20" t="s">
        <v>151</v>
      </c>
      <c r="D69" s="46">
        <v>0</v>
      </c>
      <c r="E69" s="46">
        <v>3553611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3553611</v>
      </c>
      <c r="O69" s="47">
        <f>(N69/O$74)</f>
        <v>3.9874136985010216</v>
      </c>
      <c r="P69" s="9"/>
    </row>
    <row r="70" spans="1:119">
      <c r="A70" s="12"/>
      <c r="B70" s="44">
        <v>721</v>
      </c>
      <c r="C70" s="20" t="s">
        <v>93</v>
      </c>
      <c r="D70" s="46">
        <v>3226436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3226436</v>
      </c>
      <c r="O70" s="47">
        <f>(N70/O$74)</f>
        <v>3.6202992121920046</v>
      </c>
      <c r="P70" s="9"/>
    </row>
    <row r="71" spans="1:119" ht="15.75" thickBot="1">
      <c r="A71" s="12"/>
      <c r="B71" s="44">
        <v>765</v>
      </c>
      <c r="C71" s="20" t="s">
        <v>95</v>
      </c>
      <c r="D71" s="46">
        <v>146570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146570</v>
      </c>
      <c r="O71" s="47">
        <f>(N71/O$74)</f>
        <v>0.16446235274184337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7">SUM(D5,D14,D23,D30,D36,D42,D48,D55,D58)</f>
        <v>1115639493</v>
      </c>
      <c r="E72" s="15">
        <f t="shared" si="17"/>
        <v>427967847</v>
      </c>
      <c r="F72" s="15">
        <f t="shared" si="17"/>
        <v>222498017</v>
      </c>
      <c r="G72" s="15">
        <f t="shared" si="17"/>
        <v>68389242</v>
      </c>
      <c r="H72" s="15">
        <f t="shared" si="17"/>
        <v>12250</v>
      </c>
      <c r="I72" s="15">
        <f t="shared" si="17"/>
        <v>299678155</v>
      </c>
      <c r="J72" s="15">
        <f t="shared" si="17"/>
        <v>270722076</v>
      </c>
      <c r="K72" s="15">
        <f t="shared" si="17"/>
        <v>409170222</v>
      </c>
      <c r="L72" s="15">
        <f t="shared" si="17"/>
        <v>1405</v>
      </c>
      <c r="M72" s="15">
        <f t="shared" si="17"/>
        <v>1991279203</v>
      </c>
      <c r="N72" s="15">
        <f>SUM(D72:M72)</f>
        <v>4805357910</v>
      </c>
      <c r="O72" s="37">
        <f>(N72/O$74)</f>
        <v>5391.9660752215814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52" t="s">
        <v>176</v>
      </c>
      <c r="M74" s="52"/>
      <c r="N74" s="52"/>
      <c r="O74" s="41">
        <v>891207</v>
      </c>
    </row>
    <row r="75" spans="1:119">
      <c r="A75" s="53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5"/>
    </row>
    <row r="76" spans="1:119" ht="15.75" customHeight="1" thickBot="1">
      <c r="A76" s="56" t="s">
        <v>101</v>
      </c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8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5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76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171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12</v>
      </c>
      <c r="B3" s="66"/>
      <c r="C3" s="67"/>
      <c r="D3" s="71" t="s">
        <v>6</v>
      </c>
      <c r="E3" s="72"/>
      <c r="F3" s="72"/>
      <c r="G3" s="72"/>
      <c r="H3" s="73"/>
      <c r="I3" s="71" t="s">
        <v>7</v>
      </c>
      <c r="J3" s="73"/>
      <c r="K3" s="71" t="s">
        <v>9</v>
      </c>
      <c r="L3" s="73"/>
      <c r="M3" s="35"/>
      <c r="N3" s="36"/>
      <c r="O3" s="74" t="s">
        <v>17</v>
      </c>
      <c r="P3" s="11"/>
      <c r="Q3"/>
    </row>
    <row r="4" spans="1:133" ht="32.25" customHeight="1" thickBot="1">
      <c r="A4" s="68"/>
      <c r="B4" s="69"/>
      <c r="C4" s="70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119867009</v>
      </c>
      <c r="E5" s="26">
        <f t="shared" si="0"/>
        <v>4041198</v>
      </c>
      <c r="F5" s="26">
        <f t="shared" si="0"/>
        <v>592941919</v>
      </c>
      <c r="G5" s="26">
        <f t="shared" si="0"/>
        <v>10306919</v>
      </c>
      <c r="H5" s="26">
        <f t="shared" si="0"/>
        <v>0</v>
      </c>
      <c r="I5" s="26">
        <f t="shared" si="0"/>
        <v>702468</v>
      </c>
      <c r="J5" s="26">
        <f t="shared" si="0"/>
        <v>257745965</v>
      </c>
      <c r="K5" s="26">
        <f t="shared" si="0"/>
        <v>388061329</v>
      </c>
      <c r="L5" s="26">
        <f t="shared" si="0"/>
        <v>0</v>
      </c>
      <c r="M5" s="26">
        <f t="shared" si="0"/>
        <v>12381282</v>
      </c>
      <c r="N5" s="27">
        <f>SUM(D5:M5)</f>
        <v>1386048089</v>
      </c>
      <c r="O5" s="32">
        <f t="shared" ref="O5:O36" si="1">(N5/O$78)</f>
        <v>1577.8230087790396</v>
      </c>
      <c r="P5" s="6"/>
    </row>
    <row r="6" spans="1:133">
      <c r="A6" s="12"/>
      <c r="B6" s="44">
        <v>511</v>
      </c>
      <c r="C6" s="20" t="s">
        <v>19</v>
      </c>
      <c r="D6" s="46">
        <v>9291215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9291215</v>
      </c>
      <c r="O6" s="47">
        <f t="shared" si="1"/>
        <v>10.576756263261904</v>
      </c>
      <c r="P6" s="9"/>
    </row>
    <row r="7" spans="1:133">
      <c r="A7" s="12"/>
      <c r="B7" s="44">
        <v>512</v>
      </c>
      <c r="C7" s="20" t="s">
        <v>20</v>
      </c>
      <c r="D7" s="46">
        <v>4984706</v>
      </c>
      <c r="E7" s="46">
        <v>11826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4996532</v>
      </c>
      <c r="O7" s="47">
        <f t="shared" si="1"/>
        <v>5.6878568761554362</v>
      </c>
      <c r="P7" s="9"/>
    </row>
    <row r="8" spans="1:133">
      <c r="A8" s="12"/>
      <c r="B8" s="44">
        <v>513</v>
      </c>
      <c r="C8" s="20" t="s">
        <v>21</v>
      </c>
      <c r="D8" s="46">
        <v>81963227</v>
      </c>
      <c r="E8" s="46">
        <v>10000</v>
      </c>
      <c r="F8" s="46">
        <v>0</v>
      </c>
      <c r="G8" s="46">
        <v>126837</v>
      </c>
      <c r="H8" s="46">
        <v>0</v>
      </c>
      <c r="I8" s="46">
        <v>651441</v>
      </c>
      <c r="J8" s="46">
        <v>113957125</v>
      </c>
      <c r="K8" s="46">
        <v>0</v>
      </c>
      <c r="L8" s="46">
        <v>0</v>
      </c>
      <c r="M8" s="46">
        <v>8281412</v>
      </c>
      <c r="N8" s="46">
        <f t="shared" si="2"/>
        <v>204990042</v>
      </c>
      <c r="O8" s="47">
        <f t="shared" si="1"/>
        <v>233.3526573897839</v>
      </c>
      <c r="P8" s="9"/>
    </row>
    <row r="9" spans="1:133">
      <c r="A9" s="12"/>
      <c r="B9" s="44">
        <v>514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9015482</v>
      </c>
      <c r="K9" s="46">
        <v>0</v>
      </c>
      <c r="L9" s="46">
        <v>0</v>
      </c>
      <c r="M9" s="46">
        <v>0</v>
      </c>
      <c r="N9" s="46">
        <f t="shared" si="2"/>
        <v>9015482</v>
      </c>
      <c r="O9" s="47">
        <f t="shared" si="1"/>
        <v>10.26287258553644</v>
      </c>
      <c r="P9" s="9"/>
    </row>
    <row r="10" spans="1:133">
      <c r="A10" s="12"/>
      <c r="B10" s="44">
        <v>515</v>
      </c>
      <c r="C10" s="20" t="s">
        <v>23</v>
      </c>
      <c r="D10" s="46">
        <v>3690219</v>
      </c>
      <c r="E10" s="46">
        <v>3437760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7127979</v>
      </c>
      <c r="O10" s="47">
        <f t="shared" si="1"/>
        <v>8.1142128917100003</v>
      </c>
      <c r="P10" s="9"/>
    </row>
    <row r="11" spans="1:133">
      <c r="A11" s="12"/>
      <c r="B11" s="44">
        <v>517</v>
      </c>
      <c r="C11" s="20" t="s">
        <v>24</v>
      </c>
      <c r="D11" s="46">
        <v>215440</v>
      </c>
      <c r="E11" s="46">
        <v>0</v>
      </c>
      <c r="F11" s="46">
        <v>592941919</v>
      </c>
      <c r="G11" s="46">
        <v>0</v>
      </c>
      <c r="H11" s="46">
        <v>0</v>
      </c>
      <c r="I11" s="46">
        <v>51027</v>
      </c>
      <c r="J11" s="46">
        <v>30247627</v>
      </c>
      <c r="K11" s="46">
        <v>0</v>
      </c>
      <c r="L11" s="46">
        <v>0</v>
      </c>
      <c r="M11" s="46">
        <v>4099870</v>
      </c>
      <c r="N11" s="46">
        <f t="shared" si="2"/>
        <v>627555883</v>
      </c>
      <c r="O11" s="47">
        <f t="shared" si="1"/>
        <v>714.38510636844649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388061329</v>
      </c>
      <c r="L12" s="46">
        <v>0</v>
      </c>
      <c r="M12" s="46">
        <v>0</v>
      </c>
      <c r="N12" s="46">
        <f t="shared" si="2"/>
        <v>388061329</v>
      </c>
      <c r="O12" s="47">
        <f t="shared" si="1"/>
        <v>441.75386018195559</v>
      </c>
      <c r="P12" s="9"/>
    </row>
    <row r="13" spans="1:133">
      <c r="A13" s="12"/>
      <c r="B13" s="44">
        <v>519</v>
      </c>
      <c r="C13" s="20" t="s">
        <v>124</v>
      </c>
      <c r="D13" s="46">
        <v>19722202</v>
      </c>
      <c r="E13" s="46">
        <v>581612</v>
      </c>
      <c r="F13" s="46">
        <v>0</v>
      </c>
      <c r="G13" s="46">
        <v>10180082</v>
      </c>
      <c r="H13" s="46">
        <v>0</v>
      </c>
      <c r="I13" s="46">
        <v>0</v>
      </c>
      <c r="J13" s="46">
        <v>104525731</v>
      </c>
      <c r="K13" s="46">
        <v>0</v>
      </c>
      <c r="L13" s="46">
        <v>0</v>
      </c>
      <c r="M13" s="46">
        <v>0</v>
      </c>
      <c r="N13" s="46">
        <f t="shared" si="2"/>
        <v>135009627</v>
      </c>
      <c r="O13" s="47">
        <f t="shared" si="1"/>
        <v>153.68968622218983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SUM(D15:D22)</f>
        <v>617776481</v>
      </c>
      <c r="E14" s="31">
        <f t="shared" si="3"/>
        <v>27527431</v>
      </c>
      <c r="F14" s="31">
        <f t="shared" si="3"/>
        <v>0</v>
      </c>
      <c r="G14" s="31">
        <f t="shared" si="3"/>
        <v>1823041</v>
      </c>
      <c r="H14" s="31">
        <f t="shared" si="3"/>
        <v>0</v>
      </c>
      <c r="I14" s="31">
        <f t="shared" si="3"/>
        <v>439560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647566513</v>
      </c>
      <c r="O14" s="43">
        <f t="shared" si="1"/>
        <v>737.16442599287836</v>
      </c>
      <c r="P14" s="10"/>
    </row>
    <row r="15" spans="1:133">
      <c r="A15" s="12"/>
      <c r="B15" s="44">
        <v>521</v>
      </c>
      <c r="C15" s="20" t="s">
        <v>28</v>
      </c>
      <c r="D15" s="46">
        <v>393402956</v>
      </c>
      <c r="E15" s="46">
        <v>8533817</v>
      </c>
      <c r="F15" s="46">
        <v>0</v>
      </c>
      <c r="G15" s="46">
        <v>1299313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403236086</v>
      </c>
      <c r="O15" s="47">
        <f t="shared" si="1"/>
        <v>459.02821086087408</v>
      </c>
      <c r="P15" s="9"/>
    </row>
    <row r="16" spans="1:133">
      <c r="A16" s="12"/>
      <c r="B16" s="44">
        <v>522</v>
      </c>
      <c r="C16" s="20" t="s">
        <v>29</v>
      </c>
      <c r="D16" s="46">
        <v>158231973</v>
      </c>
      <c r="E16" s="46">
        <v>840757</v>
      </c>
      <c r="F16" s="46">
        <v>0</v>
      </c>
      <c r="G16" s="46">
        <v>487522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159560252</v>
      </c>
      <c r="O16" s="47">
        <f t="shared" si="1"/>
        <v>181.63715883322556</v>
      </c>
      <c r="P16" s="9"/>
    </row>
    <row r="17" spans="1:16">
      <c r="A17" s="12"/>
      <c r="B17" s="44">
        <v>523</v>
      </c>
      <c r="C17" s="20" t="s">
        <v>125</v>
      </c>
      <c r="D17" s="46">
        <v>0</v>
      </c>
      <c r="E17" s="46">
        <v>374039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374039</v>
      </c>
      <c r="O17" s="47">
        <f t="shared" si="1"/>
        <v>0.4257913885271431</v>
      </c>
      <c r="P17" s="9"/>
    </row>
    <row r="18" spans="1:16">
      <c r="A18" s="12"/>
      <c r="B18" s="44">
        <v>524</v>
      </c>
      <c r="C18" s="20" t="s">
        <v>31</v>
      </c>
      <c r="D18" s="46">
        <v>194440</v>
      </c>
      <c r="E18" s="46">
        <v>9353734</v>
      </c>
      <c r="F18" s="46">
        <v>0</v>
      </c>
      <c r="G18" s="46">
        <v>0</v>
      </c>
      <c r="H18" s="46">
        <v>0</v>
      </c>
      <c r="I18" s="46">
        <v>439560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9987734</v>
      </c>
      <c r="O18" s="47">
        <f t="shared" si="1"/>
        <v>11.369646288487983</v>
      </c>
      <c r="P18" s="9"/>
    </row>
    <row r="19" spans="1:16">
      <c r="A19" s="12"/>
      <c r="B19" s="44">
        <v>525</v>
      </c>
      <c r="C19" s="20" t="s">
        <v>32</v>
      </c>
      <c r="D19" s="46">
        <v>1976994</v>
      </c>
      <c r="E19" s="46">
        <v>8217830</v>
      </c>
      <c r="F19" s="46">
        <v>0</v>
      </c>
      <c r="G19" s="46">
        <v>34537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10229361</v>
      </c>
      <c r="O19" s="47">
        <f t="shared" si="1"/>
        <v>11.644705027912611</v>
      </c>
      <c r="P19" s="9"/>
    </row>
    <row r="20" spans="1:16">
      <c r="A20" s="12"/>
      <c r="B20" s="44">
        <v>526</v>
      </c>
      <c r="C20" s="20" t="s">
        <v>33</v>
      </c>
      <c r="D20" s="46">
        <v>58121768</v>
      </c>
      <c r="E20" s="46">
        <v>91487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58213255</v>
      </c>
      <c r="O20" s="47">
        <f t="shared" si="1"/>
        <v>66.267695820849312</v>
      </c>
      <c r="P20" s="9"/>
    </row>
    <row r="21" spans="1:16">
      <c r="A21" s="12"/>
      <c r="B21" s="44">
        <v>527</v>
      </c>
      <c r="C21" s="20" t="s">
        <v>34</v>
      </c>
      <c r="D21" s="46">
        <v>3624258</v>
      </c>
      <c r="E21" s="46">
        <v>3390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3627648</v>
      </c>
      <c r="O21" s="47">
        <f t="shared" si="1"/>
        <v>4.1295727959055437</v>
      </c>
      <c r="P21" s="9"/>
    </row>
    <row r="22" spans="1:16">
      <c r="A22" s="12"/>
      <c r="B22" s="44">
        <v>529</v>
      </c>
      <c r="C22" s="20" t="s">
        <v>36</v>
      </c>
      <c r="D22" s="46">
        <v>2224092</v>
      </c>
      <c r="E22" s="46">
        <v>112377</v>
      </c>
      <c r="F22" s="46">
        <v>0</v>
      </c>
      <c r="G22" s="46">
        <v>1669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2338138</v>
      </c>
      <c r="O22" s="47">
        <f t="shared" si="1"/>
        <v>2.6616449770961776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SUM(D24:D29)</f>
        <v>25157870</v>
      </c>
      <c r="E23" s="31">
        <f t="shared" si="5"/>
        <v>11880452</v>
      </c>
      <c r="F23" s="31">
        <f t="shared" si="5"/>
        <v>0</v>
      </c>
      <c r="G23" s="31">
        <f t="shared" si="5"/>
        <v>12573989</v>
      </c>
      <c r="H23" s="31">
        <f t="shared" si="5"/>
        <v>0</v>
      </c>
      <c r="I23" s="31">
        <f t="shared" si="5"/>
        <v>95113363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1525929033</v>
      </c>
      <c r="N23" s="42">
        <f t="shared" ref="N23:N29" si="6">SUM(D23:M23)</f>
        <v>1670654707</v>
      </c>
      <c r="O23" s="43">
        <f t="shared" si="1"/>
        <v>1901.8080666533099</v>
      </c>
      <c r="P23" s="10"/>
    </row>
    <row r="24" spans="1:16">
      <c r="A24" s="12"/>
      <c r="B24" s="44">
        <v>531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1164681033</v>
      </c>
      <c r="N24" s="46">
        <f t="shared" si="6"/>
        <v>1164681033</v>
      </c>
      <c r="O24" s="47">
        <f t="shared" si="1"/>
        <v>1325.8273982988335</v>
      </c>
      <c r="P24" s="9"/>
    </row>
    <row r="25" spans="1:16">
      <c r="A25" s="12"/>
      <c r="B25" s="44">
        <v>534</v>
      </c>
      <c r="C25" s="20" t="s">
        <v>126</v>
      </c>
      <c r="D25" s="46">
        <v>2540736</v>
      </c>
      <c r="E25" s="46">
        <v>0</v>
      </c>
      <c r="F25" s="46">
        <v>0</v>
      </c>
      <c r="G25" s="46">
        <v>0</v>
      </c>
      <c r="H25" s="46">
        <v>0</v>
      </c>
      <c r="I25" s="46">
        <v>71110809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73651545</v>
      </c>
      <c r="O25" s="47">
        <f t="shared" si="1"/>
        <v>83.842042173996191</v>
      </c>
      <c r="P25" s="9"/>
    </row>
    <row r="26" spans="1:16">
      <c r="A26" s="12"/>
      <c r="B26" s="44">
        <v>536</v>
      </c>
      <c r="C26" s="20" t="s">
        <v>127</v>
      </c>
      <c r="D26" s="46">
        <v>0</v>
      </c>
      <c r="E26" s="46">
        <v>0</v>
      </c>
      <c r="F26" s="46">
        <v>0</v>
      </c>
      <c r="G26" s="46">
        <v>3060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352746000</v>
      </c>
      <c r="N26" s="46">
        <f t="shared" si="6"/>
        <v>352749060</v>
      </c>
      <c r="O26" s="47">
        <f t="shared" si="1"/>
        <v>401.55575236551402</v>
      </c>
      <c r="P26" s="9"/>
    </row>
    <row r="27" spans="1:16">
      <c r="A27" s="12"/>
      <c r="B27" s="44">
        <v>537</v>
      </c>
      <c r="C27" s="20" t="s">
        <v>128</v>
      </c>
      <c r="D27" s="46">
        <v>4549260</v>
      </c>
      <c r="E27" s="46">
        <v>10742317</v>
      </c>
      <c r="F27" s="46">
        <v>0</v>
      </c>
      <c r="G27" s="46">
        <v>1153258</v>
      </c>
      <c r="H27" s="46">
        <v>0</v>
      </c>
      <c r="I27" s="46">
        <v>21032268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37477103</v>
      </c>
      <c r="O27" s="47">
        <f t="shared" si="1"/>
        <v>42.662470288779403</v>
      </c>
      <c r="P27" s="9"/>
    </row>
    <row r="28" spans="1:16">
      <c r="A28" s="12"/>
      <c r="B28" s="44">
        <v>538</v>
      </c>
      <c r="C28" s="20" t="s">
        <v>129</v>
      </c>
      <c r="D28" s="46">
        <v>0</v>
      </c>
      <c r="E28" s="46">
        <v>0</v>
      </c>
      <c r="F28" s="46">
        <v>0</v>
      </c>
      <c r="G28" s="46">
        <v>68420</v>
      </c>
      <c r="H28" s="46">
        <v>0</v>
      </c>
      <c r="I28" s="46">
        <v>1973334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2041754</v>
      </c>
      <c r="O28" s="47">
        <f t="shared" si="1"/>
        <v>2.32425300754961</v>
      </c>
      <c r="P28" s="9"/>
    </row>
    <row r="29" spans="1:16">
      <c r="A29" s="12"/>
      <c r="B29" s="44">
        <v>539</v>
      </c>
      <c r="C29" s="20" t="s">
        <v>43</v>
      </c>
      <c r="D29" s="46">
        <v>18067874</v>
      </c>
      <c r="E29" s="46">
        <v>1138135</v>
      </c>
      <c r="F29" s="46">
        <v>0</v>
      </c>
      <c r="G29" s="46">
        <v>11349251</v>
      </c>
      <c r="H29" s="46">
        <v>0</v>
      </c>
      <c r="I29" s="46">
        <v>996952</v>
      </c>
      <c r="J29" s="46">
        <v>0</v>
      </c>
      <c r="K29" s="46">
        <v>0</v>
      </c>
      <c r="L29" s="46">
        <v>0</v>
      </c>
      <c r="M29" s="46">
        <v>8502000</v>
      </c>
      <c r="N29" s="46">
        <f t="shared" si="6"/>
        <v>40054212</v>
      </c>
      <c r="O29" s="47">
        <f t="shared" si="1"/>
        <v>45.596150518637245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SUM(D31:D35)</f>
        <v>27417255</v>
      </c>
      <c r="E30" s="31">
        <f t="shared" si="7"/>
        <v>125831011</v>
      </c>
      <c r="F30" s="31">
        <f t="shared" si="7"/>
        <v>0</v>
      </c>
      <c r="G30" s="31">
        <f t="shared" si="7"/>
        <v>12972030</v>
      </c>
      <c r="H30" s="31">
        <f t="shared" si="7"/>
        <v>0</v>
      </c>
      <c r="I30" s="31">
        <f t="shared" si="7"/>
        <v>9603713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208691735</v>
      </c>
      <c r="N30" s="31">
        <f t="shared" ref="N30:N43" si="8">SUM(D30:M30)</f>
        <v>384515744</v>
      </c>
      <c r="O30" s="43">
        <f t="shared" si="1"/>
        <v>437.71770470006464</v>
      </c>
      <c r="P30" s="10"/>
    </row>
    <row r="31" spans="1:16">
      <c r="A31" s="12"/>
      <c r="B31" s="44">
        <v>541</v>
      </c>
      <c r="C31" s="20" t="s">
        <v>130</v>
      </c>
      <c r="D31" s="46">
        <v>23548575</v>
      </c>
      <c r="E31" s="46">
        <v>11395569</v>
      </c>
      <c r="F31" s="46">
        <v>0</v>
      </c>
      <c r="G31" s="46">
        <v>2285613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10236027</v>
      </c>
      <c r="N31" s="46">
        <f t="shared" si="8"/>
        <v>47465784</v>
      </c>
      <c r="O31" s="47">
        <f t="shared" si="1"/>
        <v>54.033194605079821</v>
      </c>
      <c r="P31" s="9"/>
    </row>
    <row r="32" spans="1:16">
      <c r="A32" s="12"/>
      <c r="B32" s="44">
        <v>543</v>
      </c>
      <c r="C32" s="20" t="s">
        <v>131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6108342</v>
      </c>
      <c r="J32" s="46">
        <v>0</v>
      </c>
      <c r="K32" s="46">
        <v>0</v>
      </c>
      <c r="L32" s="46">
        <v>0</v>
      </c>
      <c r="M32" s="46">
        <v>68932000</v>
      </c>
      <c r="N32" s="46">
        <f t="shared" si="8"/>
        <v>75040342</v>
      </c>
      <c r="O32" s="47">
        <f t="shared" si="1"/>
        <v>85.42299443569172</v>
      </c>
      <c r="P32" s="9"/>
    </row>
    <row r="33" spans="1:16">
      <c r="A33" s="12"/>
      <c r="B33" s="44">
        <v>544</v>
      </c>
      <c r="C33" s="20" t="s">
        <v>132</v>
      </c>
      <c r="D33" s="46">
        <v>0</v>
      </c>
      <c r="E33" s="46">
        <v>30251680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129523708</v>
      </c>
      <c r="N33" s="46">
        <f t="shared" si="8"/>
        <v>159775388</v>
      </c>
      <c r="O33" s="47">
        <f t="shared" si="1"/>
        <v>181.88206125292558</v>
      </c>
      <c r="P33" s="9"/>
    </row>
    <row r="34" spans="1:16">
      <c r="A34" s="12"/>
      <c r="B34" s="44">
        <v>545</v>
      </c>
      <c r="C34" s="20" t="s">
        <v>49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3495371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3495371</v>
      </c>
      <c r="O34" s="47">
        <f t="shared" si="1"/>
        <v>3.9789938255302486</v>
      </c>
      <c r="P34" s="9"/>
    </row>
    <row r="35" spans="1:16">
      <c r="A35" s="12"/>
      <c r="B35" s="44">
        <v>549</v>
      </c>
      <c r="C35" s="20" t="s">
        <v>133</v>
      </c>
      <c r="D35" s="46">
        <v>3868680</v>
      </c>
      <c r="E35" s="46">
        <v>84183762</v>
      </c>
      <c r="F35" s="46">
        <v>0</v>
      </c>
      <c r="G35" s="46">
        <v>10686417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98738859</v>
      </c>
      <c r="O35" s="47">
        <f t="shared" si="1"/>
        <v>112.40046058083729</v>
      </c>
      <c r="P35" s="9"/>
    </row>
    <row r="36" spans="1:16" ht="15.75">
      <c r="A36" s="28" t="s">
        <v>51</v>
      </c>
      <c r="B36" s="29"/>
      <c r="C36" s="30"/>
      <c r="D36" s="31">
        <f>SUM(D37:D41)</f>
        <v>12002244</v>
      </c>
      <c r="E36" s="31">
        <f t="shared" ref="E36:M36" si="9">SUM(E37:E41)</f>
        <v>31541506</v>
      </c>
      <c r="F36" s="31">
        <f t="shared" si="9"/>
        <v>0</v>
      </c>
      <c r="G36" s="31">
        <f t="shared" si="9"/>
        <v>8263708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1405</v>
      </c>
      <c r="M36" s="31">
        <f t="shared" si="9"/>
        <v>2000000</v>
      </c>
      <c r="N36" s="31">
        <f t="shared" si="8"/>
        <v>53808863</v>
      </c>
      <c r="O36" s="43">
        <f t="shared" si="1"/>
        <v>61.253907993115192</v>
      </c>
      <c r="P36" s="10"/>
    </row>
    <row r="37" spans="1:16">
      <c r="A37" s="13"/>
      <c r="B37" s="45">
        <v>551</v>
      </c>
      <c r="C37" s="21" t="s">
        <v>134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1405</v>
      </c>
      <c r="M37" s="46">
        <v>0</v>
      </c>
      <c r="N37" s="46">
        <f t="shared" si="8"/>
        <v>1405</v>
      </c>
      <c r="O37" s="47">
        <f t="shared" ref="O37:O68" si="10">(N37/O$78)</f>
        <v>1.5993971240449152E-3</v>
      </c>
      <c r="P37" s="9"/>
    </row>
    <row r="38" spans="1:16">
      <c r="A38" s="13"/>
      <c r="B38" s="45">
        <v>552</v>
      </c>
      <c r="C38" s="21" t="s">
        <v>53</v>
      </c>
      <c r="D38" s="46">
        <v>7973332</v>
      </c>
      <c r="E38" s="46">
        <v>13471974</v>
      </c>
      <c r="F38" s="46">
        <v>0</v>
      </c>
      <c r="G38" s="46">
        <v>8182076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2000000</v>
      </c>
      <c r="N38" s="46">
        <f t="shared" si="8"/>
        <v>31627382</v>
      </c>
      <c r="O38" s="47">
        <f t="shared" si="10"/>
        <v>36.003376378555103</v>
      </c>
      <c r="P38" s="9"/>
    </row>
    <row r="39" spans="1:16">
      <c r="A39" s="13"/>
      <c r="B39" s="45">
        <v>553</v>
      </c>
      <c r="C39" s="21" t="s">
        <v>135</v>
      </c>
      <c r="D39" s="46">
        <v>1122478</v>
      </c>
      <c r="E39" s="46">
        <v>606748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1729226</v>
      </c>
      <c r="O39" s="47">
        <f t="shared" si="10"/>
        <v>1.9684833389492473</v>
      </c>
      <c r="P39" s="9"/>
    </row>
    <row r="40" spans="1:16">
      <c r="A40" s="13"/>
      <c r="B40" s="45">
        <v>554</v>
      </c>
      <c r="C40" s="21" t="s">
        <v>55</v>
      </c>
      <c r="D40" s="46">
        <v>777624</v>
      </c>
      <c r="E40" s="46">
        <v>17462784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18240408</v>
      </c>
      <c r="O40" s="47">
        <f t="shared" si="10"/>
        <v>20.764168040288869</v>
      </c>
      <c r="P40" s="9"/>
    </row>
    <row r="41" spans="1:16">
      <c r="A41" s="13"/>
      <c r="B41" s="45">
        <v>559</v>
      </c>
      <c r="C41" s="21" t="s">
        <v>56</v>
      </c>
      <c r="D41" s="46">
        <v>2128810</v>
      </c>
      <c r="E41" s="46">
        <v>0</v>
      </c>
      <c r="F41" s="46">
        <v>0</v>
      </c>
      <c r="G41" s="46">
        <v>81632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2210442</v>
      </c>
      <c r="O41" s="47">
        <f t="shared" si="10"/>
        <v>2.5162808381979289</v>
      </c>
      <c r="P41" s="9"/>
    </row>
    <row r="42" spans="1:16" ht="15.75">
      <c r="A42" s="28" t="s">
        <v>57</v>
      </c>
      <c r="B42" s="29"/>
      <c r="C42" s="30"/>
      <c r="D42" s="31">
        <f t="shared" ref="D42:M42" si="11">SUM(D43:D47)</f>
        <v>68136715</v>
      </c>
      <c r="E42" s="31">
        <f t="shared" si="11"/>
        <v>44097366</v>
      </c>
      <c r="F42" s="31">
        <f t="shared" si="11"/>
        <v>0</v>
      </c>
      <c r="G42" s="31">
        <f t="shared" si="11"/>
        <v>278614</v>
      </c>
      <c r="H42" s="31">
        <f t="shared" si="11"/>
        <v>0</v>
      </c>
      <c r="I42" s="31">
        <f t="shared" si="11"/>
        <v>0</v>
      </c>
      <c r="J42" s="31">
        <f t="shared" si="11"/>
        <v>0</v>
      </c>
      <c r="K42" s="31">
        <f t="shared" si="11"/>
        <v>0</v>
      </c>
      <c r="L42" s="31">
        <f t="shared" si="11"/>
        <v>0</v>
      </c>
      <c r="M42" s="31">
        <f t="shared" si="11"/>
        <v>0</v>
      </c>
      <c r="N42" s="31">
        <f t="shared" si="8"/>
        <v>112512695</v>
      </c>
      <c r="O42" s="43">
        <f t="shared" si="10"/>
        <v>128.08005750999482</v>
      </c>
      <c r="P42" s="10"/>
    </row>
    <row r="43" spans="1:16">
      <c r="A43" s="12"/>
      <c r="B43" s="44">
        <v>561</v>
      </c>
      <c r="C43" s="20" t="s">
        <v>136</v>
      </c>
      <c r="D43" s="46">
        <v>41563231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41563231</v>
      </c>
      <c r="O43" s="47">
        <f t="shared" si="10"/>
        <v>47.313958809547664</v>
      </c>
      <c r="P43" s="9"/>
    </row>
    <row r="44" spans="1:16">
      <c r="A44" s="12"/>
      <c r="B44" s="44">
        <v>562</v>
      </c>
      <c r="C44" s="20" t="s">
        <v>137</v>
      </c>
      <c r="D44" s="46">
        <v>10845461</v>
      </c>
      <c r="E44" s="46">
        <v>6956103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4" si="12">SUM(D44:M44)</f>
        <v>17801564</v>
      </c>
      <c r="O44" s="47">
        <f t="shared" si="10"/>
        <v>20.264605170890746</v>
      </c>
      <c r="P44" s="9"/>
    </row>
    <row r="45" spans="1:16">
      <c r="A45" s="12"/>
      <c r="B45" s="44">
        <v>563</v>
      </c>
      <c r="C45" s="20" t="s">
        <v>138</v>
      </c>
      <c r="D45" s="46">
        <v>6524732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6524732</v>
      </c>
      <c r="O45" s="47">
        <f t="shared" si="10"/>
        <v>7.4275000683016561</v>
      </c>
      <c r="P45" s="9"/>
    </row>
    <row r="46" spans="1:16">
      <c r="A46" s="12"/>
      <c r="B46" s="44">
        <v>564</v>
      </c>
      <c r="C46" s="20" t="s">
        <v>139</v>
      </c>
      <c r="D46" s="46">
        <v>0</v>
      </c>
      <c r="E46" s="46">
        <v>302092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302092</v>
      </c>
      <c r="O46" s="47">
        <f t="shared" si="10"/>
        <v>0.34388973380567722</v>
      </c>
      <c r="P46" s="9"/>
    </row>
    <row r="47" spans="1:16">
      <c r="A47" s="12"/>
      <c r="B47" s="44">
        <v>569</v>
      </c>
      <c r="C47" s="20" t="s">
        <v>63</v>
      </c>
      <c r="D47" s="46">
        <v>9203291</v>
      </c>
      <c r="E47" s="46">
        <v>36839171</v>
      </c>
      <c r="F47" s="46">
        <v>0</v>
      </c>
      <c r="G47" s="46">
        <v>278614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46321076</v>
      </c>
      <c r="O47" s="47">
        <f t="shared" si="10"/>
        <v>52.73010372744907</v>
      </c>
      <c r="P47" s="9"/>
    </row>
    <row r="48" spans="1:16" ht="15.75">
      <c r="A48" s="28" t="s">
        <v>64</v>
      </c>
      <c r="B48" s="29"/>
      <c r="C48" s="30"/>
      <c r="D48" s="31">
        <f t="shared" ref="D48:M48" si="13">SUM(D49:D54)</f>
        <v>62108077</v>
      </c>
      <c r="E48" s="31">
        <f t="shared" si="13"/>
        <v>8519596</v>
      </c>
      <c r="F48" s="31">
        <f t="shared" si="13"/>
        <v>0</v>
      </c>
      <c r="G48" s="31">
        <f t="shared" si="13"/>
        <v>4257821</v>
      </c>
      <c r="H48" s="31">
        <f t="shared" si="13"/>
        <v>0</v>
      </c>
      <c r="I48" s="31">
        <f t="shared" si="13"/>
        <v>71584101</v>
      </c>
      <c r="J48" s="31">
        <f t="shared" si="13"/>
        <v>0</v>
      </c>
      <c r="K48" s="31">
        <f t="shared" si="13"/>
        <v>0</v>
      </c>
      <c r="L48" s="31">
        <f t="shared" si="13"/>
        <v>0</v>
      </c>
      <c r="M48" s="31">
        <f t="shared" si="13"/>
        <v>0</v>
      </c>
      <c r="N48" s="31">
        <f>SUM(D48:M48)</f>
        <v>146469595</v>
      </c>
      <c r="O48" s="43">
        <f t="shared" si="10"/>
        <v>166.73526619432278</v>
      </c>
      <c r="P48" s="9"/>
    </row>
    <row r="49" spans="1:16">
      <c r="A49" s="12"/>
      <c r="B49" s="44">
        <v>571</v>
      </c>
      <c r="C49" s="20" t="s">
        <v>65</v>
      </c>
      <c r="D49" s="46">
        <v>31180082</v>
      </c>
      <c r="E49" s="46">
        <v>1845990</v>
      </c>
      <c r="F49" s="46">
        <v>0</v>
      </c>
      <c r="G49" s="46">
        <v>60401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33086473</v>
      </c>
      <c r="O49" s="47">
        <f t="shared" si="10"/>
        <v>37.664348584334334</v>
      </c>
      <c r="P49" s="9"/>
    </row>
    <row r="50" spans="1:16">
      <c r="A50" s="12"/>
      <c r="B50" s="44">
        <v>572</v>
      </c>
      <c r="C50" s="20" t="s">
        <v>140</v>
      </c>
      <c r="D50" s="46">
        <v>24856497</v>
      </c>
      <c r="E50" s="46">
        <v>5033519</v>
      </c>
      <c r="F50" s="46">
        <v>0</v>
      </c>
      <c r="G50" s="46">
        <v>4196440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34086456</v>
      </c>
      <c r="O50" s="47">
        <f t="shared" si="10"/>
        <v>38.802690174579034</v>
      </c>
      <c r="P50" s="9"/>
    </row>
    <row r="51" spans="1:16">
      <c r="A51" s="12"/>
      <c r="B51" s="44">
        <v>573</v>
      </c>
      <c r="C51" s="20" t="s">
        <v>67</v>
      </c>
      <c r="D51" s="46">
        <v>0</v>
      </c>
      <c r="E51" s="46">
        <v>49837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49837</v>
      </c>
      <c r="O51" s="47">
        <f t="shared" si="10"/>
        <v>5.6732494285428071E-2</v>
      </c>
      <c r="P51" s="9"/>
    </row>
    <row r="52" spans="1:16">
      <c r="A52" s="12"/>
      <c r="B52" s="44">
        <v>574</v>
      </c>
      <c r="C52" s="20" t="s">
        <v>68</v>
      </c>
      <c r="D52" s="46">
        <v>4041807</v>
      </c>
      <c r="E52" s="46">
        <v>1102018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5143825</v>
      </c>
      <c r="O52" s="47">
        <f t="shared" si="10"/>
        <v>5.8555294744415205</v>
      </c>
      <c r="P52" s="9"/>
    </row>
    <row r="53" spans="1:16">
      <c r="A53" s="12"/>
      <c r="B53" s="44">
        <v>575</v>
      </c>
      <c r="C53" s="20" t="s">
        <v>141</v>
      </c>
      <c r="D53" s="46">
        <v>2029691</v>
      </c>
      <c r="E53" s="46">
        <v>0</v>
      </c>
      <c r="F53" s="46">
        <v>0</v>
      </c>
      <c r="G53" s="46">
        <v>980</v>
      </c>
      <c r="H53" s="46">
        <v>0</v>
      </c>
      <c r="I53" s="46">
        <v>71584101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73614772</v>
      </c>
      <c r="O53" s="47">
        <f t="shared" si="10"/>
        <v>83.800181227062026</v>
      </c>
      <c r="P53" s="9"/>
    </row>
    <row r="54" spans="1:16">
      <c r="A54" s="12"/>
      <c r="B54" s="44">
        <v>579</v>
      </c>
      <c r="C54" s="20" t="s">
        <v>70</v>
      </c>
      <c r="D54" s="46">
        <v>0</v>
      </c>
      <c r="E54" s="46">
        <v>488232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488232</v>
      </c>
      <c r="O54" s="47">
        <f t="shared" si="10"/>
        <v>0.55578423962042489</v>
      </c>
      <c r="P54" s="9"/>
    </row>
    <row r="55" spans="1:16" ht="15.75">
      <c r="A55" s="28" t="s">
        <v>142</v>
      </c>
      <c r="B55" s="29"/>
      <c r="C55" s="30"/>
      <c r="D55" s="31">
        <f t="shared" ref="D55:M55" si="14">SUM(D56:D58)</f>
        <v>122657004</v>
      </c>
      <c r="E55" s="31">
        <f t="shared" si="14"/>
        <v>112516652</v>
      </c>
      <c r="F55" s="31">
        <f t="shared" si="14"/>
        <v>1903787</v>
      </c>
      <c r="G55" s="31">
        <f t="shared" si="14"/>
        <v>3052818</v>
      </c>
      <c r="H55" s="31">
        <f t="shared" si="14"/>
        <v>0</v>
      </c>
      <c r="I55" s="31">
        <f t="shared" si="14"/>
        <v>3958216</v>
      </c>
      <c r="J55" s="31">
        <f t="shared" si="14"/>
        <v>9460158</v>
      </c>
      <c r="K55" s="31">
        <f t="shared" si="14"/>
        <v>0</v>
      </c>
      <c r="L55" s="31">
        <f t="shared" si="14"/>
        <v>0</v>
      </c>
      <c r="M55" s="31">
        <f t="shared" si="14"/>
        <v>221582042</v>
      </c>
      <c r="N55" s="31">
        <f>SUM(D55:M55)</f>
        <v>475130677</v>
      </c>
      <c r="O55" s="43">
        <f t="shared" si="10"/>
        <v>540.87020522371074</v>
      </c>
      <c r="P55" s="9"/>
    </row>
    <row r="56" spans="1:16">
      <c r="A56" s="12"/>
      <c r="B56" s="44">
        <v>581</v>
      </c>
      <c r="C56" s="20" t="s">
        <v>143</v>
      </c>
      <c r="D56" s="46">
        <v>122657004</v>
      </c>
      <c r="E56" s="46">
        <v>111158724</v>
      </c>
      <c r="F56" s="46">
        <v>1903787</v>
      </c>
      <c r="G56" s="46">
        <v>3022607</v>
      </c>
      <c r="H56" s="46">
        <v>0</v>
      </c>
      <c r="I56" s="46">
        <v>3958216</v>
      </c>
      <c r="J56" s="46">
        <v>9460158</v>
      </c>
      <c r="K56" s="46">
        <v>0</v>
      </c>
      <c r="L56" s="46">
        <v>0</v>
      </c>
      <c r="M56" s="46">
        <v>0</v>
      </c>
      <c r="N56" s="46">
        <f>SUM(D56:M56)</f>
        <v>252160496</v>
      </c>
      <c r="O56" s="47">
        <f t="shared" si="10"/>
        <v>287.04965985775044</v>
      </c>
      <c r="P56" s="9"/>
    </row>
    <row r="57" spans="1:16">
      <c r="A57" s="12"/>
      <c r="B57" s="44">
        <v>587</v>
      </c>
      <c r="C57" s="20" t="s">
        <v>172</v>
      </c>
      <c r="D57" s="46">
        <v>0</v>
      </c>
      <c r="E57" s="46">
        <v>0</v>
      </c>
      <c r="F57" s="46">
        <v>0</v>
      </c>
      <c r="G57" s="46">
        <v>30211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4" si="15">SUM(D57:M57)</f>
        <v>30211</v>
      </c>
      <c r="O57" s="47">
        <f t="shared" si="10"/>
        <v>3.4391022430264005E-2</v>
      </c>
      <c r="P57" s="9"/>
    </row>
    <row r="58" spans="1:16">
      <c r="A58" s="12"/>
      <c r="B58" s="44">
        <v>590</v>
      </c>
      <c r="C58" s="20" t="s">
        <v>144</v>
      </c>
      <c r="D58" s="46">
        <v>0</v>
      </c>
      <c r="E58" s="46">
        <v>1357928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221582042</v>
      </c>
      <c r="N58" s="46">
        <f t="shared" si="15"/>
        <v>222939970</v>
      </c>
      <c r="O58" s="47">
        <f t="shared" si="10"/>
        <v>253.78615434353</v>
      </c>
      <c r="P58" s="9"/>
    </row>
    <row r="59" spans="1:16" ht="15.75">
      <c r="A59" s="28" t="s">
        <v>77</v>
      </c>
      <c r="B59" s="29"/>
      <c r="C59" s="30"/>
      <c r="D59" s="31">
        <f t="shared" ref="D59:M59" si="16">SUM(D60:D75)</f>
        <v>7733191</v>
      </c>
      <c r="E59" s="31">
        <f t="shared" si="16"/>
        <v>24519115</v>
      </c>
      <c r="F59" s="31">
        <f t="shared" si="16"/>
        <v>0</v>
      </c>
      <c r="G59" s="31">
        <f t="shared" si="16"/>
        <v>0</v>
      </c>
      <c r="H59" s="31">
        <f t="shared" si="16"/>
        <v>0</v>
      </c>
      <c r="I59" s="31">
        <f t="shared" si="16"/>
        <v>0</v>
      </c>
      <c r="J59" s="31">
        <f t="shared" si="16"/>
        <v>0</v>
      </c>
      <c r="K59" s="31">
        <f t="shared" si="16"/>
        <v>0</v>
      </c>
      <c r="L59" s="31">
        <f t="shared" si="16"/>
        <v>0</v>
      </c>
      <c r="M59" s="31">
        <f t="shared" si="16"/>
        <v>0</v>
      </c>
      <c r="N59" s="31">
        <f>SUM(D59:M59)</f>
        <v>32252306</v>
      </c>
      <c r="O59" s="43">
        <f t="shared" si="10"/>
        <v>36.714765452111429</v>
      </c>
      <c r="P59" s="9"/>
    </row>
    <row r="60" spans="1:16">
      <c r="A60" s="12"/>
      <c r="B60" s="44">
        <v>601</v>
      </c>
      <c r="C60" s="20" t="s">
        <v>146</v>
      </c>
      <c r="D60" s="46">
        <v>0</v>
      </c>
      <c r="E60" s="46">
        <v>796504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796504</v>
      </c>
      <c r="O60" s="47">
        <f t="shared" si="10"/>
        <v>0.90670904405001507</v>
      </c>
      <c r="P60" s="9"/>
    </row>
    <row r="61" spans="1:16">
      <c r="A61" s="12"/>
      <c r="B61" s="44">
        <v>602</v>
      </c>
      <c r="C61" s="20" t="s">
        <v>147</v>
      </c>
      <c r="D61" s="46">
        <v>1660914</v>
      </c>
      <c r="E61" s="46">
        <v>382255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2043169</v>
      </c>
      <c r="O61" s="47">
        <f t="shared" si="10"/>
        <v>2.3258637882830784</v>
      </c>
      <c r="P61" s="9"/>
    </row>
    <row r="62" spans="1:16">
      <c r="A62" s="12"/>
      <c r="B62" s="44">
        <v>603</v>
      </c>
      <c r="C62" s="20" t="s">
        <v>148</v>
      </c>
      <c r="D62" s="46">
        <v>1832686</v>
      </c>
      <c r="E62" s="46">
        <v>381090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2213776</v>
      </c>
      <c r="O62" s="47">
        <f t="shared" si="10"/>
        <v>2.5200761335798263</v>
      </c>
      <c r="P62" s="9"/>
    </row>
    <row r="63" spans="1:16">
      <c r="A63" s="12"/>
      <c r="B63" s="44">
        <v>604</v>
      </c>
      <c r="C63" s="20" t="s">
        <v>149</v>
      </c>
      <c r="D63" s="46">
        <v>0</v>
      </c>
      <c r="E63" s="46">
        <v>16771029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16771029</v>
      </c>
      <c r="O63" s="47">
        <f t="shared" si="10"/>
        <v>19.091484377134428</v>
      </c>
      <c r="P63" s="9"/>
    </row>
    <row r="64" spans="1:16">
      <c r="A64" s="12"/>
      <c r="B64" s="44">
        <v>605</v>
      </c>
      <c r="C64" s="20" t="s">
        <v>150</v>
      </c>
      <c r="D64" s="46">
        <v>198080</v>
      </c>
      <c r="E64" s="46">
        <v>254204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452284</v>
      </c>
      <c r="O64" s="47">
        <f t="shared" si="10"/>
        <v>0.51486244046372276</v>
      </c>
      <c r="P64" s="9"/>
    </row>
    <row r="65" spans="1:119">
      <c r="A65" s="12"/>
      <c r="B65" s="44">
        <v>611</v>
      </c>
      <c r="C65" s="20" t="s">
        <v>84</v>
      </c>
      <c r="D65" s="46">
        <v>367278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70" si="17">SUM(D65:M65)</f>
        <v>367278</v>
      </c>
      <c r="O65" s="47">
        <f t="shared" si="10"/>
        <v>0.41809493019570704</v>
      </c>
      <c r="P65" s="9"/>
    </row>
    <row r="66" spans="1:119">
      <c r="A66" s="12"/>
      <c r="B66" s="44">
        <v>631</v>
      </c>
      <c r="C66" s="20" t="s">
        <v>173</v>
      </c>
      <c r="D66" s="46">
        <v>0</v>
      </c>
      <c r="E66" s="46">
        <v>3900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3900</v>
      </c>
      <c r="O66" s="47">
        <f t="shared" si="10"/>
        <v>4.4396076752848176E-3</v>
      </c>
      <c r="P66" s="9"/>
    </row>
    <row r="67" spans="1:119">
      <c r="A67" s="12"/>
      <c r="B67" s="44">
        <v>661</v>
      </c>
      <c r="C67" s="20" t="s">
        <v>114</v>
      </c>
      <c r="D67" s="46">
        <v>0</v>
      </c>
      <c r="E67" s="46">
        <v>865190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865190</v>
      </c>
      <c r="O67" s="47">
        <f t="shared" si="10"/>
        <v>0.98489850373837728</v>
      </c>
      <c r="P67" s="9"/>
    </row>
    <row r="68" spans="1:119">
      <c r="A68" s="12"/>
      <c r="B68" s="44">
        <v>671</v>
      </c>
      <c r="C68" s="20" t="s">
        <v>87</v>
      </c>
      <c r="D68" s="46">
        <v>0</v>
      </c>
      <c r="E68" s="46">
        <v>327843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327843</v>
      </c>
      <c r="O68" s="47">
        <f t="shared" si="10"/>
        <v>0.37320366643292324</v>
      </c>
      <c r="P68" s="9"/>
    </row>
    <row r="69" spans="1:119">
      <c r="A69" s="12"/>
      <c r="B69" s="44">
        <v>684</v>
      </c>
      <c r="C69" s="20" t="s">
        <v>88</v>
      </c>
      <c r="D69" s="46">
        <v>0</v>
      </c>
      <c r="E69" s="46">
        <v>285111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285111</v>
      </c>
      <c r="O69" s="47">
        <f t="shared" ref="O69:O76" si="18">(N69/O$78)</f>
        <v>0.32455922664311021</v>
      </c>
      <c r="P69" s="9"/>
    </row>
    <row r="70" spans="1:119">
      <c r="A70" s="12"/>
      <c r="B70" s="44">
        <v>685</v>
      </c>
      <c r="C70" s="20" t="s">
        <v>89</v>
      </c>
      <c r="D70" s="46">
        <v>225036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225036</v>
      </c>
      <c r="O70" s="47">
        <f t="shared" si="18"/>
        <v>0.25617219302958827</v>
      </c>
      <c r="P70" s="9"/>
    </row>
    <row r="71" spans="1:119">
      <c r="A71" s="12"/>
      <c r="B71" s="44">
        <v>713</v>
      </c>
      <c r="C71" s="20" t="s">
        <v>151</v>
      </c>
      <c r="D71" s="46">
        <v>0</v>
      </c>
      <c r="E71" s="46">
        <v>4081185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ref="N71:N76" si="19">SUM(D71:M71)</f>
        <v>4081185</v>
      </c>
      <c r="O71" s="47">
        <f t="shared" si="18"/>
        <v>4.6458616026300694</v>
      </c>
      <c r="P71" s="9"/>
    </row>
    <row r="72" spans="1:119">
      <c r="A72" s="12"/>
      <c r="B72" s="44">
        <v>714</v>
      </c>
      <c r="C72" s="20" t="s">
        <v>116</v>
      </c>
      <c r="D72" s="46">
        <v>0</v>
      </c>
      <c r="E72" s="46">
        <v>280334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9"/>
        <v>280334</v>
      </c>
      <c r="O72" s="47">
        <f t="shared" si="18"/>
        <v>0.31912127642135746</v>
      </c>
      <c r="P72" s="9"/>
    </row>
    <row r="73" spans="1:119">
      <c r="A73" s="12"/>
      <c r="B73" s="44">
        <v>721</v>
      </c>
      <c r="C73" s="20" t="s">
        <v>93</v>
      </c>
      <c r="D73" s="46">
        <v>3294694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9"/>
        <v>3294694</v>
      </c>
      <c r="O73" s="47">
        <f t="shared" si="18"/>
        <v>3.7505509666961121</v>
      </c>
      <c r="P73" s="9"/>
    </row>
    <row r="74" spans="1:119">
      <c r="A74" s="12"/>
      <c r="B74" s="44">
        <v>724</v>
      </c>
      <c r="C74" s="20" t="s">
        <v>169</v>
      </c>
      <c r="D74" s="46">
        <v>0</v>
      </c>
      <c r="E74" s="46">
        <v>90470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90470</v>
      </c>
      <c r="O74" s="47">
        <f t="shared" si="18"/>
        <v>0.10298751445718397</v>
      </c>
      <c r="P74" s="9"/>
    </row>
    <row r="75" spans="1:119" ht="15.75" thickBot="1">
      <c r="A75" s="12"/>
      <c r="B75" s="44">
        <v>765</v>
      </c>
      <c r="C75" s="20" t="s">
        <v>95</v>
      </c>
      <c r="D75" s="46">
        <v>154503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154503</v>
      </c>
      <c r="O75" s="47">
        <f t="shared" si="18"/>
        <v>0.17588018068064878</v>
      </c>
      <c r="P75" s="9"/>
    </row>
    <row r="76" spans="1:119" ht="16.5" thickBot="1">
      <c r="A76" s="14" t="s">
        <v>10</v>
      </c>
      <c r="B76" s="23"/>
      <c r="C76" s="22"/>
      <c r="D76" s="15">
        <f t="shared" ref="D76:M76" si="20">SUM(D5,D14,D23,D30,D36,D42,D48,D55,D59)</f>
        <v>1062855846</v>
      </c>
      <c r="E76" s="15">
        <f t="shared" si="20"/>
        <v>390474327</v>
      </c>
      <c r="F76" s="15">
        <f t="shared" si="20"/>
        <v>594845706</v>
      </c>
      <c r="G76" s="15">
        <f t="shared" si="20"/>
        <v>53528940</v>
      </c>
      <c r="H76" s="15">
        <f t="shared" si="20"/>
        <v>0</v>
      </c>
      <c r="I76" s="15">
        <f t="shared" si="20"/>
        <v>181401421</v>
      </c>
      <c r="J76" s="15">
        <f t="shared" si="20"/>
        <v>267206123</v>
      </c>
      <c r="K76" s="15">
        <f t="shared" si="20"/>
        <v>388061329</v>
      </c>
      <c r="L76" s="15">
        <f t="shared" si="20"/>
        <v>1405</v>
      </c>
      <c r="M76" s="15">
        <f t="shared" si="20"/>
        <v>1970584092</v>
      </c>
      <c r="N76" s="15">
        <f t="shared" si="19"/>
        <v>4908959189</v>
      </c>
      <c r="O76" s="37">
        <f t="shared" si="18"/>
        <v>5588.167408498547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38"/>
      <c r="B78" s="39"/>
      <c r="C78" s="39"/>
      <c r="D78" s="40"/>
      <c r="E78" s="40"/>
      <c r="F78" s="40"/>
      <c r="G78" s="40"/>
      <c r="H78" s="40"/>
      <c r="I78" s="40"/>
      <c r="J78" s="40"/>
      <c r="K78" s="40"/>
      <c r="L78" s="52" t="s">
        <v>174</v>
      </c>
      <c r="M78" s="52"/>
      <c r="N78" s="52"/>
      <c r="O78" s="41">
        <v>878456</v>
      </c>
    </row>
    <row r="79" spans="1:119">
      <c r="A79" s="53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5"/>
    </row>
    <row r="80" spans="1:119" ht="15.75" customHeight="1" thickBot="1">
      <c r="A80" s="56" t="s">
        <v>101</v>
      </c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8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5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76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167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12</v>
      </c>
      <c r="B3" s="66"/>
      <c r="C3" s="67"/>
      <c r="D3" s="71" t="s">
        <v>6</v>
      </c>
      <c r="E3" s="72"/>
      <c r="F3" s="72"/>
      <c r="G3" s="72"/>
      <c r="H3" s="73"/>
      <c r="I3" s="71" t="s">
        <v>7</v>
      </c>
      <c r="J3" s="73"/>
      <c r="K3" s="71" t="s">
        <v>9</v>
      </c>
      <c r="L3" s="73"/>
      <c r="M3" s="35"/>
      <c r="N3" s="36"/>
      <c r="O3" s="74" t="s">
        <v>17</v>
      </c>
      <c r="P3" s="11"/>
      <c r="Q3"/>
    </row>
    <row r="4" spans="1:133" ht="32.25" customHeight="1" thickBot="1">
      <c r="A4" s="68"/>
      <c r="B4" s="69"/>
      <c r="C4" s="70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115022055</v>
      </c>
      <c r="E5" s="26">
        <f t="shared" si="0"/>
        <v>4388714</v>
      </c>
      <c r="F5" s="26">
        <f t="shared" si="0"/>
        <v>253581966</v>
      </c>
      <c r="G5" s="26">
        <f t="shared" si="0"/>
        <v>20726691</v>
      </c>
      <c r="H5" s="26">
        <f t="shared" si="0"/>
        <v>0</v>
      </c>
      <c r="I5" s="26">
        <f t="shared" si="0"/>
        <v>723407</v>
      </c>
      <c r="J5" s="26">
        <f t="shared" si="0"/>
        <v>271569951</v>
      </c>
      <c r="K5" s="26">
        <f t="shared" si="0"/>
        <v>356255722</v>
      </c>
      <c r="L5" s="26">
        <f t="shared" si="0"/>
        <v>0</v>
      </c>
      <c r="M5" s="26">
        <f t="shared" si="0"/>
        <v>6027356</v>
      </c>
      <c r="N5" s="27">
        <f>SUM(D5:M5)</f>
        <v>1028295862</v>
      </c>
      <c r="O5" s="32">
        <f t="shared" ref="O5:O36" si="1">(N5/O$77)</f>
        <v>1193.9546868976793</v>
      </c>
      <c r="P5" s="6"/>
    </row>
    <row r="6" spans="1:133">
      <c r="A6" s="12"/>
      <c r="B6" s="44">
        <v>511</v>
      </c>
      <c r="C6" s="20" t="s">
        <v>19</v>
      </c>
      <c r="D6" s="46">
        <v>9496502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9496502</v>
      </c>
      <c r="O6" s="47">
        <f t="shared" si="1"/>
        <v>11.02639181099144</v>
      </c>
      <c r="P6" s="9"/>
    </row>
    <row r="7" spans="1:133">
      <c r="A7" s="12"/>
      <c r="B7" s="44">
        <v>512</v>
      </c>
      <c r="C7" s="20" t="s">
        <v>20</v>
      </c>
      <c r="D7" s="46">
        <v>4743555</v>
      </c>
      <c r="E7" s="46">
        <v>13289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4756844</v>
      </c>
      <c r="O7" s="47">
        <f t="shared" si="1"/>
        <v>5.523173240816857</v>
      </c>
      <c r="P7" s="9"/>
    </row>
    <row r="8" spans="1:133">
      <c r="A8" s="12"/>
      <c r="B8" s="44">
        <v>513</v>
      </c>
      <c r="C8" s="20" t="s">
        <v>21</v>
      </c>
      <c r="D8" s="46">
        <v>74030133</v>
      </c>
      <c r="E8" s="46">
        <v>69000</v>
      </c>
      <c r="F8" s="46">
        <v>0</v>
      </c>
      <c r="G8" s="46">
        <v>0</v>
      </c>
      <c r="H8" s="46">
        <v>0</v>
      </c>
      <c r="I8" s="46">
        <v>723407</v>
      </c>
      <c r="J8" s="46">
        <v>128520218</v>
      </c>
      <c r="K8" s="46">
        <v>0</v>
      </c>
      <c r="L8" s="46">
        <v>0</v>
      </c>
      <c r="M8" s="46">
        <v>3400002</v>
      </c>
      <c r="N8" s="46">
        <f t="shared" si="2"/>
        <v>206742760</v>
      </c>
      <c r="O8" s="47">
        <f t="shared" si="1"/>
        <v>240.04909132286485</v>
      </c>
      <c r="P8" s="9"/>
    </row>
    <row r="9" spans="1:133">
      <c r="A9" s="12"/>
      <c r="B9" s="44">
        <v>514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8638164</v>
      </c>
      <c r="K9" s="46">
        <v>0</v>
      </c>
      <c r="L9" s="46">
        <v>0</v>
      </c>
      <c r="M9" s="46">
        <v>0</v>
      </c>
      <c r="N9" s="46">
        <f t="shared" si="2"/>
        <v>8638164</v>
      </c>
      <c r="O9" s="47">
        <f t="shared" si="1"/>
        <v>10.029775257415947</v>
      </c>
      <c r="P9" s="9"/>
    </row>
    <row r="10" spans="1:133">
      <c r="A10" s="12"/>
      <c r="B10" s="44">
        <v>515</v>
      </c>
      <c r="C10" s="20" t="s">
        <v>23</v>
      </c>
      <c r="D10" s="46">
        <v>5646606</v>
      </c>
      <c r="E10" s="46">
        <v>2053560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7700166</v>
      </c>
      <c r="O10" s="47">
        <f t="shared" si="1"/>
        <v>8.9406654498334976</v>
      </c>
      <c r="P10" s="9"/>
    </row>
    <row r="11" spans="1:133">
      <c r="A11" s="12"/>
      <c r="B11" s="44">
        <v>517</v>
      </c>
      <c r="C11" s="20" t="s">
        <v>24</v>
      </c>
      <c r="D11" s="46">
        <v>225196</v>
      </c>
      <c r="E11" s="46">
        <v>0</v>
      </c>
      <c r="F11" s="46">
        <v>253581966</v>
      </c>
      <c r="G11" s="46">
        <v>0</v>
      </c>
      <c r="H11" s="46">
        <v>0</v>
      </c>
      <c r="I11" s="46">
        <v>0</v>
      </c>
      <c r="J11" s="46">
        <v>29834947</v>
      </c>
      <c r="K11" s="46">
        <v>0</v>
      </c>
      <c r="L11" s="46">
        <v>0</v>
      </c>
      <c r="M11" s="46">
        <v>2627354</v>
      </c>
      <c r="N11" s="46">
        <f t="shared" si="2"/>
        <v>286269463</v>
      </c>
      <c r="O11" s="47">
        <f t="shared" si="1"/>
        <v>332.38757413625746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356255722</v>
      </c>
      <c r="L12" s="46">
        <v>0</v>
      </c>
      <c r="M12" s="46">
        <v>0</v>
      </c>
      <c r="N12" s="46">
        <f t="shared" si="2"/>
        <v>356255722</v>
      </c>
      <c r="O12" s="47">
        <f t="shared" si="1"/>
        <v>413.6486440670094</v>
      </c>
      <c r="P12" s="9"/>
    </row>
    <row r="13" spans="1:133">
      <c r="A13" s="12"/>
      <c r="B13" s="44">
        <v>519</v>
      </c>
      <c r="C13" s="20" t="s">
        <v>124</v>
      </c>
      <c r="D13" s="46">
        <v>20880063</v>
      </c>
      <c r="E13" s="46">
        <v>2252865</v>
      </c>
      <c r="F13" s="46">
        <v>0</v>
      </c>
      <c r="G13" s="46">
        <v>20726691</v>
      </c>
      <c r="H13" s="46">
        <v>0</v>
      </c>
      <c r="I13" s="46">
        <v>0</v>
      </c>
      <c r="J13" s="46">
        <v>104576622</v>
      </c>
      <c r="K13" s="46">
        <v>0</v>
      </c>
      <c r="L13" s="46">
        <v>0</v>
      </c>
      <c r="M13" s="46">
        <v>0</v>
      </c>
      <c r="N13" s="46">
        <f t="shared" si="2"/>
        <v>148436241</v>
      </c>
      <c r="O13" s="47">
        <f t="shared" si="1"/>
        <v>172.34937161248973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SUM(D15:D22)</f>
        <v>604178896</v>
      </c>
      <c r="E14" s="31">
        <f t="shared" si="3"/>
        <v>26398307</v>
      </c>
      <c r="F14" s="31">
        <f t="shared" si="3"/>
        <v>0</v>
      </c>
      <c r="G14" s="31">
        <f t="shared" si="3"/>
        <v>1390138</v>
      </c>
      <c r="H14" s="31">
        <f t="shared" si="3"/>
        <v>0</v>
      </c>
      <c r="I14" s="31">
        <f t="shared" si="3"/>
        <v>431397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632398738</v>
      </c>
      <c r="O14" s="43">
        <f t="shared" si="1"/>
        <v>734.2783970312986</v>
      </c>
      <c r="P14" s="10"/>
    </row>
    <row r="15" spans="1:133">
      <c r="A15" s="12"/>
      <c r="B15" s="44">
        <v>521</v>
      </c>
      <c r="C15" s="20" t="s">
        <v>28</v>
      </c>
      <c r="D15" s="46">
        <v>393952428</v>
      </c>
      <c r="E15" s="46">
        <v>6005333</v>
      </c>
      <c r="F15" s="46">
        <v>0</v>
      </c>
      <c r="G15" s="46">
        <v>297672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400255433</v>
      </c>
      <c r="O15" s="47">
        <f t="shared" si="1"/>
        <v>464.73672397858002</v>
      </c>
      <c r="P15" s="9"/>
    </row>
    <row r="16" spans="1:133">
      <c r="A16" s="12"/>
      <c r="B16" s="44">
        <v>522</v>
      </c>
      <c r="C16" s="20" t="s">
        <v>29</v>
      </c>
      <c r="D16" s="46">
        <v>145138143</v>
      </c>
      <c r="E16" s="46">
        <v>860887</v>
      </c>
      <c r="F16" s="46">
        <v>0</v>
      </c>
      <c r="G16" s="46">
        <v>64925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146063955</v>
      </c>
      <c r="O16" s="47">
        <f t="shared" si="1"/>
        <v>169.59490950383861</v>
      </c>
      <c r="P16" s="9"/>
    </row>
    <row r="17" spans="1:16">
      <c r="A17" s="12"/>
      <c r="B17" s="44">
        <v>523</v>
      </c>
      <c r="C17" s="20" t="s">
        <v>125</v>
      </c>
      <c r="D17" s="46">
        <v>274</v>
      </c>
      <c r="E17" s="46">
        <v>327634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327908</v>
      </c>
      <c r="O17" s="47">
        <f t="shared" si="1"/>
        <v>0.38073409408628367</v>
      </c>
      <c r="P17" s="9"/>
    </row>
    <row r="18" spans="1:16">
      <c r="A18" s="12"/>
      <c r="B18" s="44">
        <v>524</v>
      </c>
      <c r="C18" s="20" t="s">
        <v>31</v>
      </c>
      <c r="D18" s="46">
        <v>168454</v>
      </c>
      <c r="E18" s="46">
        <v>10554281</v>
      </c>
      <c r="F18" s="46">
        <v>0</v>
      </c>
      <c r="G18" s="46">
        <v>0</v>
      </c>
      <c r="H18" s="46">
        <v>0</v>
      </c>
      <c r="I18" s="46">
        <v>431397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11154132</v>
      </c>
      <c r="O18" s="47">
        <f t="shared" si="1"/>
        <v>12.951066586782963</v>
      </c>
      <c r="P18" s="9"/>
    </row>
    <row r="19" spans="1:16">
      <c r="A19" s="12"/>
      <c r="B19" s="44">
        <v>525</v>
      </c>
      <c r="C19" s="20" t="s">
        <v>32</v>
      </c>
      <c r="D19" s="46">
        <v>1914417</v>
      </c>
      <c r="E19" s="46">
        <v>8401758</v>
      </c>
      <c r="F19" s="46">
        <v>0</v>
      </c>
      <c r="G19" s="46">
        <v>999809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11315984</v>
      </c>
      <c r="O19" s="47">
        <f t="shared" si="1"/>
        <v>13.13899300088708</v>
      </c>
      <c r="P19" s="9"/>
    </row>
    <row r="20" spans="1:16">
      <c r="A20" s="12"/>
      <c r="B20" s="44">
        <v>526</v>
      </c>
      <c r="C20" s="20" t="s">
        <v>33</v>
      </c>
      <c r="D20" s="46">
        <v>57598324</v>
      </c>
      <c r="E20" s="46">
        <v>185186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57783510</v>
      </c>
      <c r="O20" s="47">
        <f t="shared" si="1"/>
        <v>67.092453776595008</v>
      </c>
      <c r="P20" s="9"/>
    </row>
    <row r="21" spans="1:16">
      <c r="A21" s="12"/>
      <c r="B21" s="44">
        <v>527</v>
      </c>
      <c r="C21" s="20" t="s">
        <v>34</v>
      </c>
      <c r="D21" s="46">
        <v>3480619</v>
      </c>
      <c r="E21" s="46">
        <v>6000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3486619</v>
      </c>
      <c r="O21" s="47">
        <f t="shared" si="1"/>
        <v>4.0483145467296451</v>
      </c>
      <c r="P21" s="9"/>
    </row>
    <row r="22" spans="1:16">
      <c r="A22" s="12"/>
      <c r="B22" s="44">
        <v>529</v>
      </c>
      <c r="C22" s="20" t="s">
        <v>36</v>
      </c>
      <c r="D22" s="46">
        <v>1926237</v>
      </c>
      <c r="E22" s="46">
        <v>57228</v>
      </c>
      <c r="F22" s="46">
        <v>0</v>
      </c>
      <c r="G22" s="46">
        <v>27732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2011197</v>
      </c>
      <c r="O22" s="47">
        <f t="shared" si="1"/>
        <v>2.3352015437990277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SUM(D24:D29)</f>
        <v>23584413</v>
      </c>
      <c r="E23" s="31">
        <f t="shared" si="5"/>
        <v>5517209</v>
      </c>
      <c r="F23" s="31">
        <f t="shared" si="5"/>
        <v>0</v>
      </c>
      <c r="G23" s="31">
        <f t="shared" si="5"/>
        <v>8042338</v>
      </c>
      <c r="H23" s="31">
        <f t="shared" si="5"/>
        <v>11839</v>
      </c>
      <c r="I23" s="31">
        <f t="shared" si="5"/>
        <v>92606992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1662293000</v>
      </c>
      <c r="N23" s="42">
        <f t="shared" ref="N23:N29" si="6">SUM(D23:M23)</f>
        <v>1792055791</v>
      </c>
      <c r="O23" s="43">
        <f t="shared" si="1"/>
        <v>2080.7566089832012</v>
      </c>
      <c r="P23" s="10"/>
    </row>
    <row r="24" spans="1:16">
      <c r="A24" s="12"/>
      <c r="B24" s="44">
        <v>531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1265616000</v>
      </c>
      <c r="N24" s="46">
        <f t="shared" si="6"/>
        <v>1265616000</v>
      </c>
      <c r="O24" s="47">
        <f t="shared" si="1"/>
        <v>1469.5071825667749</v>
      </c>
      <c r="P24" s="9"/>
    </row>
    <row r="25" spans="1:16">
      <c r="A25" s="12"/>
      <c r="B25" s="44">
        <v>534</v>
      </c>
      <c r="C25" s="20" t="s">
        <v>126</v>
      </c>
      <c r="D25" s="46">
        <v>2434218</v>
      </c>
      <c r="E25" s="46">
        <v>0</v>
      </c>
      <c r="F25" s="46">
        <v>0</v>
      </c>
      <c r="G25" s="46">
        <v>0</v>
      </c>
      <c r="H25" s="46">
        <v>0</v>
      </c>
      <c r="I25" s="46">
        <v>65028266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67462484</v>
      </c>
      <c r="O25" s="47">
        <f t="shared" si="1"/>
        <v>78.33071389094016</v>
      </c>
      <c r="P25" s="9"/>
    </row>
    <row r="26" spans="1:16">
      <c r="A26" s="12"/>
      <c r="B26" s="44">
        <v>536</v>
      </c>
      <c r="C26" s="20" t="s">
        <v>127</v>
      </c>
      <c r="D26" s="46">
        <v>0</v>
      </c>
      <c r="E26" s="46">
        <v>0</v>
      </c>
      <c r="F26" s="46">
        <v>0</v>
      </c>
      <c r="G26" s="46">
        <v>1482868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388041000</v>
      </c>
      <c r="N26" s="46">
        <f t="shared" si="6"/>
        <v>389523868</v>
      </c>
      <c r="O26" s="47">
        <f t="shared" si="1"/>
        <v>452.27630008406368</v>
      </c>
      <c r="P26" s="9"/>
    </row>
    <row r="27" spans="1:16">
      <c r="A27" s="12"/>
      <c r="B27" s="44">
        <v>537</v>
      </c>
      <c r="C27" s="20" t="s">
        <v>128</v>
      </c>
      <c r="D27" s="46">
        <v>3870134</v>
      </c>
      <c r="E27" s="46">
        <v>4684390</v>
      </c>
      <c r="F27" s="46">
        <v>0</v>
      </c>
      <c r="G27" s="46">
        <v>0</v>
      </c>
      <c r="H27" s="46">
        <v>0</v>
      </c>
      <c r="I27" s="46">
        <v>19581301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28135825</v>
      </c>
      <c r="O27" s="47">
        <f t="shared" si="1"/>
        <v>32.668516299526736</v>
      </c>
      <c r="P27" s="9"/>
    </row>
    <row r="28" spans="1:16">
      <c r="A28" s="12"/>
      <c r="B28" s="44">
        <v>538</v>
      </c>
      <c r="C28" s="20" t="s">
        <v>129</v>
      </c>
      <c r="D28" s="46">
        <v>0</v>
      </c>
      <c r="E28" s="46">
        <v>0</v>
      </c>
      <c r="F28" s="46">
        <v>0</v>
      </c>
      <c r="G28" s="46">
        <v>405876</v>
      </c>
      <c r="H28" s="46">
        <v>0</v>
      </c>
      <c r="I28" s="46">
        <v>2078352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2484228</v>
      </c>
      <c r="O28" s="47">
        <f t="shared" si="1"/>
        <v>2.8844380042078277</v>
      </c>
      <c r="P28" s="9"/>
    </row>
    <row r="29" spans="1:16">
      <c r="A29" s="12"/>
      <c r="B29" s="44">
        <v>539</v>
      </c>
      <c r="C29" s="20" t="s">
        <v>43</v>
      </c>
      <c r="D29" s="46">
        <v>17280061</v>
      </c>
      <c r="E29" s="46">
        <v>832819</v>
      </c>
      <c r="F29" s="46">
        <v>0</v>
      </c>
      <c r="G29" s="46">
        <v>6153594</v>
      </c>
      <c r="H29" s="46">
        <v>11839</v>
      </c>
      <c r="I29" s="46">
        <v>5919073</v>
      </c>
      <c r="J29" s="46">
        <v>0</v>
      </c>
      <c r="K29" s="46">
        <v>0</v>
      </c>
      <c r="L29" s="46">
        <v>0</v>
      </c>
      <c r="M29" s="46">
        <v>8636000</v>
      </c>
      <c r="N29" s="46">
        <f t="shared" si="6"/>
        <v>38833386</v>
      </c>
      <c r="O29" s="47">
        <f t="shared" si="1"/>
        <v>45.089458137687927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SUM(D31:D35)</f>
        <v>23953878</v>
      </c>
      <c r="E30" s="31">
        <f t="shared" si="7"/>
        <v>116662614</v>
      </c>
      <c r="F30" s="31">
        <f t="shared" si="7"/>
        <v>0</v>
      </c>
      <c r="G30" s="31">
        <f t="shared" si="7"/>
        <v>11067029</v>
      </c>
      <c r="H30" s="31">
        <f t="shared" si="7"/>
        <v>0</v>
      </c>
      <c r="I30" s="31">
        <f t="shared" si="7"/>
        <v>5563807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184998798</v>
      </c>
      <c r="N30" s="31">
        <f t="shared" ref="N30:N43" si="8">SUM(D30:M30)</f>
        <v>342246126</v>
      </c>
      <c r="O30" s="43">
        <f t="shared" si="1"/>
        <v>397.38209722589903</v>
      </c>
      <c r="P30" s="10"/>
    </row>
    <row r="31" spans="1:16">
      <c r="A31" s="12"/>
      <c r="B31" s="44">
        <v>541</v>
      </c>
      <c r="C31" s="20" t="s">
        <v>130</v>
      </c>
      <c r="D31" s="46">
        <v>20219736</v>
      </c>
      <c r="E31" s="46">
        <v>10431020</v>
      </c>
      <c r="F31" s="46">
        <v>0</v>
      </c>
      <c r="G31" s="46">
        <v>1821557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1266412</v>
      </c>
      <c r="N31" s="46">
        <f t="shared" si="8"/>
        <v>33738725</v>
      </c>
      <c r="O31" s="47">
        <f t="shared" si="1"/>
        <v>39.174045459400965</v>
      </c>
      <c r="P31" s="9"/>
    </row>
    <row r="32" spans="1:16">
      <c r="A32" s="12"/>
      <c r="B32" s="44">
        <v>543</v>
      </c>
      <c r="C32" s="20" t="s">
        <v>131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2068160</v>
      </c>
      <c r="J32" s="46">
        <v>0</v>
      </c>
      <c r="K32" s="46">
        <v>0</v>
      </c>
      <c r="L32" s="46">
        <v>0</v>
      </c>
      <c r="M32" s="46">
        <v>65624000</v>
      </c>
      <c r="N32" s="46">
        <f t="shared" si="8"/>
        <v>67692160</v>
      </c>
      <c r="O32" s="47">
        <f t="shared" si="1"/>
        <v>78.597390775289924</v>
      </c>
      <c r="P32" s="9"/>
    </row>
    <row r="33" spans="1:16">
      <c r="A33" s="12"/>
      <c r="B33" s="44">
        <v>544</v>
      </c>
      <c r="C33" s="20" t="s">
        <v>132</v>
      </c>
      <c r="D33" s="46">
        <v>0</v>
      </c>
      <c r="E33" s="46">
        <v>29075943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118108386</v>
      </c>
      <c r="N33" s="46">
        <f t="shared" si="8"/>
        <v>147184329</v>
      </c>
      <c r="O33" s="47">
        <f t="shared" si="1"/>
        <v>170.89577614914103</v>
      </c>
      <c r="P33" s="9"/>
    </row>
    <row r="34" spans="1:16">
      <c r="A34" s="12"/>
      <c r="B34" s="44">
        <v>545</v>
      </c>
      <c r="C34" s="20" t="s">
        <v>49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3495647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3495647</v>
      </c>
      <c r="O34" s="47">
        <f t="shared" si="1"/>
        <v>4.0587969607037193</v>
      </c>
      <c r="P34" s="9"/>
    </row>
    <row r="35" spans="1:16">
      <c r="A35" s="12"/>
      <c r="B35" s="44">
        <v>549</v>
      </c>
      <c r="C35" s="20" t="s">
        <v>133</v>
      </c>
      <c r="D35" s="46">
        <v>3734142</v>
      </c>
      <c r="E35" s="46">
        <v>77155651</v>
      </c>
      <c r="F35" s="46">
        <v>0</v>
      </c>
      <c r="G35" s="46">
        <v>9245472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90135265</v>
      </c>
      <c r="O35" s="47">
        <f t="shared" si="1"/>
        <v>104.6560878813634</v>
      </c>
      <c r="P35" s="9"/>
    </row>
    <row r="36" spans="1:16" ht="15.75">
      <c r="A36" s="28" t="s">
        <v>51</v>
      </c>
      <c r="B36" s="29"/>
      <c r="C36" s="30"/>
      <c r="D36" s="31">
        <f>SUM(D37:D41)</f>
        <v>12977701</v>
      </c>
      <c r="E36" s="31">
        <f t="shared" ref="E36:M36" si="9">SUM(E37:E41)</f>
        <v>30577976</v>
      </c>
      <c r="F36" s="31">
        <f t="shared" si="9"/>
        <v>0</v>
      </c>
      <c r="G36" s="31">
        <f t="shared" si="9"/>
        <v>7055979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3905</v>
      </c>
      <c r="M36" s="31">
        <f t="shared" si="9"/>
        <v>43252973</v>
      </c>
      <c r="N36" s="31">
        <f t="shared" si="8"/>
        <v>93868534</v>
      </c>
      <c r="O36" s="43">
        <f t="shared" si="1"/>
        <v>108.99078782981056</v>
      </c>
      <c r="P36" s="10"/>
    </row>
    <row r="37" spans="1:16">
      <c r="A37" s="13"/>
      <c r="B37" s="45">
        <v>551</v>
      </c>
      <c r="C37" s="21" t="s">
        <v>134</v>
      </c>
      <c r="D37" s="46">
        <v>0</v>
      </c>
      <c r="E37" s="46">
        <v>375169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3905</v>
      </c>
      <c r="M37" s="46">
        <v>0</v>
      </c>
      <c r="N37" s="46">
        <f t="shared" si="8"/>
        <v>379074</v>
      </c>
      <c r="O37" s="47">
        <f t="shared" ref="O37:O68" si="10">(N37/O$77)</f>
        <v>0.44014295467528669</v>
      </c>
      <c r="P37" s="9"/>
    </row>
    <row r="38" spans="1:16">
      <c r="A38" s="13"/>
      <c r="B38" s="45">
        <v>552</v>
      </c>
      <c r="C38" s="21" t="s">
        <v>53</v>
      </c>
      <c r="D38" s="46">
        <v>7409517</v>
      </c>
      <c r="E38" s="46">
        <v>11786311</v>
      </c>
      <c r="F38" s="46">
        <v>0</v>
      </c>
      <c r="G38" s="46">
        <v>6387886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42981000</v>
      </c>
      <c r="N38" s="46">
        <f t="shared" si="8"/>
        <v>68564714</v>
      </c>
      <c r="O38" s="47">
        <f t="shared" si="10"/>
        <v>79.610513531463496</v>
      </c>
      <c r="P38" s="9"/>
    </row>
    <row r="39" spans="1:16">
      <c r="A39" s="13"/>
      <c r="B39" s="45">
        <v>553</v>
      </c>
      <c r="C39" s="21" t="s">
        <v>135</v>
      </c>
      <c r="D39" s="46">
        <v>1032938</v>
      </c>
      <c r="E39" s="46">
        <v>506217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1539155</v>
      </c>
      <c r="O39" s="47">
        <f t="shared" si="10"/>
        <v>1.787113411637941</v>
      </c>
      <c r="P39" s="9"/>
    </row>
    <row r="40" spans="1:16">
      <c r="A40" s="13"/>
      <c r="B40" s="45">
        <v>554</v>
      </c>
      <c r="C40" s="21" t="s">
        <v>55</v>
      </c>
      <c r="D40" s="46">
        <v>709539</v>
      </c>
      <c r="E40" s="46">
        <v>17910279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271973</v>
      </c>
      <c r="N40" s="46">
        <f t="shared" si="8"/>
        <v>18891791</v>
      </c>
      <c r="O40" s="47">
        <f t="shared" si="10"/>
        <v>21.935265172098294</v>
      </c>
      <c r="P40" s="9"/>
    </row>
    <row r="41" spans="1:16">
      <c r="A41" s="13"/>
      <c r="B41" s="45">
        <v>559</v>
      </c>
      <c r="C41" s="21" t="s">
        <v>56</v>
      </c>
      <c r="D41" s="46">
        <v>3825707</v>
      </c>
      <c r="E41" s="46">
        <v>0</v>
      </c>
      <c r="F41" s="46">
        <v>0</v>
      </c>
      <c r="G41" s="46">
        <v>668093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4493800</v>
      </c>
      <c r="O41" s="47">
        <f t="shared" si="10"/>
        <v>5.2177527599355358</v>
      </c>
      <c r="P41" s="9"/>
    </row>
    <row r="42" spans="1:16" ht="15.75">
      <c r="A42" s="28" t="s">
        <v>57</v>
      </c>
      <c r="B42" s="29"/>
      <c r="C42" s="30"/>
      <c r="D42" s="31">
        <f t="shared" ref="D42:M42" si="11">SUM(D43:D47)</f>
        <v>65949929</v>
      </c>
      <c r="E42" s="31">
        <f t="shared" si="11"/>
        <v>41084337</v>
      </c>
      <c r="F42" s="31">
        <f t="shared" si="11"/>
        <v>0</v>
      </c>
      <c r="G42" s="31">
        <f t="shared" si="11"/>
        <v>180187</v>
      </c>
      <c r="H42" s="31">
        <f t="shared" si="11"/>
        <v>0</v>
      </c>
      <c r="I42" s="31">
        <f t="shared" si="11"/>
        <v>0</v>
      </c>
      <c r="J42" s="31">
        <f t="shared" si="11"/>
        <v>0</v>
      </c>
      <c r="K42" s="31">
        <f t="shared" si="11"/>
        <v>0</v>
      </c>
      <c r="L42" s="31">
        <f t="shared" si="11"/>
        <v>0</v>
      </c>
      <c r="M42" s="31">
        <f t="shared" si="11"/>
        <v>0</v>
      </c>
      <c r="N42" s="31">
        <f t="shared" si="8"/>
        <v>107214453</v>
      </c>
      <c r="O42" s="43">
        <f t="shared" si="10"/>
        <v>124.48673907288459</v>
      </c>
      <c r="P42" s="10"/>
    </row>
    <row r="43" spans="1:16">
      <c r="A43" s="12"/>
      <c r="B43" s="44">
        <v>561</v>
      </c>
      <c r="C43" s="20" t="s">
        <v>136</v>
      </c>
      <c r="D43" s="46">
        <v>41107539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41107539</v>
      </c>
      <c r="O43" s="47">
        <f t="shared" si="10"/>
        <v>47.729977985537332</v>
      </c>
      <c r="P43" s="9"/>
    </row>
    <row r="44" spans="1:16">
      <c r="A44" s="12"/>
      <c r="B44" s="44">
        <v>562</v>
      </c>
      <c r="C44" s="20" t="s">
        <v>137</v>
      </c>
      <c r="D44" s="46">
        <v>11064677</v>
      </c>
      <c r="E44" s="46">
        <v>6622137</v>
      </c>
      <c r="F44" s="46">
        <v>0</v>
      </c>
      <c r="G44" s="46">
        <v>57078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4" si="12">SUM(D44:M44)</f>
        <v>17743892</v>
      </c>
      <c r="O44" s="47">
        <f t="shared" si="10"/>
        <v>20.602439239618601</v>
      </c>
      <c r="P44" s="9"/>
    </row>
    <row r="45" spans="1:16">
      <c r="A45" s="12"/>
      <c r="B45" s="44">
        <v>563</v>
      </c>
      <c r="C45" s="20" t="s">
        <v>138</v>
      </c>
      <c r="D45" s="46">
        <v>6707856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6707856</v>
      </c>
      <c r="O45" s="47">
        <f t="shared" si="10"/>
        <v>7.7884939599559715</v>
      </c>
      <c r="P45" s="9"/>
    </row>
    <row r="46" spans="1:16">
      <c r="A46" s="12"/>
      <c r="B46" s="44">
        <v>564</v>
      </c>
      <c r="C46" s="20" t="s">
        <v>139</v>
      </c>
      <c r="D46" s="46">
        <v>0</v>
      </c>
      <c r="E46" s="46">
        <v>256991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256991</v>
      </c>
      <c r="O46" s="47">
        <f t="shared" si="10"/>
        <v>0.29839234045320068</v>
      </c>
      <c r="P46" s="9"/>
    </row>
    <row r="47" spans="1:16">
      <c r="A47" s="12"/>
      <c r="B47" s="44">
        <v>569</v>
      </c>
      <c r="C47" s="20" t="s">
        <v>63</v>
      </c>
      <c r="D47" s="46">
        <v>7069857</v>
      </c>
      <c r="E47" s="46">
        <v>34205209</v>
      </c>
      <c r="F47" s="46">
        <v>0</v>
      </c>
      <c r="G47" s="46">
        <v>123109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41398175</v>
      </c>
      <c r="O47" s="47">
        <f t="shared" si="10"/>
        <v>48.067435547319484</v>
      </c>
      <c r="P47" s="9"/>
    </row>
    <row r="48" spans="1:16" ht="15.75">
      <c r="A48" s="28" t="s">
        <v>64</v>
      </c>
      <c r="B48" s="29"/>
      <c r="C48" s="30"/>
      <c r="D48" s="31">
        <f t="shared" ref="D48:M48" si="13">SUM(D49:D54)</f>
        <v>61168091</v>
      </c>
      <c r="E48" s="31">
        <f t="shared" si="13"/>
        <v>6924889</v>
      </c>
      <c r="F48" s="31">
        <f t="shared" si="13"/>
        <v>0</v>
      </c>
      <c r="G48" s="31">
        <f t="shared" si="13"/>
        <v>5649135</v>
      </c>
      <c r="H48" s="31">
        <f t="shared" si="13"/>
        <v>0</v>
      </c>
      <c r="I48" s="31">
        <f t="shared" si="13"/>
        <v>60932590</v>
      </c>
      <c r="J48" s="31">
        <f t="shared" si="13"/>
        <v>0</v>
      </c>
      <c r="K48" s="31">
        <f t="shared" si="13"/>
        <v>0</v>
      </c>
      <c r="L48" s="31">
        <f t="shared" si="13"/>
        <v>0</v>
      </c>
      <c r="M48" s="31">
        <f t="shared" si="13"/>
        <v>0</v>
      </c>
      <c r="N48" s="31">
        <f>SUM(D48:M48)</f>
        <v>134674705</v>
      </c>
      <c r="O48" s="43">
        <f t="shared" si="10"/>
        <v>156.37084732459257</v>
      </c>
      <c r="P48" s="9"/>
    </row>
    <row r="49" spans="1:16">
      <c r="A49" s="12"/>
      <c r="B49" s="44">
        <v>571</v>
      </c>
      <c r="C49" s="20" t="s">
        <v>65</v>
      </c>
      <c r="D49" s="46">
        <v>30050764</v>
      </c>
      <c r="E49" s="46">
        <v>1491572</v>
      </c>
      <c r="F49" s="46">
        <v>0</v>
      </c>
      <c r="G49" s="46">
        <v>5112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31547448</v>
      </c>
      <c r="O49" s="47">
        <f t="shared" si="10"/>
        <v>36.629752964289196</v>
      </c>
      <c r="P49" s="9"/>
    </row>
    <row r="50" spans="1:16">
      <c r="A50" s="12"/>
      <c r="B50" s="44">
        <v>572</v>
      </c>
      <c r="C50" s="20" t="s">
        <v>140</v>
      </c>
      <c r="D50" s="46">
        <v>25426645</v>
      </c>
      <c r="E50" s="46">
        <v>4144268</v>
      </c>
      <c r="F50" s="46">
        <v>0</v>
      </c>
      <c r="G50" s="46">
        <v>5634723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35205636</v>
      </c>
      <c r="O50" s="47">
        <f t="shared" si="10"/>
        <v>40.877276337239273</v>
      </c>
      <c r="P50" s="9"/>
    </row>
    <row r="51" spans="1:16">
      <c r="A51" s="12"/>
      <c r="B51" s="44">
        <v>573</v>
      </c>
      <c r="C51" s="20" t="s">
        <v>67</v>
      </c>
      <c r="D51" s="46">
        <v>0</v>
      </c>
      <c r="E51" s="46">
        <v>32089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32089</v>
      </c>
      <c r="O51" s="47">
        <f t="shared" si="10"/>
        <v>3.7258549181888694E-2</v>
      </c>
      <c r="P51" s="9"/>
    </row>
    <row r="52" spans="1:16">
      <c r="A52" s="12"/>
      <c r="B52" s="44">
        <v>574</v>
      </c>
      <c r="C52" s="20" t="s">
        <v>68</v>
      </c>
      <c r="D52" s="46">
        <v>3682913</v>
      </c>
      <c r="E52" s="46">
        <v>961147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4644060</v>
      </c>
      <c r="O52" s="47">
        <f t="shared" si="10"/>
        <v>5.3922196987641247</v>
      </c>
      <c r="P52" s="9"/>
    </row>
    <row r="53" spans="1:16">
      <c r="A53" s="12"/>
      <c r="B53" s="44">
        <v>575</v>
      </c>
      <c r="C53" s="20" t="s">
        <v>141</v>
      </c>
      <c r="D53" s="46">
        <v>2007769</v>
      </c>
      <c r="E53" s="46">
        <v>0</v>
      </c>
      <c r="F53" s="46">
        <v>0</v>
      </c>
      <c r="G53" s="46">
        <v>0</v>
      </c>
      <c r="H53" s="46">
        <v>0</v>
      </c>
      <c r="I53" s="46">
        <v>60932590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62940359</v>
      </c>
      <c r="O53" s="47">
        <f t="shared" si="10"/>
        <v>73.080072963546087</v>
      </c>
      <c r="P53" s="9"/>
    </row>
    <row r="54" spans="1:16">
      <c r="A54" s="12"/>
      <c r="B54" s="44">
        <v>579</v>
      </c>
      <c r="C54" s="20" t="s">
        <v>70</v>
      </c>
      <c r="D54" s="46">
        <v>0</v>
      </c>
      <c r="E54" s="46">
        <v>295813</v>
      </c>
      <c r="F54" s="46">
        <v>0</v>
      </c>
      <c r="G54" s="46">
        <v>9300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305113</v>
      </c>
      <c r="O54" s="47">
        <f t="shared" si="10"/>
        <v>0.35426681157199053</v>
      </c>
      <c r="P54" s="9"/>
    </row>
    <row r="55" spans="1:16" ht="15.75">
      <c r="A55" s="28" t="s">
        <v>142</v>
      </c>
      <c r="B55" s="29"/>
      <c r="C55" s="30"/>
      <c r="D55" s="31">
        <f t="shared" ref="D55:M55" si="14">SUM(D56:D57)</f>
        <v>114082540</v>
      </c>
      <c r="E55" s="31">
        <f t="shared" si="14"/>
        <v>114661992</v>
      </c>
      <c r="F55" s="31">
        <f t="shared" si="14"/>
        <v>0</v>
      </c>
      <c r="G55" s="31">
        <f t="shared" si="14"/>
        <v>2785904</v>
      </c>
      <c r="H55" s="31">
        <f t="shared" si="14"/>
        <v>0</v>
      </c>
      <c r="I55" s="31">
        <f t="shared" si="14"/>
        <v>3709806</v>
      </c>
      <c r="J55" s="31">
        <f t="shared" si="14"/>
        <v>3373047</v>
      </c>
      <c r="K55" s="31">
        <f t="shared" si="14"/>
        <v>0</v>
      </c>
      <c r="L55" s="31">
        <f t="shared" si="14"/>
        <v>0</v>
      </c>
      <c r="M55" s="31">
        <f t="shared" si="14"/>
        <v>77201174</v>
      </c>
      <c r="N55" s="31">
        <f>SUM(D55:M55)</f>
        <v>315814463</v>
      </c>
      <c r="O55" s="43">
        <f t="shared" si="10"/>
        <v>366.69228402372363</v>
      </c>
      <c r="P55" s="9"/>
    </row>
    <row r="56" spans="1:16">
      <c r="A56" s="12"/>
      <c r="B56" s="44">
        <v>581</v>
      </c>
      <c r="C56" s="20" t="s">
        <v>143</v>
      </c>
      <c r="D56" s="46">
        <v>114082540</v>
      </c>
      <c r="E56" s="46">
        <v>113245061</v>
      </c>
      <c r="F56" s="46">
        <v>0</v>
      </c>
      <c r="G56" s="46">
        <v>2785904</v>
      </c>
      <c r="H56" s="46">
        <v>0</v>
      </c>
      <c r="I56" s="46">
        <v>3709806</v>
      </c>
      <c r="J56" s="46">
        <v>3373047</v>
      </c>
      <c r="K56" s="46">
        <v>0</v>
      </c>
      <c r="L56" s="46">
        <v>0</v>
      </c>
      <c r="M56" s="46">
        <v>0</v>
      </c>
      <c r="N56" s="46">
        <f>SUM(D56:M56)</f>
        <v>237196358</v>
      </c>
      <c r="O56" s="47">
        <f t="shared" si="10"/>
        <v>275.40877466757695</v>
      </c>
      <c r="P56" s="9"/>
    </row>
    <row r="57" spans="1:16">
      <c r="A57" s="12"/>
      <c r="B57" s="44">
        <v>590</v>
      </c>
      <c r="C57" s="20" t="s">
        <v>144</v>
      </c>
      <c r="D57" s="46">
        <v>0</v>
      </c>
      <c r="E57" s="46">
        <v>1416931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77201174</v>
      </c>
      <c r="N57" s="46">
        <f t="shared" ref="N57:N63" si="15">SUM(D57:M57)</f>
        <v>78618105</v>
      </c>
      <c r="O57" s="47">
        <f t="shared" si="10"/>
        <v>91.283509356146638</v>
      </c>
      <c r="P57" s="9"/>
    </row>
    <row r="58" spans="1:16" ht="15.75">
      <c r="A58" s="28" t="s">
        <v>77</v>
      </c>
      <c r="B58" s="29"/>
      <c r="C58" s="30"/>
      <c r="D58" s="31">
        <f t="shared" ref="D58:M58" si="16">SUM(D59:D74)</f>
        <v>8146025</v>
      </c>
      <c r="E58" s="31">
        <f t="shared" si="16"/>
        <v>24222988</v>
      </c>
      <c r="F58" s="31">
        <f t="shared" si="16"/>
        <v>0</v>
      </c>
      <c r="G58" s="31">
        <f t="shared" si="16"/>
        <v>16600</v>
      </c>
      <c r="H58" s="31">
        <f t="shared" si="16"/>
        <v>0</v>
      </c>
      <c r="I58" s="31">
        <f t="shared" si="16"/>
        <v>0</v>
      </c>
      <c r="J58" s="31">
        <f t="shared" si="16"/>
        <v>0</v>
      </c>
      <c r="K58" s="31">
        <f t="shared" si="16"/>
        <v>0</v>
      </c>
      <c r="L58" s="31">
        <f t="shared" si="16"/>
        <v>0</v>
      </c>
      <c r="M58" s="31">
        <f t="shared" si="16"/>
        <v>0</v>
      </c>
      <c r="N58" s="31">
        <f>SUM(D58:M58)</f>
        <v>32385613</v>
      </c>
      <c r="O58" s="43">
        <f t="shared" si="10"/>
        <v>37.60294664047224</v>
      </c>
      <c r="P58" s="9"/>
    </row>
    <row r="59" spans="1:16">
      <c r="A59" s="12"/>
      <c r="B59" s="44">
        <v>601</v>
      </c>
      <c r="C59" s="20" t="s">
        <v>146</v>
      </c>
      <c r="D59" s="46">
        <v>0</v>
      </c>
      <c r="E59" s="46">
        <v>742738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742738</v>
      </c>
      <c r="O59" s="47">
        <f t="shared" si="10"/>
        <v>0.86239335293270725</v>
      </c>
      <c r="P59" s="9"/>
    </row>
    <row r="60" spans="1:16">
      <c r="A60" s="12"/>
      <c r="B60" s="44">
        <v>602</v>
      </c>
      <c r="C60" s="20" t="s">
        <v>147</v>
      </c>
      <c r="D60" s="46">
        <v>2107303</v>
      </c>
      <c r="E60" s="46">
        <v>427446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2534749</v>
      </c>
      <c r="O60" s="47">
        <f t="shared" si="10"/>
        <v>2.9430979550700607</v>
      </c>
      <c r="P60" s="9"/>
    </row>
    <row r="61" spans="1:16">
      <c r="A61" s="12"/>
      <c r="B61" s="44">
        <v>603</v>
      </c>
      <c r="C61" s="20" t="s">
        <v>148</v>
      </c>
      <c r="D61" s="46">
        <v>1857756</v>
      </c>
      <c r="E61" s="46">
        <v>388669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2246425</v>
      </c>
      <c r="O61" s="47">
        <f t="shared" si="10"/>
        <v>2.6083248573007669</v>
      </c>
      <c r="P61" s="9"/>
    </row>
    <row r="62" spans="1:16">
      <c r="A62" s="12"/>
      <c r="B62" s="44">
        <v>604</v>
      </c>
      <c r="C62" s="20" t="s">
        <v>149</v>
      </c>
      <c r="D62" s="46">
        <v>0</v>
      </c>
      <c r="E62" s="46">
        <v>17802754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17802754</v>
      </c>
      <c r="O62" s="47">
        <f t="shared" si="10"/>
        <v>20.670783928513373</v>
      </c>
      <c r="P62" s="9"/>
    </row>
    <row r="63" spans="1:16">
      <c r="A63" s="12"/>
      <c r="B63" s="44">
        <v>605</v>
      </c>
      <c r="C63" s="20" t="s">
        <v>150</v>
      </c>
      <c r="D63" s="46">
        <v>110544</v>
      </c>
      <c r="E63" s="46">
        <v>138318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248862</v>
      </c>
      <c r="O63" s="47">
        <f t="shared" si="10"/>
        <v>0.28895375569519721</v>
      </c>
      <c r="P63" s="9"/>
    </row>
    <row r="64" spans="1:16">
      <c r="A64" s="12"/>
      <c r="B64" s="44">
        <v>611</v>
      </c>
      <c r="C64" s="20" t="s">
        <v>84</v>
      </c>
      <c r="D64" s="46">
        <v>350360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350360</v>
      </c>
      <c r="O64" s="47">
        <f t="shared" si="10"/>
        <v>0.40680311917998446</v>
      </c>
      <c r="P64" s="9"/>
    </row>
    <row r="65" spans="1:119">
      <c r="A65" s="12"/>
      <c r="B65" s="44">
        <v>661</v>
      </c>
      <c r="C65" s="20" t="s">
        <v>114</v>
      </c>
      <c r="D65" s="46">
        <v>0</v>
      </c>
      <c r="E65" s="46">
        <v>1081102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1081102</v>
      </c>
      <c r="O65" s="47">
        <f t="shared" si="10"/>
        <v>1.2552679122951238</v>
      </c>
      <c r="P65" s="9"/>
    </row>
    <row r="66" spans="1:119">
      <c r="A66" s="12"/>
      <c r="B66" s="44">
        <v>671</v>
      </c>
      <c r="C66" s="20" t="s">
        <v>87</v>
      </c>
      <c r="D66" s="46">
        <v>0</v>
      </c>
      <c r="E66" s="46">
        <v>324192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324192</v>
      </c>
      <c r="O66" s="47">
        <f t="shared" si="10"/>
        <v>0.37641944517980802</v>
      </c>
      <c r="P66" s="9"/>
    </row>
    <row r="67" spans="1:119">
      <c r="A67" s="12"/>
      <c r="B67" s="44">
        <v>684</v>
      </c>
      <c r="C67" s="20" t="s">
        <v>88</v>
      </c>
      <c r="D67" s="46">
        <v>0</v>
      </c>
      <c r="E67" s="46">
        <v>284388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284388</v>
      </c>
      <c r="O67" s="47">
        <f t="shared" si="10"/>
        <v>0.33020300678547043</v>
      </c>
      <c r="P67" s="9"/>
    </row>
    <row r="68" spans="1:119">
      <c r="A68" s="12"/>
      <c r="B68" s="44">
        <v>685</v>
      </c>
      <c r="C68" s="20" t="s">
        <v>89</v>
      </c>
      <c r="D68" s="46">
        <v>251248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251248</v>
      </c>
      <c r="O68" s="47">
        <f t="shared" si="10"/>
        <v>0.29172414113406991</v>
      </c>
      <c r="P68" s="9"/>
    </row>
    <row r="69" spans="1:119">
      <c r="A69" s="12"/>
      <c r="B69" s="44">
        <v>712</v>
      </c>
      <c r="C69" s="20" t="s">
        <v>168</v>
      </c>
      <c r="D69" s="46">
        <v>0</v>
      </c>
      <c r="E69" s="46">
        <v>0</v>
      </c>
      <c r="F69" s="46">
        <v>0</v>
      </c>
      <c r="G69" s="46">
        <v>16600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ref="N69:N74" si="17">SUM(D69:M69)</f>
        <v>16600</v>
      </c>
      <c r="O69" s="47">
        <f t="shared" ref="O69:O75" si="18">(N69/O$77)</f>
        <v>1.9274265836247695E-2</v>
      </c>
      <c r="P69" s="9"/>
    </row>
    <row r="70" spans="1:119">
      <c r="A70" s="12"/>
      <c r="B70" s="44">
        <v>713</v>
      </c>
      <c r="C70" s="20" t="s">
        <v>151</v>
      </c>
      <c r="D70" s="46">
        <v>0</v>
      </c>
      <c r="E70" s="46">
        <v>2740548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2740548</v>
      </c>
      <c r="O70" s="47">
        <f t="shared" si="18"/>
        <v>3.1820512463251176</v>
      </c>
      <c r="P70" s="9"/>
    </row>
    <row r="71" spans="1:119">
      <c r="A71" s="12"/>
      <c r="B71" s="44">
        <v>714</v>
      </c>
      <c r="C71" s="20" t="s">
        <v>116</v>
      </c>
      <c r="D71" s="46">
        <v>0</v>
      </c>
      <c r="E71" s="46">
        <v>260172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260172</v>
      </c>
      <c r="O71" s="47">
        <f t="shared" si="18"/>
        <v>0.30208580067158042</v>
      </c>
      <c r="P71" s="9"/>
    </row>
    <row r="72" spans="1:119">
      <c r="A72" s="12"/>
      <c r="B72" s="44">
        <v>721</v>
      </c>
      <c r="C72" s="20" t="s">
        <v>93</v>
      </c>
      <c r="D72" s="46">
        <v>3316022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3316022</v>
      </c>
      <c r="O72" s="47">
        <f t="shared" si="18"/>
        <v>3.8502343100509493</v>
      </c>
      <c r="P72" s="9"/>
    </row>
    <row r="73" spans="1:119">
      <c r="A73" s="12"/>
      <c r="B73" s="44">
        <v>724</v>
      </c>
      <c r="C73" s="20" t="s">
        <v>169</v>
      </c>
      <c r="D73" s="46">
        <v>0</v>
      </c>
      <c r="E73" s="46">
        <v>32661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32661</v>
      </c>
      <c r="O73" s="47">
        <f t="shared" si="18"/>
        <v>3.7922698582993131E-2</v>
      </c>
      <c r="P73" s="9"/>
    </row>
    <row r="74" spans="1:119" ht="15.75" thickBot="1">
      <c r="A74" s="12"/>
      <c r="B74" s="44">
        <v>765</v>
      </c>
      <c r="C74" s="20" t="s">
        <v>95</v>
      </c>
      <c r="D74" s="46">
        <v>152792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152792</v>
      </c>
      <c r="O74" s="47">
        <f t="shared" si="18"/>
        <v>0.17740684491879263</v>
      </c>
      <c r="P74" s="9"/>
    </row>
    <row r="75" spans="1:119" ht="16.5" thickBot="1">
      <c r="A75" s="14" t="s">
        <v>10</v>
      </c>
      <c r="B75" s="23"/>
      <c r="C75" s="22"/>
      <c r="D75" s="15">
        <f t="shared" ref="D75:M75" si="19">SUM(D5,D14,D23,D30,D36,D42,D48,D55,D58)</f>
        <v>1029063528</v>
      </c>
      <c r="E75" s="15">
        <f t="shared" si="19"/>
        <v>370439026</v>
      </c>
      <c r="F75" s="15">
        <f t="shared" si="19"/>
        <v>253581966</v>
      </c>
      <c r="G75" s="15">
        <f t="shared" si="19"/>
        <v>56914001</v>
      </c>
      <c r="H75" s="15">
        <f t="shared" si="19"/>
        <v>11839</v>
      </c>
      <c r="I75" s="15">
        <f t="shared" si="19"/>
        <v>163967999</v>
      </c>
      <c r="J75" s="15">
        <f t="shared" si="19"/>
        <v>274942998</v>
      </c>
      <c r="K75" s="15">
        <f t="shared" si="19"/>
        <v>356255722</v>
      </c>
      <c r="L75" s="15">
        <f t="shared" si="19"/>
        <v>3905</v>
      </c>
      <c r="M75" s="15">
        <f t="shared" si="19"/>
        <v>1973773301</v>
      </c>
      <c r="N75" s="15">
        <f>SUM(D75:M75)</f>
        <v>4478954285</v>
      </c>
      <c r="O75" s="37">
        <f t="shared" si="18"/>
        <v>5200.5153950295617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52" t="s">
        <v>170</v>
      </c>
      <c r="M77" s="52"/>
      <c r="N77" s="52"/>
      <c r="O77" s="41">
        <v>861252</v>
      </c>
    </row>
    <row r="78" spans="1:119">
      <c r="A78" s="53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5"/>
    </row>
    <row r="79" spans="1:119" ht="15.75" customHeight="1" thickBot="1">
      <c r="A79" s="56" t="s">
        <v>101</v>
      </c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8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2024-09-20T20:17:38Z</cp:lastPrinted>
  <dcterms:created xsi:type="dcterms:W3CDTF">2000-08-31T21:26:31Z</dcterms:created>
  <dcterms:modified xsi:type="dcterms:W3CDTF">2024-10-01T19:19:55Z</dcterms:modified>
</cp:coreProperties>
</file>