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135" documentId="11_B87A077BF7DBFD462B4ADFF08AFB039FCAD736AF" xr6:coauthVersionLast="47" xr6:coauthVersionMax="47" xr10:uidLastSave="{A84FBEE4-E727-4095-ADDD-346FDB19AC1E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</sheets>
  <definedNames>
    <definedName name="_xlnm.Print_Area" localSheetId="15">'2008'!$A$1:$O$62</definedName>
    <definedName name="_xlnm.Print_Area" localSheetId="14">'2009'!$A$1:$O$70</definedName>
    <definedName name="_xlnm.Print_Area" localSheetId="13">'2010'!$A$1:$O$71</definedName>
    <definedName name="_xlnm.Print_Area" localSheetId="12">'2011'!$A$1:$O$76</definedName>
    <definedName name="_xlnm.Print_Area" localSheetId="11">'2012'!$A$1:$O$74</definedName>
    <definedName name="_xlnm.Print_Area" localSheetId="10">'2013'!$A$1:$O$71</definedName>
    <definedName name="_xlnm.Print_Area" localSheetId="9">'2014'!$A$1:$O$72</definedName>
    <definedName name="_xlnm.Print_Area" localSheetId="8">'2015'!$A$1:$O$72</definedName>
    <definedName name="_xlnm.Print_Area" localSheetId="7">'2016'!$A$1:$O$73</definedName>
    <definedName name="_xlnm.Print_Area" localSheetId="6">'2017'!$A$1:$O$75</definedName>
    <definedName name="_xlnm.Print_Area" localSheetId="5">'2018'!$A$1:$O$75</definedName>
    <definedName name="_xlnm.Print_Area" localSheetId="4">'2019'!$A$1:$O$76</definedName>
    <definedName name="_xlnm.Print_Area" localSheetId="3">'2020'!$A$1:$O$75</definedName>
    <definedName name="_xlnm.Print_Area" localSheetId="2">'2021'!$A$1:$P$75</definedName>
    <definedName name="_xlnm.Print_Area" localSheetId="1">'2022'!$A$1:$P$74</definedName>
    <definedName name="_xlnm.Print_Area" localSheetId="0">'2023'!$A$1:$P$77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2" i="48" l="1"/>
  <c r="P72" i="48" s="1"/>
  <c r="O71" i="48"/>
  <c r="P71" i="48" s="1"/>
  <c r="O70" i="48"/>
  <c r="P70" i="48" s="1"/>
  <c r="O69" i="48"/>
  <c r="P69" i="48" s="1"/>
  <c r="O68" i="48"/>
  <c r="P68" i="48" s="1"/>
  <c r="N67" i="48"/>
  <c r="M67" i="48"/>
  <c r="L67" i="48"/>
  <c r="K67" i="48"/>
  <c r="J67" i="48"/>
  <c r="I67" i="48"/>
  <c r="H67" i="48"/>
  <c r="G67" i="48"/>
  <c r="F67" i="48"/>
  <c r="E67" i="48"/>
  <c r="D67" i="48"/>
  <c r="O66" i="48"/>
  <c r="P66" i="48" s="1"/>
  <c r="O65" i="48"/>
  <c r="P65" i="48" s="1"/>
  <c r="O64" i="48"/>
  <c r="P64" i="48" s="1"/>
  <c r="O63" i="48"/>
  <c r="P63" i="48" s="1"/>
  <c r="O62" i="48"/>
  <c r="P62" i="48" s="1"/>
  <c r="O61" i="48"/>
  <c r="P61" i="48" s="1"/>
  <c r="N60" i="48"/>
  <c r="M60" i="48"/>
  <c r="L60" i="48"/>
  <c r="K60" i="48"/>
  <c r="J60" i="48"/>
  <c r="I60" i="48"/>
  <c r="H60" i="48"/>
  <c r="G60" i="48"/>
  <c r="F60" i="48"/>
  <c r="E60" i="48"/>
  <c r="D60" i="48"/>
  <c r="O59" i="48"/>
  <c r="P59" i="48" s="1"/>
  <c r="O58" i="48"/>
  <c r="P58" i="48" s="1"/>
  <c r="O57" i="48"/>
  <c r="P57" i="48" s="1"/>
  <c r="O56" i="48"/>
  <c r="P56" i="48" s="1"/>
  <c r="N55" i="48"/>
  <c r="M55" i="48"/>
  <c r="L55" i="48"/>
  <c r="K55" i="48"/>
  <c r="J55" i="48"/>
  <c r="I55" i="48"/>
  <c r="H55" i="48"/>
  <c r="G55" i="48"/>
  <c r="F55" i="48"/>
  <c r="E55" i="48"/>
  <c r="D55" i="48"/>
  <c r="O54" i="48"/>
  <c r="P54" i="48" s="1"/>
  <c r="O53" i="48"/>
  <c r="P53" i="48" s="1"/>
  <c r="O52" i="48"/>
  <c r="P52" i="48" s="1"/>
  <c r="O51" i="48"/>
  <c r="P51" i="48" s="1"/>
  <c r="O50" i="48"/>
  <c r="P50" i="48" s="1"/>
  <c r="O49" i="48"/>
  <c r="P49" i="48" s="1"/>
  <c r="O48" i="48"/>
  <c r="P48" i="48" s="1"/>
  <c r="O47" i="48"/>
  <c r="P47" i="48" s="1"/>
  <c r="N46" i="48"/>
  <c r="M46" i="48"/>
  <c r="L46" i="48"/>
  <c r="K46" i="48"/>
  <c r="J46" i="48"/>
  <c r="I46" i="48"/>
  <c r="H46" i="48"/>
  <c r="G46" i="48"/>
  <c r="F46" i="48"/>
  <c r="E46" i="48"/>
  <c r="D46" i="48"/>
  <c r="O45" i="48"/>
  <c r="P45" i="48" s="1"/>
  <c r="O44" i="48"/>
  <c r="P44" i="48" s="1"/>
  <c r="O43" i="48"/>
  <c r="P43" i="48" s="1"/>
  <c r="O42" i="48"/>
  <c r="P42" i="48" s="1"/>
  <c r="O41" i="48"/>
  <c r="P41" i="48" s="1"/>
  <c r="O40" i="48"/>
  <c r="P40" i="48" s="1"/>
  <c r="O39" i="48"/>
  <c r="P39" i="48" s="1"/>
  <c r="O38" i="48"/>
  <c r="P38" i="48" s="1"/>
  <c r="O37" i="48"/>
  <c r="P37" i="48" s="1"/>
  <c r="O36" i="48"/>
  <c r="P36" i="48" s="1"/>
  <c r="O35" i="48"/>
  <c r="P35" i="48" s="1"/>
  <c r="O34" i="48"/>
  <c r="P34" i="48" s="1"/>
  <c r="O33" i="48"/>
  <c r="P33" i="48" s="1"/>
  <c r="O32" i="48"/>
  <c r="P32" i="48" s="1"/>
  <c r="O31" i="48"/>
  <c r="P31" i="48" s="1"/>
  <c r="O30" i="48"/>
  <c r="P30" i="48" s="1"/>
  <c r="O29" i="48"/>
  <c r="P29" i="48" s="1"/>
  <c r="O28" i="48"/>
  <c r="P28" i="48" s="1"/>
  <c r="O27" i="48"/>
  <c r="P27" i="48" s="1"/>
  <c r="O26" i="48"/>
  <c r="P26" i="48" s="1"/>
  <c r="N25" i="48"/>
  <c r="M25" i="48"/>
  <c r="L25" i="48"/>
  <c r="K25" i="48"/>
  <c r="J25" i="48"/>
  <c r="I25" i="48"/>
  <c r="H25" i="48"/>
  <c r="G25" i="48"/>
  <c r="F25" i="48"/>
  <c r="E25" i="48"/>
  <c r="D25" i="48"/>
  <c r="O24" i="48"/>
  <c r="P24" i="48" s="1"/>
  <c r="O23" i="48"/>
  <c r="P23" i="48" s="1"/>
  <c r="O22" i="48"/>
  <c r="P22" i="48" s="1"/>
  <c r="O21" i="48"/>
  <c r="P21" i="48" s="1"/>
  <c r="O20" i="48"/>
  <c r="P20" i="48" s="1"/>
  <c r="O19" i="48"/>
  <c r="P19" i="48" s="1"/>
  <c r="O18" i="48"/>
  <c r="P18" i="48" s="1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O14" i="48"/>
  <c r="P14" i="48" s="1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69" i="47"/>
  <c r="P69" i="47" s="1"/>
  <c r="O68" i="47"/>
  <c r="P68" i="47" s="1"/>
  <c r="O67" i="47"/>
  <c r="P67" i="47" s="1"/>
  <c r="N66" i="47"/>
  <c r="M66" i="47"/>
  <c r="L66" i="47"/>
  <c r="K66" i="47"/>
  <c r="J66" i="47"/>
  <c r="I66" i="47"/>
  <c r="H66" i="47"/>
  <c r="G66" i="47"/>
  <c r="F66" i="47"/>
  <c r="E66" i="47"/>
  <c r="D66" i="47"/>
  <c r="O65" i="47"/>
  <c r="P65" i="47" s="1"/>
  <c r="O64" i="47"/>
  <c r="P64" i="47" s="1"/>
  <c r="O63" i="47"/>
  <c r="P63" i="47" s="1"/>
  <c r="O62" i="47"/>
  <c r="P62" i="47" s="1"/>
  <c r="O61" i="47"/>
  <c r="P61" i="47" s="1"/>
  <c r="N60" i="47"/>
  <c r="M60" i="47"/>
  <c r="L60" i="47"/>
  <c r="K60" i="47"/>
  <c r="J60" i="47"/>
  <c r="I60" i="47"/>
  <c r="H60" i="47"/>
  <c r="G60" i="47"/>
  <c r="F60" i="47"/>
  <c r="E60" i="47"/>
  <c r="D60" i="47"/>
  <c r="O59" i="47"/>
  <c r="P59" i="47" s="1"/>
  <c r="O58" i="47"/>
  <c r="P58" i="47" s="1"/>
  <c r="O57" i="47"/>
  <c r="P57" i="47" s="1"/>
  <c r="O56" i="47"/>
  <c r="P56" i="47" s="1"/>
  <c r="N55" i="47"/>
  <c r="M55" i="47"/>
  <c r="L55" i="47"/>
  <c r="K55" i="47"/>
  <c r="J55" i="47"/>
  <c r="I55" i="47"/>
  <c r="H55" i="47"/>
  <c r="G55" i="47"/>
  <c r="F55" i="47"/>
  <c r="E55" i="47"/>
  <c r="D55" i="47"/>
  <c r="O54" i="47"/>
  <c r="P54" i="47" s="1"/>
  <c r="O53" i="47"/>
  <c r="P53" i="47" s="1"/>
  <c r="O52" i="47"/>
  <c r="P52" i="47" s="1"/>
  <c r="O51" i="47"/>
  <c r="P51" i="47" s="1"/>
  <c r="O50" i="47"/>
  <c r="P50" i="47" s="1"/>
  <c r="O49" i="47"/>
  <c r="P49" i="47" s="1"/>
  <c r="O48" i="47"/>
  <c r="P48" i="47" s="1"/>
  <c r="O47" i="47"/>
  <c r="P47" i="47" s="1"/>
  <c r="N46" i="47"/>
  <c r="M46" i="47"/>
  <c r="L46" i="47"/>
  <c r="K46" i="47"/>
  <c r="J46" i="47"/>
  <c r="I46" i="47"/>
  <c r="H46" i="47"/>
  <c r="G46" i="47"/>
  <c r="F46" i="47"/>
  <c r="E46" i="47"/>
  <c r="D46" i="47"/>
  <c r="O45" i="47"/>
  <c r="P45" i="47" s="1"/>
  <c r="O44" i="47"/>
  <c r="P44" i="47" s="1"/>
  <c r="O43" i="47"/>
  <c r="P43" i="47" s="1"/>
  <c r="O42" i="47"/>
  <c r="P42" i="47" s="1"/>
  <c r="O41" i="47"/>
  <c r="P41" i="47" s="1"/>
  <c r="O40" i="47"/>
  <c r="P40" i="47" s="1"/>
  <c r="O39" i="47"/>
  <c r="P39" i="47" s="1"/>
  <c r="O38" i="47"/>
  <c r="P38" i="47" s="1"/>
  <c r="O37" i="47"/>
  <c r="P37" i="47" s="1"/>
  <c r="O36" i="47"/>
  <c r="P36" i="47" s="1"/>
  <c r="O35" i="47"/>
  <c r="P35" i="47" s="1"/>
  <c r="O34" i="47"/>
  <c r="P34" i="47" s="1"/>
  <c r="O33" i="47"/>
  <c r="P33" i="47" s="1"/>
  <c r="O32" i="47"/>
  <c r="P32" i="47" s="1"/>
  <c r="O31" i="47"/>
  <c r="P31" i="47" s="1"/>
  <c r="O30" i="47"/>
  <c r="P30" i="47" s="1"/>
  <c r="O29" i="47"/>
  <c r="P29" i="47" s="1"/>
  <c r="O28" i="47"/>
  <c r="P28" i="47" s="1"/>
  <c r="O27" i="47"/>
  <c r="P27" i="47" s="1"/>
  <c r="O26" i="47"/>
  <c r="P26" i="47" s="1"/>
  <c r="N25" i="47"/>
  <c r="M25" i="47"/>
  <c r="L25" i="47"/>
  <c r="K25" i="47"/>
  <c r="J25" i="47"/>
  <c r="I25" i="47"/>
  <c r="H25" i="47"/>
  <c r="G25" i="47"/>
  <c r="F25" i="47"/>
  <c r="E25" i="47"/>
  <c r="D25" i="47"/>
  <c r="O24" i="47"/>
  <c r="P24" i="47" s="1"/>
  <c r="O23" i="47"/>
  <c r="P23" i="47" s="1"/>
  <c r="O22" i="47"/>
  <c r="P22" i="47" s="1"/>
  <c r="O21" i="47"/>
  <c r="P21" i="47" s="1"/>
  <c r="O20" i="47"/>
  <c r="P20" i="47" s="1"/>
  <c r="O19" i="47"/>
  <c r="P19" i="47" s="1"/>
  <c r="O18" i="47"/>
  <c r="P18" i="47" s="1"/>
  <c r="O17" i="47"/>
  <c r="P17" i="47" s="1"/>
  <c r="N16" i="47"/>
  <c r="M16" i="47"/>
  <c r="L16" i="47"/>
  <c r="K16" i="47"/>
  <c r="J16" i="47"/>
  <c r="I16" i="47"/>
  <c r="H16" i="47"/>
  <c r="G16" i="47"/>
  <c r="F16" i="47"/>
  <c r="E16" i="47"/>
  <c r="D16" i="47"/>
  <c r="O15" i="47"/>
  <c r="P15" i="47" s="1"/>
  <c r="O14" i="47"/>
  <c r="P14" i="47" s="1"/>
  <c r="O13" i="47"/>
  <c r="P13" i="47" s="1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N73" i="48" l="1"/>
  <c r="O55" i="48"/>
  <c r="P55" i="48" s="1"/>
  <c r="O67" i="48"/>
  <c r="P67" i="48" s="1"/>
  <c r="H73" i="48"/>
  <c r="O60" i="48"/>
  <c r="P60" i="48" s="1"/>
  <c r="J73" i="48"/>
  <c r="I73" i="48"/>
  <c r="G73" i="48"/>
  <c r="F73" i="48"/>
  <c r="O16" i="48"/>
  <c r="P16" i="48" s="1"/>
  <c r="E73" i="48"/>
  <c r="K73" i="48"/>
  <c r="O5" i="48"/>
  <c r="P5" i="48" s="1"/>
  <c r="D73" i="48"/>
  <c r="L73" i="48"/>
  <c r="M73" i="48"/>
  <c r="O25" i="48"/>
  <c r="P25" i="48" s="1"/>
  <c r="O46" i="48"/>
  <c r="P46" i="48" s="1"/>
  <c r="O66" i="47"/>
  <c r="P66" i="47" s="1"/>
  <c r="O60" i="47"/>
  <c r="P60" i="47" s="1"/>
  <c r="O55" i="47"/>
  <c r="P55" i="47" s="1"/>
  <c r="O46" i="47"/>
  <c r="P46" i="47" s="1"/>
  <c r="O25" i="47"/>
  <c r="P25" i="47" s="1"/>
  <c r="D70" i="47"/>
  <c r="M70" i="47"/>
  <c r="G70" i="47"/>
  <c r="J70" i="47"/>
  <c r="L70" i="47"/>
  <c r="I70" i="47"/>
  <c r="K70" i="47"/>
  <c r="N70" i="47"/>
  <c r="F70" i="47"/>
  <c r="O5" i="47"/>
  <c r="P5" i="47" s="1"/>
  <c r="H70" i="47"/>
  <c r="O16" i="47"/>
  <c r="P16" i="47" s="1"/>
  <c r="E70" i="47"/>
  <c r="O70" i="46"/>
  <c r="P70" i="46"/>
  <c r="O69" i="46"/>
  <c r="P69" i="46" s="1"/>
  <c r="O68" i="46"/>
  <c r="P68" i="46" s="1"/>
  <c r="N67" i="46"/>
  <c r="M67" i="46"/>
  <c r="L67" i="46"/>
  <c r="K67" i="46"/>
  <c r="J67" i="46"/>
  <c r="I67" i="46"/>
  <c r="H67" i="46"/>
  <c r="G67" i="46"/>
  <c r="F67" i="46"/>
  <c r="E67" i="46"/>
  <c r="D67" i="46"/>
  <c r="O67" i="46" s="1"/>
  <c r="P67" i="46" s="1"/>
  <c r="O66" i="46"/>
  <c r="P66" i="46" s="1"/>
  <c r="O65" i="46"/>
  <c r="P65" i="46" s="1"/>
  <c r="O64" i="46"/>
  <c r="P64" i="46"/>
  <c r="O63" i="46"/>
  <c r="P63" i="46" s="1"/>
  <c r="O62" i="46"/>
  <c r="P62" i="46" s="1"/>
  <c r="O61" i="46"/>
  <c r="P61" i="46" s="1"/>
  <c r="N60" i="46"/>
  <c r="M60" i="46"/>
  <c r="L60" i="46"/>
  <c r="K60" i="46"/>
  <c r="J60" i="46"/>
  <c r="I60" i="46"/>
  <c r="H60" i="46"/>
  <c r="G60" i="46"/>
  <c r="F60" i="46"/>
  <c r="E60" i="46"/>
  <c r="D60" i="46"/>
  <c r="O60" i="46" s="1"/>
  <c r="P60" i="46" s="1"/>
  <c r="O59" i="46"/>
  <c r="P59" i="46"/>
  <c r="O58" i="46"/>
  <c r="P58" i="46"/>
  <c r="O57" i="46"/>
  <c r="P57" i="46"/>
  <c r="O56" i="46"/>
  <c r="P56" i="46" s="1"/>
  <c r="N55" i="46"/>
  <c r="M55" i="46"/>
  <c r="L55" i="46"/>
  <c r="K55" i="46"/>
  <c r="J55" i="46"/>
  <c r="I55" i="46"/>
  <c r="H55" i="46"/>
  <c r="G55" i="46"/>
  <c r="F55" i="46"/>
  <c r="E55" i="46"/>
  <c r="D55" i="46"/>
  <c r="O55" i="46" s="1"/>
  <c r="P55" i="46" s="1"/>
  <c r="O54" i="46"/>
  <c r="P54" i="46" s="1"/>
  <c r="O53" i="46"/>
  <c r="P53" i="46"/>
  <c r="O52" i="46"/>
  <c r="P52" i="46" s="1"/>
  <c r="O51" i="46"/>
  <c r="P51" i="46" s="1"/>
  <c r="O50" i="46"/>
  <c r="P50" i="46" s="1"/>
  <c r="O49" i="46"/>
  <c r="P49" i="46"/>
  <c r="O48" i="46"/>
  <c r="P48" i="46" s="1"/>
  <c r="O47" i="46"/>
  <c r="P47" i="46" s="1"/>
  <c r="N46" i="46"/>
  <c r="M46" i="46"/>
  <c r="L46" i="46"/>
  <c r="O46" i="46" s="1"/>
  <c r="P46" i="46" s="1"/>
  <c r="K46" i="46"/>
  <c r="J46" i="46"/>
  <c r="I46" i="46"/>
  <c r="H46" i="46"/>
  <c r="G46" i="46"/>
  <c r="F46" i="46"/>
  <c r="E46" i="46"/>
  <c r="D46" i="46"/>
  <c r="O45" i="46"/>
  <c r="P45" i="46" s="1"/>
  <c r="O44" i="46"/>
  <c r="P44" i="46"/>
  <c r="O43" i="46"/>
  <c r="P43" i="46"/>
  <c r="O42" i="46"/>
  <c r="P42" i="46" s="1"/>
  <c r="O41" i="46"/>
  <c r="P41" i="46" s="1"/>
  <c r="O40" i="46"/>
  <c r="P40" i="46"/>
  <c r="O39" i="46"/>
  <c r="P39" i="46" s="1"/>
  <c r="O38" i="46"/>
  <c r="P38" i="46" s="1"/>
  <c r="O37" i="46"/>
  <c r="P37" i="46"/>
  <c r="O36" i="46"/>
  <c r="P36" i="46"/>
  <c r="O35" i="46"/>
  <c r="P35" i="46" s="1"/>
  <c r="O34" i="46"/>
  <c r="P34" i="46" s="1"/>
  <c r="O33" i="46"/>
  <c r="P33" i="46" s="1"/>
  <c r="O32" i="46"/>
  <c r="P32" i="46"/>
  <c r="O31" i="46"/>
  <c r="P31" i="46"/>
  <c r="O30" i="46"/>
  <c r="P30" i="46" s="1"/>
  <c r="O29" i="46"/>
  <c r="P29" i="46" s="1"/>
  <c r="N28" i="46"/>
  <c r="M28" i="46"/>
  <c r="L28" i="46"/>
  <c r="K28" i="46"/>
  <c r="J28" i="46"/>
  <c r="I28" i="46"/>
  <c r="H28" i="46"/>
  <c r="G28" i="46"/>
  <c r="F28" i="46"/>
  <c r="E28" i="46"/>
  <c r="D28" i="46"/>
  <c r="O27" i="46"/>
  <c r="P27" i="46" s="1"/>
  <c r="O26" i="46"/>
  <c r="P26" i="46"/>
  <c r="O25" i="46"/>
  <c r="P25" i="46" s="1"/>
  <c r="O24" i="46"/>
  <c r="P24" i="46" s="1"/>
  <c r="O23" i="46"/>
  <c r="P23" i="46" s="1"/>
  <c r="O22" i="46"/>
  <c r="P22" i="46" s="1"/>
  <c r="O21" i="46"/>
  <c r="P21" i="46" s="1"/>
  <c r="O20" i="46"/>
  <c r="P20" i="46"/>
  <c r="O19" i="46"/>
  <c r="P19" i="46" s="1"/>
  <c r="O18" i="46"/>
  <c r="P18" i="46" s="1"/>
  <c r="O17" i="46"/>
  <c r="P17" i="46" s="1"/>
  <c r="N16" i="46"/>
  <c r="M16" i="46"/>
  <c r="L16" i="46"/>
  <c r="K16" i="46"/>
  <c r="J16" i="46"/>
  <c r="I16" i="46"/>
  <c r="H16" i="46"/>
  <c r="H71" i="46" s="1"/>
  <c r="G16" i="46"/>
  <c r="G71" i="46" s="1"/>
  <c r="F16" i="46"/>
  <c r="F71" i="46" s="1"/>
  <c r="E16" i="46"/>
  <c r="E71" i="46" s="1"/>
  <c r="D16" i="46"/>
  <c r="O16" i="46" s="1"/>
  <c r="P16" i="46" s="1"/>
  <c r="O15" i="46"/>
  <c r="P15" i="46" s="1"/>
  <c r="O14" i="46"/>
  <c r="P14" i="46" s="1"/>
  <c r="O13" i="46"/>
  <c r="P13" i="46"/>
  <c r="O12" i="46"/>
  <c r="P12" i="46" s="1"/>
  <c r="O11" i="46"/>
  <c r="P11" i="46"/>
  <c r="O10" i="46"/>
  <c r="P10" i="46" s="1"/>
  <c r="O9" i="46"/>
  <c r="P9" i="46"/>
  <c r="O8" i="46"/>
  <c r="P8" i="46" s="1"/>
  <c r="O7" i="46"/>
  <c r="P7" i="46"/>
  <c r="O6" i="46"/>
  <c r="P6" i="46" s="1"/>
  <c r="N5" i="46"/>
  <c r="N71" i="46" s="1"/>
  <c r="M5" i="46"/>
  <c r="M71" i="46" s="1"/>
  <c r="L5" i="46"/>
  <c r="L71" i="46" s="1"/>
  <c r="K5" i="46"/>
  <c r="K71" i="46" s="1"/>
  <c r="J5" i="46"/>
  <c r="I5" i="46"/>
  <c r="H5" i="46"/>
  <c r="G5" i="46"/>
  <c r="F5" i="46"/>
  <c r="E5" i="46"/>
  <c r="D5" i="46"/>
  <c r="N70" i="45"/>
  <c r="O70" i="45" s="1"/>
  <c r="N69" i="45"/>
  <c r="O69" i="45" s="1"/>
  <c r="N68" i="45"/>
  <c r="O68" i="45" s="1"/>
  <c r="N67" i="45"/>
  <c r="O67" i="45"/>
  <c r="N66" i="45"/>
  <c r="O66" i="45" s="1"/>
  <c r="M65" i="45"/>
  <c r="L65" i="45"/>
  <c r="K65" i="45"/>
  <c r="J65" i="45"/>
  <c r="I65" i="45"/>
  <c r="H65" i="45"/>
  <c r="G65" i="45"/>
  <c r="N65" i="45" s="1"/>
  <c r="O65" i="45" s="1"/>
  <c r="F65" i="45"/>
  <c r="E65" i="45"/>
  <c r="D65" i="45"/>
  <c r="N64" i="45"/>
  <c r="O64" i="45" s="1"/>
  <c r="N63" i="45"/>
  <c r="O63" i="45"/>
  <c r="N62" i="45"/>
  <c r="O62" i="45" s="1"/>
  <c r="N61" i="45"/>
  <c r="O61" i="45" s="1"/>
  <c r="N60" i="45"/>
  <c r="O60" i="45" s="1"/>
  <c r="N59" i="45"/>
  <c r="O59" i="45"/>
  <c r="M58" i="45"/>
  <c r="L58" i="45"/>
  <c r="K58" i="45"/>
  <c r="J58" i="45"/>
  <c r="J71" i="45" s="1"/>
  <c r="I58" i="45"/>
  <c r="H58" i="45"/>
  <c r="G58" i="45"/>
  <c r="F58" i="45"/>
  <c r="E58" i="45"/>
  <c r="E71" i="45" s="1"/>
  <c r="D58" i="45"/>
  <c r="N57" i="45"/>
  <c r="O57" i="45" s="1"/>
  <c r="N56" i="45"/>
  <c r="O56" i="45" s="1"/>
  <c r="N55" i="45"/>
  <c r="O55" i="45"/>
  <c r="M54" i="45"/>
  <c r="L54" i="45"/>
  <c r="K54" i="45"/>
  <c r="J54" i="45"/>
  <c r="I54" i="45"/>
  <c r="H54" i="45"/>
  <c r="G54" i="45"/>
  <c r="F54" i="45"/>
  <c r="E54" i="45"/>
  <c r="D54" i="45"/>
  <c r="N54" i="45" s="1"/>
  <c r="O54" i="45" s="1"/>
  <c r="N53" i="45"/>
  <c r="O53" i="45"/>
  <c r="N52" i="45"/>
  <c r="O52" i="45" s="1"/>
  <c r="N51" i="45"/>
  <c r="O51" i="45" s="1"/>
  <c r="N50" i="45"/>
  <c r="O50" i="45" s="1"/>
  <c r="N49" i="45"/>
  <c r="O49" i="45" s="1"/>
  <c r="N48" i="45"/>
  <c r="O48" i="45" s="1"/>
  <c r="N47" i="45"/>
  <c r="O47" i="45"/>
  <c r="N46" i="45"/>
  <c r="O46" i="45" s="1"/>
  <c r="N45" i="45"/>
  <c r="O45" i="45" s="1"/>
  <c r="M44" i="45"/>
  <c r="L44" i="45"/>
  <c r="K44" i="45"/>
  <c r="J44" i="45"/>
  <c r="I44" i="45"/>
  <c r="I71" i="45" s="1"/>
  <c r="H44" i="45"/>
  <c r="G44" i="45"/>
  <c r="F44" i="45"/>
  <c r="E44" i="45"/>
  <c r="D44" i="45"/>
  <c r="N44" i="45" s="1"/>
  <c r="O44" i="45" s="1"/>
  <c r="N43" i="45"/>
  <c r="O43" i="45" s="1"/>
  <c r="N42" i="45"/>
  <c r="O42" i="45" s="1"/>
  <c r="N41" i="45"/>
  <c r="O41" i="45" s="1"/>
  <c r="N40" i="45"/>
  <c r="O40" i="45" s="1"/>
  <c r="N39" i="45"/>
  <c r="O39" i="45"/>
  <c r="N38" i="45"/>
  <c r="O38" i="45" s="1"/>
  <c r="N37" i="45"/>
  <c r="O37" i="45" s="1"/>
  <c r="N36" i="45"/>
  <c r="O36" i="45" s="1"/>
  <c r="N35" i="45"/>
  <c r="O35" i="45" s="1"/>
  <c r="N34" i="45"/>
  <c r="O34" i="45" s="1"/>
  <c r="N33" i="45"/>
  <c r="O33" i="45"/>
  <c r="N32" i="45"/>
  <c r="O32" i="45" s="1"/>
  <c r="N31" i="45"/>
  <c r="O31" i="45" s="1"/>
  <c r="N30" i="45"/>
  <c r="O30" i="45" s="1"/>
  <c r="N29" i="45"/>
  <c r="O29" i="45"/>
  <c r="M28" i="45"/>
  <c r="L28" i="45"/>
  <c r="K28" i="45"/>
  <c r="J28" i="45"/>
  <c r="I28" i="45"/>
  <c r="H28" i="45"/>
  <c r="G28" i="45"/>
  <c r="F28" i="45"/>
  <c r="F71" i="45" s="1"/>
  <c r="E28" i="45"/>
  <c r="D28" i="45"/>
  <c r="N27" i="45"/>
  <c r="O27" i="45" s="1"/>
  <c r="N26" i="45"/>
  <c r="O26" i="45" s="1"/>
  <c r="N25" i="45"/>
  <c r="O25" i="45"/>
  <c r="N24" i="45"/>
  <c r="O24" i="45" s="1"/>
  <c r="N23" i="45"/>
  <c r="O23" i="45" s="1"/>
  <c r="N22" i="45"/>
  <c r="O22" i="45" s="1"/>
  <c r="N21" i="45"/>
  <c r="O21" i="45"/>
  <c r="N20" i="45"/>
  <c r="O20" i="45" s="1"/>
  <c r="N19" i="45"/>
  <c r="O19" i="45" s="1"/>
  <c r="N18" i="45"/>
  <c r="O18" i="45" s="1"/>
  <c r="N17" i="45"/>
  <c r="O17" i="45" s="1"/>
  <c r="M16" i="45"/>
  <c r="M71" i="45" s="1"/>
  <c r="L16" i="45"/>
  <c r="L71" i="45" s="1"/>
  <c r="K16" i="45"/>
  <c r="J16" i="45"/>
  <c r="I16" i="45"/>
  <c r="H16" i="45"/>
  <c r="G16" i="45"/>
  <c r="F16" i="45"/>
  <c r="E16" i="45"/>
  <c r="D16" i="45"/>
  <c r="N16" i="45" s="1"/>
  <c r="O16" i="45" s="1"/>
  <c r="N15" i="45"/>
  <c r="O15" i="45" s="1"/>
  <c r="N14" i="45"/>
  <c r="O14" i="45" s="1"/>
  <c r="N13" i="45"/>
  <c r="O13" i="45"/>
  <c r="N12" i="45"/>
  <c r="O12" i="45" s="1"/>
  <c r="N11" i="45"/>
  <c r="O11" i="45"/>
  <c r="N10" i="45"/>
  <c r="O10" i="45" s="1"/>
  <c r="N9" i="45"/>
  <c r="O9" i="45" s="1"/>
  <c r="N8" i="45"/>
  <c r="O8" i="45" s="1"/>
  <c r="N7" i="45"/>
  <c r="O7" i="45"/>
  <c r="N6" i="45"/>
  <c r="O6" i="45" s="1"/>
  <c r="M5" i="45"/>
  <c r="L5" i="45"/>
  <c r="K5" i="45"/>
  <c r="J5" i="45"/>
  <c r="I5" i="45"/>
  <c r="H5" i="45"/>
  <c r="H71" i="45" s="1"/>
  <c r="G5" i="45"/>
  <c r="G71" i="45" s="1"/>
  <c r="F5" i="45"/>
  <c r="E5" i="45"/>
  <c r="D5" i="45"/>
  <c r="N71" i="44"/>
  <c r="O71" i="44" s="1"/>
  <c r="N70" i="44"/>
  <c r="O70" i="44"/>
  <c r="N69" i="44"/>
  <c r="O69" i="44" s="1"/>
  <c r="N68" i="44"/>
  <c r="O68" i="44" s="1"/>
  <c r="M67" i="44"/>
  <c r="L67" i="44"/>
  <c r="K67" i="44"/>
  <c r="J67" i="44"/>
  <c r="I67" i="44"/>
  <c r="H67" i="44"/>
  <c r="G67" i="44"/>
  <c r="F67" i="44"/>
  <c r="N67" i="44" s="1"/>
  <c r="O67" i="44" s="1"/>
  <c r="E67" i="44"/>
  <c r="D67" i="44"/>
  <c r="N66" i="44"/>
  <c r="O66" i="44" s="1"/>
  <c r="N65" i="44"/>
  <c r="O65" i="44" s="1"/>
  <c r="N64" i="44"/>
  <c r="O64" i="44"/>
  <c r="N63" i="44"/>
  <c r="O63" i="44" s="1"/>
  <c r="N62" i="44"/>
  <c r="O62" i="44"/>
  <c r="N61" i="44"/>
  <c r="O61" i="44" s="1"/>
  <c r="M60" i="44"/>
  <c r="L60" i="44"/>
  <c r="K60" i="44"/>
  <c r="J60" i="44"/>
  <c r="I60" i="44"/>
  <c r="H60" i="44"/>
  <c r="G60" i="44"/>
  <c r="N60" i="44" s="1"/>
  <c r="O60" i="44" s="1"/>
  <c r="F60" i="44"/>
  <c r="E60" i="44"/>
  <c r="D60" i="44"/>
  <c r="N59" i="44"/>
  <c r="O59" i="44" s="1"/>
  <c r="N58" i="44"/>
  <c r="O58" i="44" s="1"/>
  <c r="N57" i="44"/>
  <c r="O57" i="44" s="1"/>
  <c r="M56" i="44"/>
  <c r="L56" i="44"/>
  <c r="K56" i="44"/>
  <c r="J56" i="44"/>
  <c r="I56" i="44"/>
  <c r="H56" i="44"/>
  <c r="G56" i="44"/>
  <c r="F56" i="44"/>
  <c r="E56" i="44"/>
  <c r="D56" i="44"/>
  <c r="N55" i="44"/>
  <c r="O55" i="44" s="1"/>
  <c r="N54" i="44"/>
  <c r="O54" i="44"/>
  <c r="N53" i="44"/>
  <c r="O53" i="44" s="1"/>
  <c r="N52" i="44"/>
  <c r="O52" i="44" s="1"/>
  <c r="N51" i="44"/>
  <c r="O51" i="44" s="1"/>
  <c r="N50" i="44"/>
  <c r="O50" i="44" s="1"/>
  <c r="N49" i="44"/>
  <c r="O49" i="44" s="1"/>
  <c r="N48" i="44"/>
  <c r="O48" i="44"/>
  <c r="N47" i="44"/>
  <c r="O47" i="44" s="1"/>
  <c r="M46" i="44"/>
  <c r="L46" i="44"/>
  <c r="K46" i="44"/>
  <c r="J46" i="44"/>
  <c r="I46" i="44"/>
  <c r="H46" i="44"/>
  <c r="N46" i="44" s="1"/>
  <c r="O46" i="44" s="1"/>
  <c r="G46" i="44"/>
  <c r="F46" i="44"/>
  <c r="E46" i="44"/>
  <c r="D46" i="44"/>
  <c r="N45" i="44"/>
  <c r="O45" i="44" s="1"/>
  <c r="N44" i="44"/>
  <c r="O44" i="44" s="1"/>
  <c r="N43" i="44"/>
  <c r="O43" i="44" s="1"/>
  <c r="N42" i="44"/>
  <c r="O42" i="44" s="1"/>
  <c r="N41" i="44"/>
  <c r="O41" i="44" s="1"/>
  <c r="N40" i="44"/>
  <c r="O40" i="44"/>
  <c r="N39" i="44"/>
  <c r="O39" i="44" s="1"/>
  <c r="N38" i="44"/>
  <c r="O38" i="44"/>
  <c r="N37" i="44"/>
  <c r="O37" i="44" s="1"/>
  <c r="N36" i="44"/>
  <c r="O36" i="44" s="1"/>
  <c r="N35" i="44"/>
  <c r="O35" i="44" s="1"/>
  <c r="N34" i="44"/>
  <c r="O34" i="44"/>
  <c r="N33" i="44"/>
  <c r="O33" i="44" s="1"/>
  <c r="N32" i="44"/>
  <c r="O32" i="44" s="1"/>
  <c r="N31" i="44"/>
  <c r="O31" i="44" s="1"/>
  <c r="N30" i="44"/>
  <c r="O30" i="44" s="1"/>
  <c r="N29" i="44"/>
  <c r="O29" i="44" s="1"/>
  <c r="M28" i="44"/>
  <c r="L28" i="44"/>
  <c r="K28" i="44"/>
  <c r="J28" i="44"/>
  <c r="I28" i="44"/>
  <c r="H28" i="44"/>
  <c r="G28" i="44"/>
  <c r="F28" i="44"/>
  <c r="E28" i="44"/>
  <c r="D28" i="44"/>
  <c r="N27" i="44"/>
  <c r="O27" i="44" s="1"/>
  <c r="N26" i="44"/>
  <c r="O26" i="44"/>
  <c r="N25" i="44"/>
  <c r="O25" i="44" s="1"/>
  <c r="N24" i="44"/>
  <c r="O24" i="44" s="1"/>
  <c r="N23" i="44"/>
  <c r="O23" i="44" s="1"/>
  <c r="N22" i="44"/>
  <c r="O22" i="44" s="1"/>
  <c r="N21" i="44"/>
  <c r="O21" i="44" s="1"/>
  <c r="N20" i="44"/>
  <c r="O20" i="44" s="1"/>
  <c r="N19" i="44"/>
  <c r="O19" i="44" s="1"/>
  <c r="N18" i="44"/>
  <c r="O18" i="44" s="1"/>
  <c r="N17" i="44"/>
  <c r="O17" i="44" s="1"/>
  <c r="M16" i="44"/>
  <c r="L16" i="44"/>
  <c r="K16" i="44"/>
  <c r="J16" i="44"/>
  <c r="I16" i="44"/>
  <c r="H16" i="44"/>
  <c r="G16" i="44"/>
  <c r="F16" i="44"/>
  <c r="F72" i="44" s="1"/>
  <c r="E16" i="44"/>
  <c r="E72" i="44" s="1"/>
  <c r="D16" i="44"/>
  <c r="N15" i="44"/>
  <c r="O15" i="44" s="1"/>
  <c r="N14" i="44"/>
  <c r="O14" i="44" s="1"/>
  <c r="N13" i="44"/>
  <c r="O13" i="44" s="1"/>
  <c r="N12" i="44"/>
  <c r="O12" i="44"/>
  <c r="N11" i="44"/>
  <c r="O11" i="44" s="1"/>
  <c r="N10" i="44"/>
  <c r="O10" i="44"/>
  <c r="N9" i="44"/>
  <c r="O9" i="44" s="1"/>
  <c r="N8" i="44"/>
  <c r="O8" i="44" s="1"/>
  <c r="N7" i="44"/>
  <c r="O7" i="44" s="1"/>
  <c r="N6" i="44"/>
  <c r="O6" i="44" s="1"/>
  <c r="M5" i="44"/>
  <c r="M72" i="44" s="1"/>
  <c r="L5" i="44"/>
  <c r="L72" i="44" s="1"/>
  <c r="K5" i="44"/>
  <c r="K72" i="44" s="1"/>
  <c r="J5" i="44"/>
  <c r="J72" i="44" s="1"/>
  <c r="I5" i="44"/>
  <c r="I72" i="44" s="1"/>
  <c r="H5" i="44"/>
  <c r="G5" i="44"/>
  <c r="F5" i="44"/>
  <c r="E5" i="44"/>
  <c r="D5" i="44"/>
  <c r="N5" i="44" s="1"/>
  <c r="O5" i="44" s="1"/>
  <c r="N70" i="43"/>
  <c r="O70" i="43"/>
  <c r="N69" i="43"/>
  <c r="O69" i="43" s="1"/>
  <c r="N68" i="43"/>
  <c r="O68" i="43"/>
  <c r="N67" i="43"/>
  <c r="O67" i="43" s="1"/>
  <c r="N66" i="43"/>
  <c r="O66" i="43" s="1"/>
  <c r="M65" i="43"/>
  <c r="L65" i="43"/>
  <c r="K65" i="43"/>
  <c r="J65" i="43"/>
  <c r="I65" i="43"/>
  <c r="H65" i="43"/>
  <c r="G65" i="43"/>
  <c r="F65" i="43"/>
  <c r="E65" i="43"/>
  <c r="D65" i="43"/>
  <c r="N64" i="43"/>
  <c r="O64" i="43" s="1"/>
  <c r="N63" i="43"/>
  <c r="O63" i="43" s="1"/>
  <c r="N62" i="43"/>
  <c r="O62" i="43"/>
  <c r="N61" i="43"/>
  <c r="O61" i="43" s="1"/>
  <c r="N60" i="43"/>
  <c r="O60" i="43"/>
  <c r="N59" i="43"/>
  <c r="O59" i="43" s="1"/>
  <c r="M58" i="43"/>
  <c r="L58" i="43"/>
  <c r="K58" i="43"/>
  <c r="J58" i="43"/>
  <c r="I58" i="43"/>
  <c r="H58" i="43"/>
  <c r="G58" i="43"/>
  <c r="F58" i="43"/>
  <c r="E58" i="43"/>
  <c r="D58" i="43"/>
  <c r="N57" i="43"/>
  <c r="O57" i="43" s="1"/>
  <c r="N56" i="43"/>
  <c r="O56" i="43" s="1"/>
  <c r="N55" i="43"/>
  <c r="O55" i="43" s="1"/>
  <c r="M54" i="43"/>
  <c r="L54" i="43"/>
  <c r="K54" i="43"/>
  <c r="J54" i="43"/>
  <c r="I54" i="43"/>
  <c r="H54" i="43"/>
  <c r="G54" i="43"/>
  <c r="F54" i="43"/>
  <c r="E54" i="43"/>
  <c r="D54" i="43"/>
  <c r="N53" i="43"/>
  <c r="O53" i="43" s="1"/>
  <c r="N52" i="43"/>
  <c r="O52" i="43"/>
  <c r="N51" i="43"/>
  <c r="O51" i="43" s="1"/>
  <c r="N50" i="43"/>
  <c r="O50" i="43"/>
  <c r="N49" i="43"/>
  <c r="O49" i="43" s="1"/>
  <c r="N48" i="43"/>
  <c r="O48" i="43" s="1"/>
  <c r="N47" i="43"/>
  <c r="O47" i="43" s="1"/>
  <c r="N46" i="43"/>
  <c r="O46" i="43"/>
  <c r="N45" i="43"/>
  <c r="O45" i="43" s="1"/>
  <c r="N44" i="43"/>
  <c r="O44" i="43"/>
  <c r="M43" i="43"/>
  <c r="L43" i="43"/>
  <c r="K43" i="43"/>
  <c r="J43" i="43"/>
  <c r="I43" i="43"/>
  <c r="H43" i="43"/>
  <c r="G43" i="43"/>
  <c r="F43" i="43"/>
  <c r="E43" i="43"/>
  <c r="D43" i="43"/>
  <c r="D71" i="43" s="1"/>
  <c r="N42" i="43"/>
  <c r="O42" i="43"/>
  <c r="N41" i="43"/>
  <c r="O41" i="43" s="1"/>
  <c r="N40" i="43"/>
  <c r="O40" i="43" s="1"/>
  <c r="N39" i="43"/>
  <c r="O39" i="43" s="1"/>
  <c r="N38" i="43"/>
  <c r="O38" i="43"/>
  <c r="N37" i="43"/>
  <c r="O37" i="43" s="1"/>
  <c r="N36" i="43"/>
  <c r="O36" i="43"/>
  <c r="N35" i="43"/>
  <c r="O35" i="43" s="1"/>
  <c r="N34" i="43"/>
  <c r="O34" i="43" s="1"/>
  <c r="N33" i="43"/>
  <c r="O33" i="43" s="1"/>
  <c r="N32" i="43"/>
  <c r="O32" i="43"/>
  <c r="N31" i="43"/>
  <c r="O31" i="43" s="1"/>
  <c r="N30" i="43"/>
  <c r="O30" i="43" s="1"/>
  <c r="N29" i="43"/>
  <c r="O29" i="43" s="1"/>
  <c r="M28" i="43"/>
  <c r="L28" i="43"/>
  <c r="L71" i="43" s="1"/>
  <c r="K28" i="43"/>
  <c r="J28" i="43"/>
  <c r="I28" i="43"/>
  <c r="H28" i="43"/>
  <c r="G28" i="43"/>
  <c r="F28" i="43"/>
  <c r="E28" i="43"/>
  <c r="E71" i="43" s="1"/>
  <c r="D28" i="43"/>
  <c r="N28" i="43" s="1"/>
  <c r="O28" i="43" s="1"/>
  <c r="N27" i="43"/>
  <c r="O27" i="43" s="1"/>
  <c r="N26" i="43"/>
  <c r="O26" i="43" s="1"/>
  <c r="N25" i="43"/>
  <c r="O25" i="43" s="1"/>
  <c r="N24" i="43"/>
  <c r="O24" i="43" s="1"/>
  <c r="N23" i="43"/>
  <c r="O23" i="43" s="1"/>
  <c r="N22" i="43"/>
  <c r="O22" i="43"/>
  <c r="N21" i="43"/>
  <c r="O21" i="43" s="1"/>
  <c r="N20" i="43"/>
  <c r="O20" i="43" s="1"/>
  <c r="N19" i="43"/>
  <c r="O19" i="43" s="1"/>
  <c r="N18" i="43"/>
  <c r="O18" i="43"/>
  <c r="N17" i="43"/>
  <c r="O17" i="43" s="1"/>
  <c r="M16" i="43"/>
  <c r="M71" i="43" s="1"/>
  <c r="L16" i="43"/>
  <c r="K16" i="43"/>
  <c r="J16" i="43"/>
  <c r="I16" i="43"/>
  <c r="H16" i="43"/>
  <c r="G16" i="43"/>
  <c r="F16" i="43"/>
  <c r="E16" i="43"/>
  <c r="D16" i="43"/>
  <c r="N16" i="43" s="1"/>
  <c r="O16" i="43" s="1"/>
  <c r="N15" i="43"/>
  <c r="O15" i="43" s="1"/>
  <c r="N14" i="43"/>
  <c r="O14" i="43"/>
  <c r="N13" i="43"/>
  <c r="O13" i="43" s="1"/>
  <c r="N12" i="43"/>
  <c r="O12" i="43" s="1"/>
  <c r="N11" i="43"/>
  <c r="O11" i="43" s="1"/>
  <c r="N10" i="43"/>
  <c r="O10" i="43"/>
  <c r="N9" i="43"/>
  <c r="O9" i="43" s="1"/>
  <c r="N8" i="43"/>
  <c r="O8" i="43"/>
  <c r="N7" i="43"/>
  <c r="O7" i="43" s="1"/>
  <c r="N6" i="43"/>
  <c r="O6" i="43" s="1"/>
  <c r="M5" i="43"/>
  <c r="L5" i="43"/>
  <c r="K5" i="43"/>
  <c r="K71" i="43" s="1"/>
  <c r="J5" i="43"/>
  <c r="I5" i="43"/>
  <c r="H5" i="43"/>
  <c r="G5" i="43"/>
  <c r="F5" i="43"/>
  <c r="E5" i="43"/>
  <c r="D5" i="43"/>
  <c r="N70" i="42"/>
  <c r="O70" i="42" s="1"/>
  <c r="N69" i="42"/>
  <c r="O69" i="42" s="1"/>
  <c r="N68" i="42"/>
  <c r="O68" i="42"/>
  <c r="N67" i="42"/>
  <c r="O67" i="42" s="1"/>
  <c r="N66" i="42"/>
  <c r="O66" i="42"/>
  <c r="M65" i="42"/>
  <c r="M71" i="42" s="1"/>
  <c r="L65" i="42"/>
  <c r="K65" i="42"/>
  <c r="J65" i="42"/>
  <c r="I65" i="42"/>
  <c r="H65" i="42"/>
  <c r="G65" i="42"/>
  <c r="N65" i="42" s="1"/>
  <c r="O65" i="42" s="1"/>
  <c r="F65" i="42"/>
  <c r="E65" i="42"/>
  <c r="D65" i="42"/>
  <c r="N64" i="42"/>
  <c r="O64" i="42"/>
  <c r="N63" i="42"/>
  <c r="O63" i="42" s="1"/>
  <c r="N62" i="42"/>
  <c r="O62" i="42" s="1"/>
  <c r="N61" i="42"/>
  <c r="O61" i="42" s="1"/>
  <c r="N60" i="42"/>
  <c r="O60" i="42"/>
  <c r="N59" i="42"/>
  <c r="O59" i="42" s="1"/>
  <c r="M58" i="42"/>
  <c r="L58" i="42"/>
  <c r="L71" i="42" s="1"/>
  <c r="K58" i="42"/>
  <c r="K71" i="42" s="1"/>
  <c r="J58" i="42"/>
  <c r="I58" i="42"/>
  <c r="H58" i="42"/>
  <c r="G58" i="42"/>
  <c r="F58" i="42"/>
  <c r="E58" i="42"/>
  <c r="N58" i="42" s="1"/>
  <c r="O58" i="42" s="1"/>
  <c r="D58" i="42"/>
  <c r="N57" i="42"/>
  <c r="O57" i="42" s="1"/>
  <c r="N56" i="42"/>
  <c r="O56" i="42" s="1"/>
  <c r="M55" i="42"/>
  <c r="L55" i="42"/>
  <c r="K55" i="42"/>
  <c r="J55" i="42"/>
  <c r="I55" i="42"/>
  <c r="H55" i="42"/>
  <c r="G55" i="42"/>
  <c r="F55" i="42"/>
  <c r="E55" i="42"/>
  <c r="D55" i="42"/>
  <c r="N55" i="42" s="1"/>
  <c r="O55" i="42" s="1"/>
  <c r="N54" i="42"/>
  <c r="O54" i="42"/>
  <c r="N53" i="42"/>
  <c r="O53" i="42" s="1"/>
  <c r="N52" i="42"/>
  <c r="O52" i="42" s="1"/>
  <c r="N51" i="42"/>
  <c r="O51" i="42" s="1"/>
  <c r="N50" i="42"/>
  <c r="O50" i="42" s="1"/>
  <c r="N49" i="42"/>
  <c r="O49" i="42" s="1"/>
  <c r="N48" i="42"/>
  <c r="O48" i="42" s="1"/>
  <c r="N47" i="42"/>
  <c r="O47" i="42" s="1"/>
  <c r="N46" i="42"/>
  <c r="O46" i="42" s="1"/>
  <c r="N45" i="42"/>
  <c r="O45" i="42" s="1"/>
  <c r="M44" i="42"/>
  <c r="L44" i="42"/>
  <c r="K44" i="42"/>
  <c r="J44" i="42"/>
  <c r="I44" i="42"/>
  <c r="H44" i="42"/>
  <c r="H71" i="42" s="1"/>
  <c r="G44" i="42"/>
  <c r="N44" i="42" s="1"/>
  <c r="O44" i="42" s="1"/>
  <c r="F44" i="42"/>
  <c r="E44" i="42"/>
  <c r="D44" i="42"/>
  <c r="N43" i="42"/>
  <c r="O43" i="42" s="1"/>
  <c r="N42" i="42"/>
  <c r="O42" i="42"/>
  <c r="N41" i="42"/>
  <c r="O41" i="42" s="1"/>
  <c r="N40" i="42"/>
  <c r="O40" i="42"/>
  <c r="N39" i="42"/>
  <c r="O39" i="42" s="1"/>
  <c r="N38" i="42"/>
  <c r="O38" i="42" s="1"/>
  <c r="N37" i="42"/>
  <c r="O37" i="42" s="1"/>
  <c r="N36" i="42"/>
  <c r="O36" i="42" s="1"/>
  <c r="N35" i="42"/>
  <c r="O35" i="42" s="1"/>
  <c r="N34" i="42"/>
  <c r="O34" i="42"/>
  <c r="N33" i="42"/>
  <c r="O33" i="42" s="1"/>
  <c r="N32" i="42"/>
  <c r="O32" i="42" s="1"/>
  <c r="N31" i="42"/>
  <c r="O31" i="42" s="1"/>
  <c r="N30" i="42"/>
  <c r="O30" i="42"/>
  <c r="N29" i="42"/>
  <c r="O29" i="42" s="1"/>
  <c r="M28" i="42"/>
  <c r="L28" i="42"/>
  <c r="K28" i="42"/>
  <c r="J28" i="42"/>
  <c r="I28" i="42"/>
  <c r="H28" i="42"/>
  <c r="G28" i="42"/>
  <c r="F28" i="42"/>
  <c r="E28" i="42"/>
  <c r="D28" i="42"/>
  <c r="N27" i="42"/>
  <c r="O27" i="42" s="1"/>
  <c r="N26" i="42"/>
  <c r="O26" i="42"/>
  <c r="N25" i="42"/>
  <c r="O25" i="42" s="1"/>
  <c r="N24" i="42"/>
  <c r="O24" i="42" s="1"/>
  <c r="N23" i="42"/>
  <c r="O23" i="42" s="1"/>
  <c r="N22" i="42"/>
  <c r="O22" i="42" s="1"/>
  <c r="N21" i="42"/>
  <c r="O21" i="42" s="1"/>
  <c r="N20" i="42"/>
  <c r="O20" i="42"/>
  <c r="N19" i="42"/>
  <c r="O19" i="42" s="1"/>
  <c r="N18" i="42"/>
  <c r="O18" i="42" s="1"/>
  <c r="N17" i="42"/>
  <c r="O17" i="42" s="1"/>
  <c r="M16" i="42"/>
  <c r="L16" i="42"/>
  <c r="K16" i="42"/>
  <c r="J16" i="42"/>
  <c r="I16" i="42"/>
  <c r="H16" i="42"/>
  <c r="G16" i="42"/>
  <c r="F16" i="42"/>
  <c r="E16" i="42"/>
  <c r="D16" i="42"/>
  <c r="N16" i="42" s="1"/>
  <c r="O16" i="42" s="1"/>
  <c r="N15" i="42"/>
  <c r="O15" i="42" s="1"/>
  <c r="N14" i="42"/>
  <c r="O14" i="42"/>
  <c r="N13" i="42"/>
  <c r="O13" i="42" s="1"/>
  <c r="N12" i="42"/>
  <c r="O12" i="42" s="1"/>
  <c r="N11" i="42"/>
  <c r="O11" i="42" s="1"/>
  <c r="N10" i="42"/>
  <c r="O10" i="42" s="1"/>
  <c r="N9" i="42"/>
  <c r="O9" i="42" s="1"/>
  <c r="N8" i="42"/>
  <c r="O8" i="42"/>
  <c r="N7" i="42"/>
  <c r="O7" i="42" s="1"/>
  <c r="N6" i="42"/>
  <c r="O6" i="42"/>
  <c r="M5" i="42"/>
  <c r="L5" i="42"/>
  <c r="K5" i="42"/>
  <c r="J5" i="42"/>
  <c r="I5" i="42"/>
  <c r="I71" i="42" s="1"/>
  <c r="H5" i="42"/>
  <c r="G5" i="42"/>
  <c r="G71" i="42" s="1"/>
  <c r="F5" i="42"/>
  <c r="F71" i="42" s="1"/>
  <c r="E5" i="42"/>
  <c r="N5" i="42" s="1"/>
  <c r="O5" i="42" s="1"/>
  <c r="D5" i="42"/>
  <c r="N68" i="41"/>
  <c r="O68" i="41"/>
  <c r="N67" i="41"/>
  <c r="O67" i="41" s="1"/>
  <c r="N66" i="41"/>
  <c r="O66" i="41" s="1"/>
  <c r="N65" i="41"/>
  <c r="O65" i="41" s="1"/>
  <c r="M64" i="41"/>
  <c r="L64" i="41"/>
  <c r="K64" i="41"/>
  <c r="J64" i="41"/>
  <c r="I64" i="41"/>
  <c r="H64" i="41"/>
  <c r="G64" i="41"/>
  <c r="F64" i="41"/>
  <c r="E64" i="41"/>
  <c r="D64" i="41"/>
  <c r="N64" i="41" s="1"/>
  <c r="O64" i="41" s="1"/>
  <c r="N63" i="41"/>
  <c r="O63" i="41" s="1"/>
  <c r="N62" i="41"/>
  <c r="O62" i="41"/>
  <c r="N61" i="41"/>
  <c r="O61" i="41" s="1"/>
  <c r="N60" i="41"/>
  <c r="O60" i="41" s="1"/>
  <c r="N59" i="41"/>
  <c r="O59" i="41" s="1"/>
  <c r="N58" i="41"/>
  <c r="O58" i="41" s="1"/>
  <c r="N57" i="41"/>
  <c r="O57" i="41" s="1"/>
  <c r="M56" i="41"/>
  <c r="L56" i="41"/>
  <c r="K56" i="41"/>
  <c r="J56" i="41"/>
  <c r="I56" i="41"/>
  <c r="H56" i="41"/>
  <c r="G56" i="41"/>
  <c r="F56" i="41"/>
  <c r="E56" i="41"/>
  <c r="D56" i="41"/>
  <c r="N56" i="41" s="1"/>
  <c r="O56" i="41" s="1"/>
  <c r="N55" i="41"/>
  <c r="O55" i="41" s="1"/>
  <c r="N54" i="41"/>
  <c r="O54" i="41"/>
  <c r="M53" i="41"/>
  <c r="M69" i="41" s="1"/>
  <c r="L53" i="41"/>
  <c r="K53" i="41"/>
  <c r="J53" i="41"/>
  <c r="I53" i="41"/>
  <c r="H53" i="41"/>
  <c r="G53" i="41"/>
  <c r="F53" i="41"/>
  <c r="E53" i="41"/>
  <c r="D53" i="41"/>
  <c r="N52" i="41"/>
  <c r="O52" i="41" s="1"/>
  <c r="N51" i="41"/>
  <c r="O51" i="41" s="1"/>
  <c r="N50" i="41"/>
  <c r="O50" i="41"/>
  <c r="N49" i="41"/>
  <c r="O49" i="41" s="1"/>
  <c r="N48" i="41"/>
  <c r="O48" i="41" s="1"/>
  <c r="N47" i="41"/>
  <c r="O47" i="41" s="1"/>
  <c r="N46" i="41"/>
  <c r="O46" i="41"/>
  <c r="N45" i="41"/>
  <c r="O45" i="41" s="1"/>
  <c r="N44" i="41"/>
  <c r="O44" i="41" s="1"/>
  <c r="N43" i="41"/>
  <c r="O43" i="41" s="1"/>
  <c r="M42" i="41"/>
  <c r="L42" i="41"/>
  <c r="K42" i="41"/>
  <c r="J42" i="41"/>
  <c r="I42" i="41"/>
  <c r="H42" i="41"/>
  <c r="G42" i="41"/>
  <c r="F42" i="41"/>
  <c r="E42" i="41"/>
  <c r="D42" i="41"/>
  <c r="N42" i="41" s="1"/>
  <c r="O42" i="41" s="1"/>
  <c r="N41" i="41"/>
  <c r="O41" i="41" s="1"/>
  <c r="N40" i="41"/>
  <c r="O40" i="41" s="1"/>
  <c r="N39" i="41"/>
  <c r="O39" i="41" s="1"/>
  <c r="N38" i="41"/>
  <c r="O38" i="41"/>
  <c r="N37" i="41"/>
  <c r="O37" i="41" s="1"/>
  <c r="N36" i="41"/>
  <c r="O36" i="41"/>
  <c r="N35" i="41"/>
  <c r="O35" i="41" s="1"/>
  <c r="N34" i="41"/>
  <c r="O34" i="41" s="1"/>
  <c r="N33" i="41"/>
  <c r="O33" i="41" s="1"/>
  <c r="N32" i="41"/>
  <c r="O32" i="41"/>
  <c r="N31" i="41"/>
  <c r="O31" i="41" s="1"/>
  <c r="N30" i="41"/>
  <c r="O30" i="41" s="1"/>
  <c r="N29" i="41"/>
  <c r="O29" i="41" s="1"/>
  <c r="M28" i="41"/>
  <c r="L28" i="41"/>
  <c r="K28" i="41"/>
  <c r="J28" i="41"/>
  <c r="I28" i="41"/>
  <c r="H28" i="41"/>
  <c r="G28" i="41"/>
  <c r="F28" i="41"/>
  <c r="F69" i="41" s="1"/>
  <c r="E28" i="41"/>
  <c r="D28" i="41"/>
  <c r="N28" i="41" s="1"/>
  <c r="O28" i="41" s="1"/>
  <c r="N27" i="41"/>
  <c r="O27" i="41" s="1"/>
  <c r="N26" i="41"/>
  <c r="O26" i="41" s="1"/>
  <c r="N25" i="41"/>
  <c r="O25" i="41" s="1"/>
  <c r="N24" i="41"/>
  <c r="O24" i="41"/>
  <c r="N23" i="41"/>
  <c r="O23" i="41" s="1"/>
  <c r="N22" i="41"/>
  <c r="O22" i="41" s="1"/>
  <c r="N21" i="41"/>
  <c r="O21" i="41" s="1"/>
  <c r="N20" i="41"/>
  <c r="O20" i="41" s="1"/>
  <c r="N19" i="41"/>
  <c r="O19" i="41" s="1"/>
  <c r="N18" i="41"/>
  <c r="O18" i="41"/>
  <c r="N17" i="41"/>
  <c r="O17" i="41" s="1"/>
  <c r="M16" i="41"/>
  <c r="L16" i="41"/>
  <c r="K16" i="41"/>
  <c r="J16" i="41"/>
  <c r="I16" i="41"/>
  <c r="I69" i="41" s="1"/>
  <c r="H16" i="41"/>
  <c r="H69" i="41" s="1"/>
  <c r="G16" i="41"/>
  <c r="G69" i="41" s="1"/>
  <c r="F16" i="41"/>
  <c r="E16" i="41"/>
  <c r="D16" i="41"/>
  <c r="N15" i="41"/>
  <c r="O15" i="41" s="1"/>
  <c r="N14" i="41"/>
  <c r="O14" i="41"/>
  <c r="N13" i="41"/>
  <c r="O13" i="41" s="1"/>
  <c r="N12" i="41"/>
  <c r="O12" i="41" s="1"/>
  <c r="N11" i="41"/>
  <c r="O11" i="41" s="1"/>
  <c r="N10" i="41"/>
  <c r="O10" i="41"/>
  <c r="N9" i="41"/>
  <c r="O9" i="41" s="1"/>
  <c r="N8" i="41"/>
  <c r="O8" i="41" s="1"/>
  <c r="N7" i="41"/>
  <c r="O7" i="41" s="1"/>
  <c r="N6" i="41"/>
  <c r="O6" i="41" s="1"/>
  <c r="M5" i="41"/>
  <c r="L5" i="41"/>
  <c r="K5" i="41"/>
  <c r="K69" i="41" s="1"/>
  <c r="J5" i="41"/>
  <c r="J69" i="41" s="1"/>
  <c r="I5" i="41"/>
  <c r="H5" i="41"/>
  <c r="G5" i="41"/>
  <c r="F5" i="41"/>
  <c r="E5" i="41"/>
  <c r="E69" i="41" s="1"/>
  <c r="D5" i="41"/>
  <c r="D69" i="41" s="1"/>
  <c r="N67" i="40"/>
  <c r="O67" i="40" s="1"/>
  <c r="N66" i="40"/>
  <c r="O66" i="40" s="1"/>
  <c r="N65" i="40"/>
  <c r="O65" i="40" s="1"/>
  <c r="N64" i="40"/>
  <c r="O64" i="40" s="1"/>
  <c r="N63" i="40"/>
  <c r="O63" i="40"/>
  <c r="M62" i="40"/>
  <c r="L62" i="40"/>
  <c r="K62" i="40"/>
  <c r="J62" i="40"/>
  <c r="I62" i="40"/>
  <c r="H62" i="40"/>
  <c r="G62" i="40"/>
  <c r="N62" i="40" s="1"/>
  <c r="O62" i="40" s="1"/>
  <c r="F62" i="40"/>
  <c r="E62" i="40"/>
  <c r="D62" i="40"/>
  <c r="N61" i="40"/>
  <c r="O61" i="40" s="1"/>
  <c r="N60" i="40"/>
  <c r="O60" i="40" s="1"/>
  <c r="N59" i="40"/>
  <c r="O59" i="40" s="1"/>
  <c r="N58" i="40"/>
  <c r="O58" i="40" s="1"/>
  <c r="N57" i="40"/>
  <c r="O57" i="40"/>
  <c r="N56" i="40"/>
  <c r="O56" i="40" s="1"/>
  <c r="M55" i="40"/>
  <c r="L55" i="40"/>
  <c r="K55" i="40"/>
  <c r="J55" i="40"/>
  <c r="I55" i="40"/>
  <c r="H55" i="40"/>
  <c r="G55" i="40"/>
  <c r="F55" i="40"/>
  <c r="E55" i="40"/>
  <c r="D55" i="40"/>
  <c r="N55" i="40" s="1"/>
  <c r="O55" i="40" s="1"/>
  <c r="N54" i="40"/>
  <c r="O54" i="40" s="1"/>
  <c r="N53" i="40"/>
  <c r="O53" i="40" s="1"/>
  <c r="M52" i="40"/>
  <c r="L52" i="40"/>
  <c r="K52" i="40"/>
  <c r="J52" i="40"/>
  <c r="J68" i="40" s="1"/>
  <c r="I52" i="40"/>
  <c r="H52" i="40"/>
  <c r="G52" i="40"/>
  <c r="F52" i="40"/>
  <c r="E52" i="40"/>
  <c r="D52" i="40"/>
  <c r="N52" i="40" s="1"/>
  <c r="O52" i="40" s="1"/>
  <c r="N51" i="40"/>
  <c r="O51" i="40" s="1"/>
  <c r="N50" i="40"/>
  <c r="O50" i="40" s="1"/>
  <c r="N49" i="40"/>
  <c r="O49" i="40" s="1"/>
  <c r="N48" i="40"/>
  <c r="O48" i="40" s="1"/>
  <c r="N47" i="40"/>
  <c r="O47" i="40"/>
  <c r="N46" i="40"/>
  <c r="O46" i="40" s="1"/>
  <c r="N45" i="40"/>
  <c r="O45" i="40" s="1"/>
  <c r="N44" i="40"/>
  <c r="O44" i="40" s="1"/>
  <c r="N43" i="40"/>
  <c r="O43" i="40" s="1"/>
  <c r="N42" i="40"/>
  <c r="O42" i="40" s="1"/>
  <c r="M41" i="40"/>
  <c r="L41" i="40"/>
  <c r="K41" i="40"/>
  <c r="N41" i="40" s="1"/>
  <c r="O41" i="40" s="1"/>
  <c r="J41" i="40"/>
  <c r="I41" i="40"/>
  <c r="H41" i="40"/>
  <c r="G41" i="40"/>
  <c r="F41" i="40"/>
  <c r="E41" i="40"/>
  <c r="D41" i="40"/>
  <c r="N40" i="40"/>
  <c r="O40" i="40" s="1"/>
  <c r="N39" i="40"/>
  <c r="O39" i="40"/>
  <c r="N38" i="40"/>
  <c r="O38" i="40" s="1"/>
  <c r="N37" i="40"/>
  <c r="O37" i="40" s="1"/>
  <c r="N36" i="40"/>
  <c r="O36" i="40" s="1"/>
  <c r="N35" i="40"/>
  <c r="O35" i="40" s="1"/>
  <c r="N34" i="40"/>
  <c r="O34" i="40" s="1"/>
  <c r="N33" i="40"/>
  <c r="O33" i="40" s="1"/>
  <c r="N32" i="40"/>
  <c r="O32" i="40" s="1"/>
  <c r="N31" i="40"/>
  <c r="O31" i="40" s="1"/>
  <c r="N30" i="40"/>
  <c r="O30" i="40" s="1"/>
  <c r="N29" i="40"/>
  <c r="O29" i="40" s="1"/>
  <c r="N28" i="40"/>
  <c r="O28" i="40" s="1"/>
  <c r="M27" i="40"/>
  <c r="L27" i="40"/>
  <c r="K27" i="40"/>
  <c r="J27" i="40"/>
  <c r="I27" i="40"/>
  <c r="H27" i="40"/>
  <c r="G27" i="40"/>
  <c r="F27" i="40"/>
  <c r="E27" i="40"/>
  <c r="D27" i="40"/>
  <c r="N26" i="40"/>
  <c r="O26" i="40" s="1"/>
  <c r="N25" i="40"/>
  <c r="O25" i="40" s="1"/>
  <c r="N24" i="40"/>
  <c r="O24" i="40" s="1"/>
  <c r="N23" i="40"/>
  <c r="O23" i="40" s="1"/>
  <c r="N22" i="40"/>
  <c r="O22" i="40" s="1"/>
  <c r="N21" i="40"/>
  <c r="O21" i="40" s="1"/>
  <c r="N20" i="40"/>
  <c r="O20" i="40" s="1"/>
  <c r="N19" i="40"/>
  <c r="O19" i="40" s="1"/>
  <c r="N18" i="40"/>
  <c r="O18" i="40" s="1"/>
  <c r="N17" i="40"/>
  <c r="O17" i="40" s="1"/>
  <c r="M16" i="40"/>
  <c r="L16" i="40"/>
  <c r="K16" i="40"/>
  <c r="J16" i="40"/>
  <c r="I16" i="40"/>
  <c r="H16" i="40"/>
  <c r="G16" i="40"/>
  <c r="F16" i="40"/>
  <c r="E16" i="40"/>
  <c r="D16" i="40"/>
  <c r="D68" i="40" s="1"/>
  <c r="N15" i="40"/>
  <c r="O15" i="40" s="1"/>
  <c r="N14" i="40"/>
  <c r="O14" i="40" s="1"/>
  <c r="N13" i="40"/>
  <c r="O13" i="40" s="1"/>
  <c r="N12" i="40"/>
  <c r="O12" i="40" s="1"/>
  <c r="N11" i="40"/>
  <c r="O11" i="40"/>
  <c r="N10" i="40"/>
  <c r="O10" i="40" s="1"/>
  <c r="N9" i="40"/>
  <c r="O9" i="40" s="1"/>
  <c r="N8" i="40"/>
  <c r="O8" i="40" s="1"/>
  <c r="N7" i="40"/>
  <c r="O7" i="40" s="1"/>
  <c r="N6" i="40"/>
  <c r="O6" i="40" s="1"/>
  <c r="M5" i="40"/>
  <c r="L5" i="40"/>
  <c r="L68" i="40" s="1"/>
  <c r="K5" i="40"/>
  <c r="J5" i="40"/>
  <c r="I5" i="40"/>
  <c r="I68" i="40" s="1"/>
  <c r="H5" i="40"/>
  <c r="H68" i="40" s="1"/>
  <c r="G5" i="40"/>
  <c r="G68" i="40" s="1"/>
  <c r="F5" i="40"/>
  <c r="F68" i="40" s="1"/>
  <c r="E5" i="40"/>
  <c r="N5" i="40" s="1"/>
  <c r="O5" i="40" s="1"/>
  <c r="D5" i="40"/>
  <c r="N67" i="39"/>
  <c r="O67" i="39" s="1"/>
  <c r="N66" i="39"/>
  <c r="O66" i="39"/>
  <c r="N65" i="39"/>
  <c r="O65" i="39" s="1"/>
  <c r="N64" i="39"/>
  <c r="O64" i="39" s="1"/>
  <c r="M63" i="39"/>
  <c r="L63" i="39"/>
  <c r="K63" i="39"/>
  <c r="J63" i="39"/>
  <c r="I63" i="39"/>
  <c r="H63" i="39"/>
  <c r="G63" i="39"/>
  <c r="F63" i="39"/>
  <c r="E63" i="39"/>
  <c r="D63" i="39"/>
  <c r="N63" i="39" s="1"/>
  <c r="O63" i="39" s="1"/>
  <c r="N62" i="39"/>
  <c r="O62" i="39" s="1"/>
  <c r="N61" i="39"/>
  <c r="O61" i="39" s="1"/>
  <c r="N60" i="39"/>
  <c r="O60" i="39" s="1"/>
  <c r="N59" i="39"/>
  <c r="O59" i="39" s="1"/>
  <c r="N58" i="39"/>
  <c r="O58" i="39"/>
  <c r="N57" i="39"/>
  <c r="O57" i="39" s="1"/>
  <c r="N56" i="39"/>
  <c r="O56" i="39" s="1"/>
  <c r="M55" i="39"/>
  <c r="L55" i="39"/>
  <c r="K55" i="39"/>
  <c r="J55" i="39"/>
  <c r="I55" i="39"/>
  <c r="H55" i="39"/>
  <c r="G55" i="39"/>
  <c r="F55" i="39"/>
  <c r="E55" i="39"/>
  <c r="D55" i="39"/>
  <c r="N54" i="39"/>
  <c r="O54" i="39" s="1"/>
  <c r="N53" i="39"/>
  <c r="O53" i="39" s="1"/>
  <c r="M52" i="39"/>
  <c r="L52" i="39"/>
  <c r="K52" i="39"/>
  <c r="K68" i="39" s="1"/>
  <c r="J52" i="39"/>
  <c r="I52" i="39"/>
  <c r="H52" i="39"/>
  <c r="G52" i="39"/>
  <c r="F52" i="39"/>
  <c r="E52" i="39"/>
  <c r="D52" i="39"/>
  <c r="N52" i="39" s="1"/>
  <c r="O52" i="39" s="1"/>
  <c r="N51" i="39"/>
  <c r="O51" i="39" s="1"/>
  <c r="N50" i="39"/>
  <c r="O50" i="39" s="1"/>
  <c r="N49" i="39"/>
  <c r="O49" i="39" s="1"/>
  <c r="N48" i="39"/>
  <c r="O48" i="39"/>
  <c r="N47" i="39"/>
  <c r="O47" i="39" s="1"/>
  <c r="N46" i="39"/>
  <c r="O46" i="39" s="1"/>
  <c r="N45" i="39"/>
  <c r="O45" i="39" s="1"/>
  <c r="N44" i="39"/>
  <c r="O44" i="39" s="1"/>
  <c r="N43" i="39"/>
  <c r="O43" i="39" s="1"/>
  <c r="N42" i="39"/>
  <c r="O42" i="39"/>
  <c r="M41" i="39"/>
  <c r="M68" i="39" s="1"/>
  <c r="L41" i="39"/>
  <c r="L68" i="39" s="1"/>
  <c r="K41" i="39"/>
  <c r="J41" i="39"/>
  <c r="I41" i="39"/>
  <c r="H41" i="39"/>
  <c r="G41" i="39"/>
  <c r="F41" i="39"/>
  <c r="E41" i="39"/>
  <c r="D41" i="39"/>
  <c r="N40" i="39"/>
  <c r="O40" i="39" s="1"/>
  <c r="N39" i="39"/>
  <c r="O39" i="39" s="1"/>
  <c r="N38" i="39"/>
  <c r="O38" i="39" s="1"/>
  <c r="N37" i="39"/>
  <c r="O37" i="39" s="1"/>
  <c r="N36" i="39"/>
  <c r="O36" i="39"/>
  <c r="N35" i="39"/>
  <c r="O35" i="39"/>
  <c r="N34" i="39"/>
  <c r="O34" i="39"/>
  <c r="N33" i="39"/>
  <c r="O33" i="39" s="1"/>
  <c r="N32" i="39"/>
  <c r="O32" i="39" s="1"/>
  <c r="N31" i="39"/>
  <c r="O31" i="39" s="1"/>
  <c r="N30" i="39"/>
  <c r="O30" i="39"/>
  <c r="N29" i="39"/>
  <c r="O29" i="39"/>
  <c r="N28" i="39"/>
  <c r="O28" i="39"/>
  <c r="M27" i="39"/>
  <c r="L27" i="39"/>
  <c r="K27" i="39"/>
  <c r="J27" i="39"/>
  <c r="I27" i="39"/>
  <c r="H27" i="39"/>
  <c r="G27" i="39"/>
  <c r="F27" i="39"/>
  <c r="E27" i="39"/>
  <c r="D27" i="39"/>
  <c r="N26" i="39"/>
  <c r="O26" i="39"/>
  <c r="N25" i="39"/>
  <c r="O25" i="39" s="1"/>
  <c r="N24" i="39"/>
  <c r="O24" i="39" s="1"/>
  <c r="N23" i="39"/>
  <c r="O23" i="39" s="1"/>
  <c r="N22" i="39"/>
  <c r="O22" i="39" s="1"/>
  <c r="N21" i="39"/>
  <c r="O21" i="39" s="1"/>
  <c r="N20" i="39"/>
  <c r="O20" i="39" s="1"/>
  <c r="N19" i="39"/>
  <c r="O19" i="39" s="1"/>
  <c r="N18" i="39"/>
  <c r="O18" i="39" s="1"/>
  <c r="N17" i="39"/>
  <c r="O17" i="39" s="1"/>
  <c r="M16" i="39"/>
  <c r="L16" i="39"/>
  <c r="K16" i="39"/>
  <c r="J16" i="39"/>
  <c r="I16" i="39"/>
  <c r="H16" i="39"/>
  <c r="G16" i="39"/>
  <c r="F16" i="39"/>
  <c r="E16" i="39"/>
  <c r="D16" i="39"/>
  <c r="D68" i="39" s="1"/>
  <c r="N15" i="39"/>
  <c r="O15" i="39" s="1"/>
  <c r="N14" i="39"/>
  <c r="O14" i="39" s="1"/>
  <c r="N13" i="39"/>
  <c r="O13" i="39" s="1"/>
  <c r="N12" i="39"/>
  <c r="O12" i="39"/>
  <c r="N11" i="39"/>
  <c r="O11" i="39" s="1"/>
  <c r="N10" i="39"/>
  <c r="O10" i="39" s="1"/>
  <c r="N9" i="39"/>
  <c r="O9" i="39" s="1"/>
  <c r="N8" i="39"/>
  <c r="O8" i="39" s="1"/>
  <c r="N7" i="39"/>
  <c r="O7" i="39" s="1"/>
  <c r="N6" i="39"/>
  <c r="O6" i="39"/>
  <c r="M5" i="39"/>
  <c r="L5" i="39"/>
  <c r="K5" i="39"/>
  <c r="J5" i="39"/>
  <c r="J68" i="39" s="1"/>
  <c r="I5" i="39"/>
  <c r="H5" i="39"/>
  <c r="H68" i="39" s="1"/>
  <c r="G5" i="39"/>
  <c r="F5" i="39"/>
  <c r="N5" i="39" s="1"/>
  <c r="O5" i="39" s="1"/>
  <c r="E5" i="39"/>
  <c r="D5" i="39"/>
  <c r="N57" i="38"/>
  <c r="O57" i="38"/>
  <c r="M56" i="38"/>
  <c r="L56" i="38"/>
  <c r="K56" i="38"/>
  <c r="J56" i="38"/>
  <c r="I56" i="38"/>
  <c r="H56" i="38"/>
  <c r="G56" i="38"/>
  <c r="F56" i="38"/>
  <c r="E56" i="38"/>
  <c r="D56" i="38"/>
  <c r="N56" i="38" s="1"/>
  <c r="O56" i="38" s="1"/>
  <c r="N55" i="38"/>
  <c r="O55" i="38"/>
  <c r="N54" i="38"/>
  <c r="O54" i="38" s="1"/>
  <c r="N53" i="38"/>
  <c r="O53" i="38" s="1"/>
  <c r="N52" i="38"/>
  <c r="O52" i="38" s="1"/>
  <c r="N51" i="38"/>
  <c r="O51" i="38" s="1"/>
  <c r="N50" i="38"/>
  <c r="O50" i="38" s="1"/>
  <c r="N49" i="38"/>
  <c r="O49" i="38" s="1"/>
  <c r="N48" i="38"/>
  <c r="O48" i="38" s="1"/>
  <c r="N47" i="38"/>
  <c r="O47" i="38" s="1"/>
  <c r="N46" i="38"/>
  <c r="O46" i="38" s="1"/>
  <c r="N45" i="38"/>
  <c r="O45" i="38" s="1"/>
  <c r="M44" i="38"/>
  <c r="L44" i="38"/>
  <c r="K44" i="38"/>
  <c r="J44" i="38"/>
  <c r="I44" i="38"/>
  <c r="H44" i="38"/>
  <c r="G44" i="38"/>
  <c r="F44" i="38"/>
  <c r="E44" i="38"/>
  <c r="D44" i="38"/>
  <c r="N44" i="38" s="1"/>
  <c r="O44" i="38" s="1"/>
  <c r="N43" i="38"/>
  <c r="O43" i="38" s="1"/>
  <c r="N42" i="38"/>
  <c r="O42" i="38" s="1"/>
  <c r="M41" i="38"/>
  <c r="L41" i="38"/>
  <c r="K41" i="38"/>
  <c r="J41" i="38"/>
  <c r="I41" i="38"/>
  <c r="H41" i="38"/>
  <c r="G41" i="38"/>
  <c r="F41" i="38"/>
  <c r="E41" i="38"/>
  <c r="D41" i="38"/>
  <c r="N40" i="38"/>
  <c r="O40" i="38" s="1"/>
  <c r="N39" i="38"/>
  <c r="O39" i="38"/>
  <c r="N38" i="38"/>
  <c r="O38" i="38" s="1"/>
  <c r="N37" i="38"/>
  <c r="O37" i="38" s="1"/>
  <c r="N36" i="38"/>
  <c r="O36" i="38"/>
  <c r="N35" i="38"/>
  <c r="O35" i="38"/>
  <c r="N34" i="38"/>
  <c r="O34" i="38" s="1"/>
  <c r="N33" i="38"/>
  <c r="O33" i="38" s="1"/>
  <c r="N32" i="38"/>
  <c r="O32" i="38" s="1"/>
  <c r="M31" i="38"/>
  <c r="L31" i="38"/>
  <c r="K31" i="38"/>
  <c r="K58" i="38" s="1"/>
  <c r="J31" i="38"/>
  <c r="J58" i="38" s="1"/>
  <c r="I31" i="38"/>
  <c r="H31" i="38"/>
  <c r="G31" i="38"/>
  <c r="F31" i="38"/>
  <c r="E31" i="38"/>
  <c r="D31" i="38"/>
  <c r="N31" i="38" s="1"/>
  <c r="O31" i="38" s="1"/>
  <c r="N30" i="38"/>
  <c r="O30" i="38" s="1"/>
  <c r="N29" i="38"/>
  <c r="O29" i="38" s="1"/>
  <c r="N28" i="38"/>
  <c r="O28" i="38" s="1"/>
  <c r="N27" i="38"/>
  <c r="O27" i="38" s="1"/>
  <c r="N26" i="38"/>
  <c r="O26" i="38" s="1"/>
  <c r="N25" i="38"/>
  <c r="O25" i="38"/>
  <c r="N24" i="38"/>
  <c r="O24" i="38" s="1"/>
  <c r="N23" i="38"/>
  <c r="O23" i="38" s="1"/>
  <c r="N22" i="38"/>
  <c r="O22" i="38" s="1"/>
  <c r="N21" i="38"/>
  <c r="O21" i="38" s="1"/>
  <c r="N20" i="38"/>
  <c r="O20" i="38" s="1"/>
  <c r="M19" i="38"/>
  <c r="L19" i="38"/>
  <c r="N19" i="38" s="1"/>
  <c r="O19" i="38" s="1"/>
  <c r="K19" i="38"/>
  <c r="J19" i="38"/>
  <c r="I19" i="38"/>
  <c r="H19" i="38"/>
  <c r="G19" i="38"/>
  <c r="F19" i="38"/>
  <c r="E19" i="38"/>
  <c r="E58" i="38" s="1"/>
  <c r="D19" i="38"/>
  <c r="N18" i="38"/>
  <c r="O18" i="38" s="1"/>
  <c r="N17" i="38"/>
  <c r="O17" i="38"/>
  <c r="N16" i="38"/>
  <c r="O16" i="38" s="1"/>
  <c r="N15" i="38"/>
  <c r="O15" i="38" s="1"/>
  <c r="M14" i="38"/>
  <c r="L14" i="38"/>
  <c r="K14" i="38"/>
  <c r="J14" i="38"/>
  <c r="I14" i="38"/>
  <c r="I58" i="38" s="1"/>
  <c r="H14" i="38"/>
  <c r="G14" i="38"/>
  <c r="N14" i="38" s="1"/>
  <c r="O14" i="38" s="1"/>
  <c r="F14" i="38"/>
  <c r="E14" i="38"/>
  <c r="D14" i="38"/>
  <c r="D58" i="38" s="1"/>
  <c r="N13" i="38"/>
  <c r="O13" i="38" s="1"/>
  <c r="N12" i="38"/>
  <c r="O12" i="38" s="1"/>
  <c r="N11" i="38"/>
  <c r="O11" i="38" s="1"/>
  <c r="N10" i="38"/>
  <c r="O10" i="38" s="1"/>
  <c r="N9" i="38"/>
  <c r="O9" i="38"/>
  <c r="N8" i="38"/>
  <c r="O8" i="38" s="1"/>
  <c r="N7" i="38"/>
  <c r="O7" i="38" s="1"/>
  <c r="N6" i="38"/>
  <c r="O6" i="38" s="1"/>
  <c r="M5" i="38"/>
  <c r="M58" i="38" s="1"/>
  <c r="L5" i="38"/>
  <c r="N5" i="38" s="1"/>
  <c r="O5" i="38" s="1"/>
  <c r="K5" i="38"/>
  <c r="J5" i="38"/>
  <c r="I5" i="38"/>
  <c r="H5" i="38"/>
  <c r="G5" i="38"/>
  <c r="F5" i="38"/>
  <c r="F58" i="38" s="1"/>
  <c r="E5" i="38"/>
  <c r="D5" i="38"/>
  <c r="N66" i="37"/>
  <c r="O66" i="37" s="1"/>
  <c r="N65" i="37"/>
  <c r="O65" i="37" s="1"/>
  <c r="N64" i="37"/>
  <c r="O64" i="37" s="1"/>
  <c r="N63" i="37"/>
  <c r="O63" i="37"/>
  <c r="M62" i="37"/>
  <c r="L62" i="37"/>
  <c r="K62" i="37"/>
  <c r="J62" i="37"/>
  <c r="I62" i="37"/>
  <c r="H62" i="37"/>
  <c r="G62" i="37"/>
  <c r="F62" i="37"/>
  <c r="E62" i="37"/>
  <c r="D62" i="37"/>
  <c r="N61" i="37"/>
  <c r="O61" i="37"/>
  <c r="N60" i="37"/>
  <c r="O60" i="37" s="1"/>
  <c r="N59" i="37"/>
  <c r="O59" i="37" s="1"/>
  <c r="N58" i="37"/>
  <c r="O58" i="37" s="1"/>
  <c r="N57" i="37"/>
  <c r="O57" i="37" s="1"/>
  <c r="N56" i="37"/>
  <c r="O56" i="37" s="1"/>
  <c r="M55" i="37"/>
  <c r="L55" i="37"/>
  <c r="K55" i="37"/>
  <c r="J55" i="37"/>
  <c r="I55" i="37"/>
  <c r="H55" i="37"/>
  <c r="G55" i="37"/>
  <c r="F55" i="37"/>
  <c r="E55" i="37"/>
  <c r="D55" i="37"/>
  <c r="N55" i="37" s="1"/>
  <c r="O55" i="37" s="1"/>
  <c r="N54" i="37"/>
  <c r="O54" i="37" s="1"/>
  <c r="N53" i="37"/>
  <c r="O53" i="37" s="1"/>
  <c r="M52" i="37"/>
  <c r="L52" i="37"/>
  <c r="K52" i="37"/>
  <c r="J52" i="37"/>
  <c r="I52" i="37"/>
  <c r="H52" i="37"/>
  <c r="G52" i="37"/>
  <c r="F52" i="37"/>
  <c r="E52" i="37"/>
  <c r="D52" i="37"/>
  <c r="N52" i="37" s="1"/>
  <c r="O52" i="37" s="1"/>
  <c r="N51" i="37"/>
  <c r="O51" i="37"/>
  <c r="N50" i="37"/>
  <c r="O50" i="37" s="1"/>
  <c r="N49" i="37"/>
  <c r="O49" i="37" s="1"/>
  <c r="N48" i="37"/>
  <c r="O48" i="37" s="1"/>
  <c r="N47" i="37"/>
  <c r="O47" i="37" s="1"/>
  <c r="N46" i="37"/>
  <c r="O46" i="37" s="1"/>
  <c r="N45" i="37"/>
  <c r="O45" i="37" s="1"/>
  <c r="N44" i="37"/>
  <c r="O44" i="37" s="1"/>
  <c r="N43" i="37"/>
  <c r="O43" i="37" s="1"/>
  <c r="M42" i="37"/>
  <c r="L42" i="37"/>
  <c r="N42" i="37" s="1"/>
  <c r="O42" i="37" s="1"/>
  <c r="K42" i="37"/>
  <c r="J42" i="37"/>
  <c r="I42" i="37"/>
  <c r="H42" i="37"/>
  <c r="G42" i="37"/>
  <c r="F42" i="37"/>
  <c r="E42" i="37"/>
  <c r="D42" i="37"/>
  <c r="N41" i="37"/>
  <c r="O41" i="37" s="1"/>
  <c r="N40" i="37"/>
  <c r="O40" i="37" s="1"/>
  <c r="N39" i="37"/>
  <c r="O39" i="37" s="1"/>
  <c r="N38" i="37"/>
  <c r="O38" i="37" s="1"/>
  <c r="N37" i="37"/>
  <c r="O37" i="37"/>
  <c r="N36" i="37"/>
  <c r="O36" i="37" s="1"/>
  <c r="N35" i="37"/>
  <c r="O35" i="37" s="1"/>
  <c r="N34" i="37"/>
  <c r="O34" i="37" s="1"/>
  <c r="N33" i="37"/>
  <c r="O33" i="37"/>
  <c r="N32" i="37"/>
  <c r="O32" i="37" s="1"/>
  <c r="N31" i="37"/>
  <c r="O31" i="37" s="1"/>
  <c r="N30" i="37"/>
  <c r="O30" i="37" s="1"/>
  <c r="N29" i="37"/>
  <c r="O29" i="37"/>
  <c r="M28" i="37"/>
  <c r="L28" i="37"/>
  <c r="K28" i="37"/>
  <c r="J28" i="37"/>
  <c r="I28" i="37"/>
  <c r="H28" i="37"/>
  <c r="H67" i="37" s="1"/>
  <c r="G28" i="37"/>
  <c r="G67" i="37" s="1"/>
  <c r="F28" i="37"/>
  <c r="E28" i="37"/>
  <c r="D28" i="37"/>
  <c r="N27" i="37"/>
  <c r="O27" i="37" s="1"/>
  <c r="N26" i="37"/>
  <c r="O26" i="37" s="1"/>
  <c r="N25" i="37"/>
  <c r="O25" i="37"/>
  <c r="N24" i="37"/>
  <c r="O24" i="37" s="1"/>
  <c r="N23" i="37"/>
  <c r="O23" i="37" s="1"/>
  <c r="N22" i="37"/>
  <c r="O22" i="37"/>
  <c r="N21" i="37"/>
  <c r="O21" i="37" s="1"/>
  <c r="N20" i="37"/>
  <c r="O20" i="37"/>
  <c r="N19" i="37"/>
  <c r="O19" i="37" s="1"/>
  <c r="N18" i="37"/>
  <c r="O18" i="37" s="1"/>
  <c r="N17" i="37"/>
  <c r="O17" i="37" s="1"/>
  <c r="M16" i="37"/>
  <c r="L16" i="37"/>
  <c r="K16" i="37"/>
  <c r="J16" i="37"/>
  <c r="I16" i="37"/>
  <c r="H16" i="37"/>
  <c r="G16" i="37"/>
  <c r="F16" i="37"/>
  <c r="F67" i="37" s="1"/>
  <c r="E16" i="37"/>
  <c r="D16" i="37"/>
  <c r="N15" i="37"/>
  <c r="O15" i="37" s="1"/>
  <c r="N14" i="37"/>
  <c r="O14" i="37"/>
  <c r="N13" i="37"/>
  <c r="O13" i="37" s="1"/>
  <c r="N12" i="37"/>
  <c r="O12" i="37"/>
  <c r="N11" i="37"/>
  <c r="O11" i="37" s="1"/>
  <c r="N10" i="37"/>
  <c r="O10" i="37" s="1"/>
  <c r="N9" i="37"/>
  <c r="O9" i="37" s="1"/>
  <c r="N8" i="37"/>
  <c r="O8" i="37"/>
  <c r="N7" i="37"/>
  <c r="O7" i="37" s="1"/>
  <c r="N6" i="37"/>
  <c r="O6" i="37" s="1"/>
  <c r="M5" i="37"/>
  <c r="L5" i="37"/>
  <c r="K5" i="37"/>
  <c r="J5" i="37"/>
  <c r="I5" i="37"/>
  <c r="H5" i="37"/>
  <c r="G5" i="37"/>
  <c r="F5" i="37"/>
  <c r="E5" i="37"/>
  <c r="D5" i="37"/>
  <c r="N69" i="36"/>
  <c r="O69" i="36" s="1"/>
  <c r="N68" i="36"/>
  <c r="O68" i="36" s="1"/>
  <c r="N67" i="36"/>
  <c r="O67" i="36" s="1"/>
  <c r="M66" i="36"/>
  <c r="L66" i="36"/>
  <c r="K66" i="36"/>
  <c r="J66" i="36"/>
  <c r="I66" i="36"/>
  <c r="H66" i="36"/>
  <c r="G66" i="36"/>
  <c r="F66" i="36"/>
  <c r="E66" i="36"/>
  <c r="D66" i="36"/>
  <c r="N65" i="36"/>
  <c r="O65" i="36" s="1"/>
  <c r="N64" i="36"/>
  <c r="O64" i="36" s="1"/>
  <c r="N63" i="36"/>
  <c r="O63" i="36"/>
  <c r="N62" i="36"/>
  <c r="O62" i="36" s="1"/>
  <c r="N61" i="36"/>
  <c r="O61" i="36" s="1"/>
  <c r="N60" i="36"/>
  <c r="O60" i="36"/>
  <c r="M59" i="36"/>
  <c r="L59" i="36"/>
  <c r="K59" i="36"/>
  <c r="J59" i="36"/>
  <c r="I59" i="36"/>
  <c r="I70" i="36" s="1"/>
  <c r="H59" i="36"/>
  <c r="G59" i="36"/>
  <c r="F59" i="36"/>
  <c r="E59" i="36"/>
  <c r="D59" i="36"/>
  <c r="N58" i="36"/>
  <c r="O58" i="36"/>
  <c r="N57" i="36"/>
  <c r="O57" i="36" s="1"/>
  <c r="N56" i="36"/>
  <c r="O56" i="36" s="1"/>
  <c r="M55" i="36"/>
  <c r="L55" i="36"/>
  <c r="K55" i="36"/>
  <c r="J55" i="36"/>
  <c r="I55" i="36"/>
  <c r="H55" i="36"/>
  <c r="G55" i="36"/>
  <c r="F55" i="36"/>
  <c r="E55" i="36"/>
  <c r="D55" i="36"/>
  <c r="N55" i="36" s="1"/>
  <c r="O55" i="36" s="1"/>
  <c r="N54" i="36"/>
  <c r="O54" i="36" s="1"/>
  <c r="N53" i="36"/>
  <c r="O53" i="36"/>
  <c r="N52" i="36"/>
  <c r="O52" i="36" s="1"/>
  <c r="N51" i="36"/>
  <c r="O51" i="36" s="1"/>
  <c r="N50" i="36"/>
  <c r="O50" i="36"/>
  <c r="N49" i="36"/>
  <c r="O49" i="36" s="1"/>
  <c r="N48" i="36"/>
  <c r="O48" i="36" s="1"/>
  <c r="N47" i="36"/>
  <c r="O47" i="36"/>
  <c r="N46" i="36"/>
  <c r="O46" i="36" s="1"/>
  <c r="N45" i="36"/>
  <c r="O45" i="36" s="1"/>
  <c r="M44" i="36"/>
  <c r="L44" i="36"/>
  <c r="K44" i="36"/>
  <c r="J44" i="36"/>
  <c r="I44" i="36"/>
  <c r="H44" i="36"/>
  <c r="G44" i="36"/>
  <c r="F44" i="36"/>
  <c r="E44" i="36"/>
  <c r="D44" i="36"/>
  <c r="N44" i="36" s="1"/>
  <c r="O44" i="36" s="1"/>
  <c r="N43" i="36"/>
  <c r="O43" i="36" s="1"/>
  <c r="N42" i="36"/>
  <c r="O42" i="36"/>
  <c r="N41" i="36"/>
  <c r="O41" i="36" s="1"/>
  <c r="N40" i="36"/>
  <c r="O40" i="36" s="1"/>
  <c r="N39" i="36"/>
  <c r="O39" i="36" s="1"/>
  <c r="N38" i="36"/>
  <c r="O38" i="36" s="1"/>
  <c r="N37" i="36"/>
  <c r="O37" i="36" s="1"/>
  <c r="N36" i="36"/>
  <c r="O36" i="36"/>
  <c r="N35" i="36"/>
  <c r="O35" i="36" s="1"/>
  <c r="N34" i="36"/>
  <c r="O34" i="36" s="1"/>
  <c r="N33" i="36"/>
  <c r="O33" i="36"/>
  <c r="N32" i="36"/>
  <c r="O32" i="36" s="1"/>
  <c r="N31" i="36"/>
  <c r="O31" i="36" s="1"/>
  <c r="N30" i="36"/>
  <c r="O30" i="36"/>
  <c r="N29" i="36"/>
  <c r="O29" i="36" s="1"/>
  <c r="M28" i="36"/>
  <c r="L28" i="36"/>
  <c r="K28" i="36"/>
  <c r="J28" i="36"/>
  <c r="I28" i="36"/>
  <c r="H28" i="36"/>
  <c r="G28" i="36"/>
  <c r="F28" i="36"/>
  <c r="E28" i="36"/>
  <c r="D28" i="36"/>
  <c r="N27" i="36"/>
  <c r="O27" i="36" s="1"/>
  <c r="N26" i="36"/>
  <c r="O26" i="36" s="1"/>
  <c r="N25" i="36"/>
  <c r="O25" i="36" s="1"/>
  <c r="N24" i="36"/>
  <c r="O24" i="36" s="1"/>
  <c r="N23" i="36"/>
  <c r="O23" i="36" s="1"/>
  <c r="N22" i="36"/>
  <c r="O22" i="36"/>
  <c r="N21" i="36"/>
  <c r="O21" i="36" s="1"/>
  <c r="N20" i="36"/>
  <c r="O20" i="36" s="1"/>
  <c r="N19" i="36"/>
  <c r="O19" i="36" s="1"/>
  <c r="N18" i="36"/>
  <c r="O18" i="36" s="1"/>
  <c r="N17" i="36"/>
  <c r="O17" i="36" s="1"/>
  <c r="M16" i="36"/>
  <c r="L16" i="36"/>
  <c r="K16" i="36"/>
  <c r="J16" i="36"/>
  <c r="I16" i="36"/>
  <c r="H16" i="36"/>
  <c r="G16" i="36"/>
  <c r="F16" i="36"/>
  <c r="E16" i="36"/>
  <c r="D16" i="36"/>
  <c r="N15" i="36"/>
  <c r="O15" i="36" s="1"/>
  <c r="N14" i="36"/>
  <c r="O14" i="36"/>
  <c r="N13" i="36"/>
  <c r="O13" i="36" s="1"/>
  <c r="N12" i="36"/>
  <c r="O12" i="36" s="1"/>
  <c r="N11" i="36"/>
  <c r="O11" i="36" s="1"/>
  <c r="N10" i="36"/>
  <c r="O10" i="36" s="1"/>
  <c r="N9" i="36"/>
  <c r="O9" i="36" s="1"/>
  <c r="N8" i="36"/>
  <c r="O8" i="36"/>
  <c r="N7" i="36"/>
  <c r="O7" i="36" s="1"/>
  <c r="N6" i="36"/>
  <c r="O6" i="36" s="1"/>
  <c r="M5" i="36"/>
  <c r="L5" i="36"/>
  <c r="K5" i="36"/>
  <c r="J5" i="36"/>
  <c r="I5" i="36"/>
  <c r="H5" i="36"/>
  <c r="H70" i="36" s="1"/>
  <c r="G5" i="36"/>
  <c r="G70" i="36" s="1"/>
  <c r="F5" i="36"/>
  <c r="E5" i="36"/>
  <c r="D5" i="36"/>
  <c r="N71" i="35"/>
  <c r="O71" i="35" s="1"/>
  <c r="N70" i="35"/>
  <c r="O70" i="35"/>
  <c r="M69" i="35"/>
  <c r="L69" i="35"/>
  <c r="K69" i="35"/>
  <c r="J69" i="35"/>
  <c r="I69" i="35"/>
  <c r="H69" i="35"/>
  <c r="G69" i="35"/>
  <c r="F69" i="35"/>
  <c r="E69" i="35"/>
  <c r="D69" i="35"/>
  <c r="N68" i="35"/>
  <c r="O68" i="35"/>
  <c r="N67" i="35"/>
  <c r="O67" i="35" s="1"/>
  <c r="N66" i="35"/>
  <c r="O66" i="35" s="1"/>
  <c r="N65" i="35"/>
  <c r="O65" i="35"/>
  <c r="N64" i="35"/>
  <c r="O64" i="35" s="1"/>
  <c r="M63" i="35"/>
  <c r="L63" i="35"/>
  <c r="K63" i="35"/>
  <c r="J63" i="35"/>
  <c r="I63" i="35"/>
  <c r="H63" i="35"/>
  <c r="G63" i="35"/>
  <c r="F63" i="35"/>
  <c r="E63" i="35"/>
  <c r="D63" i="35"/>
  <c r="N62" i="35"/>
  <c r="O62" i="35" s="1"/>
  <c r="N61" i="35"/>
  <c r="O61" i="35" s="1"/>
  <c r="N60" i="35"/>
  <c r="O60" i="35"/>
  <c r="M59" i="35"/>
  <c r="L59" i="35"/>
  <c r="K59" i="35"/>
  <c r="J59" i="35"/>
  <c r="I59" i="35"/>
  <c r="H59" i="35"/>
  <c r="G59" i="35"/>
  <c r="G72" i="35" s="1"/>
  <c r="F59" i="35"/>
  <c r="E59" i="35"/>
  <c r="D59" i="35"/>
  <c r="N58" i="35"/>
  <c r="O58" i="35" s="1"/>
  <c r="N57" i="35"/>
  <c r="O57" i="35" s="1"/>
  <c r="N56" i="35"/>
  <c r="O56" i="35" s="1"/>
  <c r="N55" i="35"/>
  <c r="O55" i="35" s="1"/>
  <c r="N54" i="35"/>
  <c r="O54" i="35" s="1"/>
  <c r="N53" i="35"/>
  <c r="O53" i="35" s="1"/>
  <c r="N52" i="35"/>
  <c r="O52" i="35"/>
  <c r="N51" i="35"/>
  <c r="O51" i="35" s="1"/>
  <c r="N50" i="35"/>
  <c r="O50" i="35" s="1"/>
  <c r="N49" i="35"/>
  <c r="O49" i="35"/>
  <c r="N48" i="35"/>
  <c r="O48" i="35" s="1"/>
  <c r="M47" i="35"/>
  <c r="L47" i="35"/>
  <c r="K47" i="35"/>
  <c r="J47" i="35"/>
  <c r="I47" i="35"/>
  <c r="H47" i="35"/>
  <c r="G47" i="35"/>
  <c r="F47" i="35"/>
  <c r="E47" i="35"/>
  <c r="D47" i="35"/>
  <c r="N46" i="35"/>
  <c r="O46" i="35"/>
  <c r="N45" i="35"/>
  <c r="O45" i="35" s="1"/>
  <c r="N44" i="35"/>
  <c r="O44" i="35" s="1"/>
  <c r="N43" i="35"/>
  <c r="O43" i="35" s="1"/>
  <c r="N42" i="35"/>
  <c r="O42" i="35"/>
  <c r="N41" i="35"/>
  <c r="O41" i="35" s="1"/>
  <c r="N40" i="35"/>
  <c r="O40" i="35"/>
  <c r="N39" i="35"/>
  <c r="O39" i="35" s="1"/>
  <c r="N38" i="35"/>
  <c r="O38" i="35" s="1"/>
  <c r="N37" i="35"/>
  <c r="O37" i="35" s="1"/>
  <c r="N36" i="35"/>
  <c r="O36" i="35" s="1"/>
  <c r="N35" i="35"/>
  <c r="O35" i="35" s="1"/>
  <c r="N34" i="35"/>
  <c r="O34" i="35"/>
  <c r="N33" i="35"/>
  <c r="O33" i="35" s="1"/>
  <c r="N32" i="35"/>
  <c r="O32" i="35" s="1"/>
  <c r="N31" i="35"/>
  <c r="O31" i="35" s="1"/>
  <c r="N30" i="35"/>
  <c r="O30" i="35"/>
  <c r="N29" i="35"/>
  <c r="O29" i="35" s="1"/>
  <c r="M28" i="35"/>
  <c r="L28" i="35"/>
  <c r="K28" i="35"/>
  <c r="J28" i="35"/>
  <c r="I28" i="35"/>
  <c r="H28" i="35"/>
  <c r="G28" i="35"/>
  <c r="F28" i="35"/>
  <c r="E28" i="35"/>
  <c r="E72" i="35" s="1"/>
  <c r="D28" i="35"/>
  <c r="N28" i="35" s="1"/>
  <c r="O28" i="35" s="1"/>
  <c r="N27" i="35"/>
  <c r="O27" i="35" s="1"/>
  <c r="N26" i="35"/>
  <c r="O26" i="35" s="1"/>
  <c r="N25" i="35"/>
  <c r="O25" i="35" s="1"/>
  <c r="N24" i="35"/>
  <c r="O24" i="35" s="1"/>
  <c r="N23" i="35"/>
  <c r="O23" i="35" s="1"/>
  <c r="N22" i="35"/>
  <c r="O22" i="35"/>
  <c r="N21" i="35"/>
  <c r="O21" i="35" s="1"/>
  <c r="N20" i="35"/>
  <c r="O20" i="35"/>
  <c r="N19" i="35"/>
  <c r="O19" i="35" s="1"/>
  <c r="N18" i="35"/>
  <c r="O18" i="35" s="1"/>
  <c r="N17" i="35"/>
  <c r="O17" i="35" s="1"/>
  <c r="M16" i="35"/>
  <c r="L16" i="35"/>
  <c r="K16" i="35"/>
  <c r="J16" i="35"/>
  <c r="I16" i="35"/>
  <c r="H16" i="35"/>
  <c r="H72" i="35" s="1"/>
  <c r="G16" i="35"/>
  <c r="F16" i="35"/>
  <c r="E16" i="35"/>
  <c r="D16" i="35"/>
  <c r="N15" i="35"/>
  <c r="O15" i="35" s="1"/>
  <c r="N14" i="35"/>
  <c r="O14" i="35" s="1"/>
  <c r="N13" i="35"/>
  <c r="O13" i="35" s="1"/>
  <c r="N12" i="35"/>
  <c r="O12" i="35" s="1"/>
  <c r="N11" i="35"/>
  <c r="O11" i="35" s="1"/>
  <c r="N10" i="35"/>
  <c r="O10" i="35" s="1"/>
  <c r="N9" i="35"/>
  <c r="O9" i="35" s="1"/>
  <c r="N8" i="35"/>
  <c r="O8" i="35"/>
  <c r="N7" i="35"/>
  <c r="O7" i="35" s="1"/>
  <c r="N6" i="35"/>
  <c r="O6" i="35"/>
  <c r="M5" i="35"/>
  <c r="M72" i="35" s="1"/>
  <c r="L5" i="35"/>
  <c r="K5" i="35"/>
  <c r="J5" i="35"/>
  <c r="I5" i="35"/>
  <c r="H5" i="35"/>
  <c r="G5" i="35"/>
  <c r="F5" i="35"/>
  <c r="E5" i="35"/>
  <c r="D5" i="35"/>
  <c r="N28" i="34"/>
  <c r="O28" i="34" s="1"/>
  <c r="N66" i="34"/>
  <c r="O66" i="34" s="1"/>
  <c r="M65" i="34"/>
  <c r="L65" i="34"/>
  <c r="K65" i="34"/>
  <c r="J65" i="34"/>
  <c r="I65" i="34"/>
  <c r="H65" i="34"/>
  <c r="G65" i="34"/>
  <c r="F65" i="34"/>
  <c r="E65" i="34"/>
  <c r="D65" i="34"/>
  <c r="N64" i="34"/>
  <c r="O64" i="34" s="1"/>
  <c r="N63" i="34"/>
  <c r="O63" i="34" s="1"/>
  <c r="N62" i="34"/>
  <c r="O62" i="34"/>
  <c r="N61" i="34"/>
  <c r="O61" i="34" s="1"/>
  <c r="N60" i="34"/>
  <c r="O60" i="34"/>
  <c r="N59" i="34"/>
  <c r="O59" i="34" s="1"/>
  <c r="M58" i="34"/>
  <c r="L58" i="34"/>
  <c r="K58" i="34"/>
  <c r="J58" i="34"/>
  <c r="I58" i="34"/>
  <c r="H58" i="34"/>
  <c r="G58" i="34"/>
  <c r="F58" i="34"/>
  <c r="E58" i="34"/>
  <c r="E67" i="34" s="1"/>
  <c r="D58" i="34"/>
  <c r="N57" i="34"/>
  <c r="O57" i="34" s="1"/>
  <c r="N56" i="34"/>
  <c r="O56" i="34" s="1"/>
  <c r="M55" i="34"/>
  <c r="L55" i="34"/>
  <c r="K55" i="34"/>
  <c r="J55" i="34"/>
  <c r="I55" i="34"/>
  <c r="H55" i="34"/>
  <c r="G55" i="34"/>
  <c r="F55" i="34"/>
  <c r="E55" i="34"/>
  <c r="D55" i="34"/>
  <c r="N54" i="34"/>
  <c r="O54" i="34" s="1"/>
  <c r="N53" i="34"/>
  <c r="O53" i="34" s="1"/>
  <c r="N52" i="34"/>
  <c r="O52" i="34" s="1"/>
  <c r="N51" i="34"/>
  <c r="O51" i="34"/>
  <c r="N50" i="34"/>
  <c r="O50" i="34" s="1"/>
  <c r="N49" i="34"/>
  <c r="O49" i="34" s="1"/>
  <c r="N48" i="34"/>
  <c r="O48" i="34" s="1"/>
  <c r="N47" i="34"/>
  <c r="O47" i="34" s="1"/>
  <c r="N46" i="34"/>
  <c r="O46" i="34" s="1"/>
  <c r="N45" i="34"/>
  <c r="O45" i="34"/>
  <c r="M44" i="34"/>
  <c r="L44" i="34"/>
  <c r="K44" i="34"/>
  <c r="J44" i="34"/>
  <c r="I44" i="34"/>
  <c r="H44" i="34"/>
  <c r="G44" i="34"/>
  <c r="F44" i="34"/>
  <c r="E44" i="34"/>
  <c r="D44" i="34"/>
  <c r="N43" i="34"/>
  <c r="O43" i="34"/>
  <c r="N42" i="34"/>
  <c r="O42" i="34"/>
  <c r="N41" i="34"/>
  <c r="O41" i="34" s="1"/>
  <c r="N40" i="34"/>
  <c r="O40" i="34" s="1"/>
  <c r="N39" i="34"/>
  <c r="O39" i="34" s="1"/>
  <c r="N38" i="34"/>
  <c r="O38" i="34"/>
  <c r="N37" i="34"/>
  <c r="O37" i="34" s="1"/>
  <c r="N36" i="34"/>
  <c r="O36" i="34" s="1"/>
  <c r="N35" i="34"/>
  <c r="O35" i="34"/>
  <c r="N34" i="34"/>
  <c r="O34" i="34" s="1"/>
  <c r="N33" i="34"/>
  <c r="O33" i="34" s="1"/>
  <c r="N32" i="34"/>
  <c r="O32" i="34"/>
  <c r="N31" i="34"/>
  <c r="O31" i="34" s="1"/>
  <c r="N30" i="34"/>
  <c r="O30" i="34" s="1"/>
  <c r="N29" i="34"/>
  <c r="O29" i="34"/>
  <c r="N27" i="34"/>
  <c r="O27" i="34" s="1"/>
  <c r="M26" i="34"/>
  <c r="L26" i="34"/>
  <c r="K26" i="34"/>
  <c r="J26" i="34"/>
  <c r="I26" i="34"/>
  <c r="H26" i="34"/>
  <c r="G26" i="34"/>
  <c r="F26" i="34"/>
  <c r="E26" i="34"/>
  <c r="D26" i="34"/>
  <c r="N25" i="34"/>
  <c r="O25" i="34" s="1"/>
  <c r="N24" i="34"/>
  <c r="O24" i="34"/>
  <c r="N23" i="34"/>
  <c r="O23" i="34" s="1"/>
  <c r="N22" i="34"/>
  <c r="O22" i="34" s="1"/>
  <c r="N21" i="34"/>
  <c r="O21" i="34"/>
  <c r="N20" i="34"/>
  <c r="O20" i="34" s="1"/>
  <c r="N19" i="34"/>
  <c r="O19" i="34" s="1"/>
  <c r="N18" i="34"/>
  <c r="O18" i="34"/>
  <c r="N17" i="34"/>
  <c r="O17" i="34" s="1"/>
  <c r="N16" i="34"/>
  <c r="O16" i="34" s="1"/>
  <c r="N15" i="34"/>
  <c r="O15" i="34" s="1"/>
  <c r="M14" i="34"/>
  <c r="L14" i="34"/>
  <c r="K14" i="34"/>
  <c r="J14" i="34"/>
  <c r="I14" i="34"/>
  <c r="H14" i="34"/>
  <c r="G14" i="34"/>
  <c r="F14" i="34"/>
  <c r="E14" i="34"/>
  <c r="D14" i="34"/>
  <c r="N13" i="34"/>
  <c r="O13" i="34"/>
  <c r="N12" i="34"/>
  <c r="O12" i="34" s="1"/>
  <c r="N11" i="34"/>
  <c r="O11" i="34" s="1"/>
  <c r="N10" i="34"/>
  <c r="O10" i="34"/>
  <c r="N9" i="34"/>
  <c r="O9" i="34" s="1"/>
  <c r="N8" i="34"/>
  <c r="O8" i="34" s="1"/>
  <c r="N7" i="34"/>
  <c r="O7" i="34" s="1"/>
  <c r="N6" i="34"/>
  <c r="O6" i="34" s="1"/>
  <c r="M5" i="34"/>
  <c r="L5" i="34"/>
  <c r="K5" i="34"/>
  <c r="J5" i="34"/>
  <c r="I5" i="34"/>
  <c r="H5" i="34"/>
  <c r="G5" i="34"/>
  <c r="F5" i="34"/>
  <c r="E5" i="34"/>
  <c r="D5" i="34"/>
  <c r="N46" i="33"/>
  <c r="O46" i="33" s="1"/>
  <c r="N47" i="33"/>
  <c r="O47" i="33"/>
  <c r="N48" i="33"/>
  <c r="O48" i="33" s="1"/>
  <c r="N49" i="33"/>
  <c r="O49" i="33" s="1"/>
  <c r="N50" i="33"/>
  <c r="O50" i="33" s="1"/>
  <c r="N51" i="33"/>
  <c r="O51" i="33" s="1"/>
  <c r="N52" i="33"/>
  <c r="O52" i="33" s="1"/>
  <c r="N53" i="33"/>
  <c r="O53" i="33"/>
  <c r="N30" i="33"/>
  <c r="O30" i="33" s="1"/>
  <c r="N31" i="33"/>
  <c r="O31" i="33" s="1"/>
  <c r="N32" i="33"/>
  <c r="O32" i="33"/>
  <c r="N33" i="33"/>
  <c r="O33" i="33" s="1"/>
  <c r="N34" i="33"/>
  <c r="O34" i="33" s="1"/>
  <c r="N35" i="33"/>
  <c r="O35" i="33"/>
  <c r="N36" i="33"/>
  <c r="O36" i="33" s="1"/>
  <c r="N37" i="33"/>
  <c r="O37" i="33" s="1"/>
  <c r="N38" i="33"/>
  <c r="O38" i="33"/>
  <c r="N39" i="33"/>
  <c r="O39" i="33" s="1"/>
  <c r="N40" i="33"/>
  <c r="O40" i="33" s="1"/>
  <c r="N41" i="33"/>
  <c r="O41" i="33" s="1"/>
  <c r="N42" i="33"/>
  <c r="O42" i="33" s="1"/>
  <c r="N43" i="33"/>
  <c r="O43" i="33" s="1"/>
  <c r="N8" i="33"/>
  <c r="O8" i="33"/>
  <c r="N9" i="33"/>
  <c r="O9" i="33" s="1"/>
  <c r="E44" i="33"/>
  <c r="F44" i="33"/>
  <c r="G44" i="33"/>
  <c r="H44" i="33"/>
  <c r="I44" i="33"/>
  <c r="J44" i="33"/>
  <c r="K44" i="33"/>
  <c r="L44" i="33"/>
  <c r="M44" i="33"/>
  <c r="D44" i="33"/>
  <c r="N44" i="33" s="1"/>
  <c r="O44" i="33" s="1"/>
  <c r="E28" i="33"/>
  <c r="F28" i="33"/>
  <c r="G28" i="33"/>
  <c r="H28" i="33"/>
  <c r="I28" i="33"/>
  <c r="J28" i="33"/>
  <c r="K28" i="33"/>
  <c r="L28" i="33"/>
  <c r="M28" i="33"/>
  <c r="D28" i="33"/>
  <c r="E15" i="33"/>
  <c r="F15" i="33"/>
  <c r="G15" i="33"/>
  <c r="H15" i="33"/>
  <c r="I15" i="33"/>
  <c r="J15" i="33"/>
  <c r="K15" i="33"/>
  <c r="L15" i="33"/>
  <c r="M15" i="33"/>
  <c r="D15" i="33"/>
  <c r="N15" i="33" s="1"/>
  <c r="O15" i="33" s="1"/>
  <c r="E5" i="33"/>
  <c r="F5" i="33"/>
  <c r="F66" i="33" s="1"/>
  <c r="G5" i="33"/>
  <c r="H5" i="33"/>
  <c r="H66" i="33" s="1"/>
  <c r="I5" i="33"/>
  <c r="J5" i="33"/>
  <c r="K5" i="33"/>
  <c r="L5" i="33"/>
  <c r="M5" i="33"/>
  <c r="D5" i="33"/>
  <c r="D66" i="33" s="1"/>
  <c r="E64" i="33"/>
  <c r="F64" i="33"/>
  <c r="G64" i="33"/>
  <c r="H64" i="33"/>
  <c r="I64" i="33"/>
  <c r="J64" i="33"/>
  <c r="K64" i="33"/>
  <c r="L64" i="33"/>
  <c r="M64" i="33"/>
  <c r="D64" i="33"/>
  <c r="N64" i="33" s="1"/>
  <c r="O64" i="33" s="1"/>
  <c r="N65" i="33"/>
  <c r="O65" i="33"/>
  <c r="N59" i="33"/>
  <c r="O59" i="33" s="1"/>
  <c r="N60" i="33"/>
  <c r="O60" i="33" s="1"/>
  <c r="N61" i="33"/>
  <c r="O61" i="33" s="1"/>
  <c r="N62" i="33"/>
  <c r="O62" i="33" s="1"/>
  <c r="N63" i="33"/>
  <c r="O63" i="33" s="1"/>
  <c r="N58" i="33"/>
  <c r="O58" i="33" s="1"/>
  <c r="E57" i="33"/>
  <c r="F57" i="33"/>
  <c r="G57" i="33"/>
  <c r="H57" i="33"/>
  <c r="I57" i="33"/>
  <c r="J57" i="33"/>
  <c r="K57" i="33"/>
  <c r="L57" i="33"/>
  <c r="M57" i="33"/>
  <c r="D57" i="33"/>
  <c r="E54" i="33"/>
  <c r="F54" i="33"/>
  <c r="G54" i="33"/>
  <c r="H54" i="33"/>
  <c r="I54" i="33"/>
  <c r="J54" i="33"/>
  <c r="K54" i="33"/>
  <c r="L54" i="33"/>
  <c r="M54" i="33"/>
  <c r="D54" i="33"/>
  <c r="N54" i="33" s="1"/>
  <c r="O54" i="33" s="1"/>
  <c r="N55" i="33"/>
  <c r="O55" i="33" s="1"/>
  <c r="N56" i="33"/>
  <c r="O56" i="33" s="1"/>
  <c r="N45" i="33"/>
  <c r="O45" i="33" s="1"/>
  <c r="N17" i="33"/>
  <c r="O17" i="33" s="1"/>
  <c r="N18" i="33"/>
  <c r="O18" i="33"/>
  <c r="N19" i="33"/>
  <c r="O19" i="33" s="1"/>
  <c r="N20" i="33"/>
  <c r="O20" i="33" s="1"/>
  <c r="N21" i="33"/>
  <c r="O21" i="33" s="1"/>
  <c r="N22" i="33"/>
  <c r="O22" i="33"/>
  <c r="N23" i="33"/>
  <c r="O23" i="33" s="1"/>
  <c r="N24" i="33"/>
  <c r="O24" i="33" s="1"/>
  <c r="N25" i="33"/>
  <c r="O25" i="33" s="1"/>
  <c r="N26" i="33"/>
  <c r="O26" i="33" s="1"/>
  <c r="N27" i="33"/>
  <c r="O27" i="33" s="1"/>
  <c r="N7" i="33"/>
  <c r="O7" i="33"/>
  <c r="N10" i="33"/>
  <c r="O10" i="33" s="1"/>
  <c r="N11" i="33"/>
  <c r="O11" i="33"/>
  <c r="N12" i="33"/>
  <c r="O12" i="33" s="1"/>
  <c r="N13" i="33"/>
  <c r="O13" i="33" s="1"/>
  <c r="N14" i="33"/>
  <c r="O14" i="33" s="1"/>
  <c r="N6" i="33"/>
  <c r="O6" i="33" s="1"/>
  <c r="N29" i="33"/>
  <c r="O29" i="33" s="1"/>
  <c r="N16" i="33"/>
  <c r="O16" i="33"/>
  <c r="I72" i="35"/>
  <c r="H58" i="38"/>
  <c r="G58" i="38"/>
  <c r="N41" i="38"/>
  <c r="O41" i="38" s="1"/>
  <c r="N27" i="39"/>
  <c r="O27" i="39" s="1"/>
  <c r="I68" i="39"/>
  <c r="M68" i="40"/>
  <c r="N16" i="40"/>
  <c r="O16" i="40" s="1"/>
  <c r="J71" i="42"/>
  <c r="H71" i="43"/>
  <c r="N54" i="43"/>
  <c r="O54" i="43" s="1"/>
  <c r="N58" i="43"/>
  <c r="O58" i="43" s="1"/>
  <c r="G71" i="43"/>
  <c r="N28" i="44"/>
  <c r="O28" i="44" s="1"/>
  <c r="D72" i="44"/>
  <c r="K71" i="45"/>
  <c r="D71" i="45"/>
  <c r="N5" i="45"/>
  <c r="O5" i="45"/>
  <c r="O73" i="48" l="1"/>
  <c r="P73" i="48" s="1"/>
  <c r="D71" i="46"/>
  <c r="D70" i="36"/>
  <c r="G68" i="39"/>
  <c r="H72" i="44"/>
  <c r="N5" i="41"/>
  <c r="O5" i="41" s="1"/>
  <c r="E70" i="36"/>
  <c r="I67" i="37"/>
  <c r="F70" i="36"/>
  <c r="N43" i="43"/>
  <c r="O43" i="43" s="1"/>
  <c r="N65" i="43"/>
  <c r="O65" i="43" s="1"/>
  <c r="D67" i="34"/>
  <c r="N67" i="34" s="1"/>
  <c r="O67" i="34" s="1"/>
  <c r="M70" i="36"/>
  <c r="N62" i="37"/>
  <c r="O62" i="37" s="1"/>
  <c r="F71" i="43"/>
  <c r="N71" i="43" s="1"/>
  <c r="O71" i="43" s="1"/>
  <c r="N56" i="44"/>
  <c r="O56" i="44" s="1"/>
  <c r="O28" i="46"/>
  <c r="P28" i="46" s="1"/>
  <c r="N65" i="34"/>
  <c r="O65" i="34" s="1"/>
  <c r="O5" i="46"/>
  <c r="P5" i="46" s="1"/>
  <c r="N57" i="33"/>
  <c r="O57" i="33" s="1"/>
  <c r="H67" i="34"/>
  <c r="D71" i="42"/>
  <c r="N71" i="42" s="1"/>
  <c r="O71" i="42" s="1"/>
  <c r="I66" i="33"/>
  <c r="G67" i="34"/>
  <c r="K68" i="40"/>
  <c r="N68" i="40" s="1"/>
  <c r="O68" i="40" s="1"/>
  <c r="N59" i="35"/>
  <c r="O59" i="35" s="1"/>
  <c r="E66" i="33"/>
  <c r="N66" i="33" s="1"/>
  <c r="O66" i="33" s="1"/>
  <c r="F68" i="39"/>
  <c r="L72" i="35"/>
  <c r="N28" i="45"/>
  <c r="O28" i="45" s="1"/>
  <c r="N59" i="36"/>
  <c r="O59" i="36" s="1"/>
  <c r="N58" i="45"/>
  <c r="O58" i="45" s="1"/>
  <c r="N28" i="36"/>
  <c r="O28" i="36" s="1"/>
  <c r="N44" i="34"/>
  <c r="O44" i="34" s="1"/>
  <c r="L66" i="33"/>
  <c r="N55" i="39"/>
  <c r="O55" i="39" s="1"/>
  <c r="F67" i="34"/>
  <c r="I71" i="46"/>
  <c r="G66" i="33"/>
  <c r="N71" i="45"/>
  <c r="O71" i="45" s="1"/>
  <c r="E71" i="42"/>
  <c r="I67" i="34"/>
  <c r="N14" i="34"/>
  <c r="O14" i="34" s="1"/>
  <c r="N26" i="34"/>
  <c r="O26" i="34" s="1"/>
  <c r="D72" i="35"/>
  <c r="N69" i="35"/>
  <c r="O69" i="35" s="1"/>
  <c r="N16" i="36"/>
  <c r="O16" i="36" s="1"/>
  <c r="J71" i="46"/>
  <c r="O71" i="46" s="1"/>
  <c r="P71" i="46" s="1"/>
  <c r="J72" i="35"/>
  <c r="N16" i="44"/>
  <c r="O16" i="44" s="1"/>
  <c r="N58" i="34"/>
  <c r="O58" i="34" s="1"/>
  <c r="N28" i="37"/>
  <c r="O28" i="37" s="1"/>
  <c r="K67" i="34"/>
  <c r="N63" i="35"/>
  <c r="O63" i="35" s="1"/>
  <c r="K70" i="36"/>
  <c r="L69" i="41"/>
  <c r="N69" i="41" s="1"/>
  <c r="O69" i="41" s="1"/>
  <c r="I71" i="43"/>
  <c r="E68" i="40"/>
  <c r="L70" i="36"/>
  <c r="N16" i="37"/>
  <c r="O16" i="37" s="1"/>
  <c r="M66" i="33"/>
  <c r="M67" i="34"/>
  <c r="L67" i="34"/>
  <c r="N66" i="36"/>
  <c r="O66" i="36" s="1"/>
  <c r="J67" i="37"/>
  <c r="E67" i="37"/>
  <c r="N5" i="36"/>
  <c r="O5" i="36" s="1"/>
  <c r="K66" i="33"/>
  <c r="L67" i="37"/>
  <c r="N16" i="41"/>
  <c r="O16" i="41" s="1"/>
  <c r="K72" i="35"/>
  <c r="N5" i="33"/>
  <c r="O5" i="33" s="1"/>
  <c r="N47" i="35"/>
  <c r="O47" i="35" s="1"/>
  <c r="L58" i="38"/>
  <c r="N58" i="38" s="1"/>
  <c r="O58" i="38" s="1"/>
  <c r="J71" i="43"/>
  <c r="N55" i="34"/>
  <c r="O55" i="34" s="1"/>
  <c r="K67" i="37"/>
  <c r="J66" i="33"/>
  <c r="J67" i="34"/>
  <c r="N28" i="33"/>
  <c r="O28" i="33" s="1"/>
  <c r="F72" i="35"/>
  <c r="O70" i="47"/>
  <c r="P70" i="47" s="1"/>
  <c r="M67" i="37"/>
  <c r="N16" i="35"/>
  <c r="O16" i="35" s="1"/>
  <c r="N5" i="43"/>
  <c r="O5" i="43" s="1"/>
  <c r="N28" i="42"/>
  <c r="O28" i="42" s="1"/>
  <c r="N5" i="37"/>
  <c r="O5" i="37" s="1"/>
  <c r="N16" i="39"/>
  <c r="O16" i="39" s="1"/>
  <c r="J70" i="36"/>
  <c r="E68" i="39"/>
  <c r="N68" i="39" s="1"/>
  <c r="O68" i="39" s="1"/>
  <c r="G72" i="44"/>
  <c r="N72" i="44" s="1"/>
  <c r="O72" i="44" s="1"/>
  <c r="N53" i="41"/>
  <c r="O53" i="41" s="1"/>
  <c r="D67" i="37"/>
  <c r="N41" i="39"/>
  <c r="O41" i="39" s="1"/>
  <c r="N5" i="35"/>
  <c r="O5" i="35" s="1"/>
  <c r="N27" i="40"/>
  <c r="O27" i="40" s="1"/>
  <c r="N5" i="34"/>
  <c r="O5" i="34" s="1"/>
  <c r="N70" i="36" l="1"/>
  <c r="O70" i="36" s="1"/>
  <c r="N72" i="35"/>
  <c r="O72" i="35" s="1"/>
  <c r="N67" i="37"/>
  <c r="O67" i="37" s="1"/>
</calcChain>
</file>

<file path=xl/sharedStrings.xml><?xml version="1.0" encoding="utf-8"?>
<sst xmlns="http://schemas.openxmlformats.org/spreadsheetml/2006/main" count="1363" uniqueCount="178">
  <si>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</si>
  <si>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</si>
  <si>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</si>
  <si>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</si>
  <si>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</si>
  <si>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</si>
  <si>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</si>
  <si>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</si>
  <si>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</si>
  <si>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</si>
  <si>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First Local Option Fuel Tax (1 to 6 Cents)</t>
  </si>
  <si>
    <t>Utility Service Tax - Electricity</t>
  </si>
  <si>
    <t>Utility Service Tax - Water</t>
  </si>
  <si>
    <t>Utility Service Tax - Propane</t>
  </si>
  <si>
    <t>Communications Services Taxes</t>
  </si>
  <si>
    <t>Local Business Tax</t>
  </si>
  <si>
    <t>Permits, Fees, and Special Assessments</t>
  </si>
  <si>
    <t>Franchise Fee - Electricity</t>
  </si>
  <si>
    <t>Franchise Fee - Water</t>
  </si>
  <si>
    <t>Franchise Fee - Sewer</t>
  </si>
  <si>
    <t>Franchise Fee - Solid Waste</t>
  </si>
  <si>
    <t>Impact Fees - Residential - Public Safety</t>
  </si>
  <si>
    <t>Impact Fees - Commercial - Public Safety</t>
  </si>
  <si>
    <t>Impact Fees - Residential - Physical Environment</t>
  </si>
  <si>
    <t>Impact Fees - Commercial - Physical Environment</t>
  </si>
  <si>
    <t>Impact Fees - Commercial - Transportation</t>
  </si>
  <si>
    <t>Impact Fees - Residential - Culture / Recreation</t>
  </si>
  <si>
    <t>Special Assessments - Charges for Public Services</t>
  </si>
  <si>
    <t>Federal Grant - General Government</t>
  </si>
  <si>
    <t>Federal Grant - Public Safety</t>
  </si>
  <si>
    <t>Intergovernmental Revenue</t>
  </si>
  <si>
    <t>Federal Grant - Culture / Recreation</t>
  </si>
  <si>
    <t>Federal Grant - Other Federal Grants</t>
  </si>
  <si>
    <t>Federal Grant - Physical Environment - Sewer / Wastewater</t>
  </si>
  <si>
    <t>Federal Grant - Human Services - Other Human Services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</si>
  <si>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</si>
  <si>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</si>
  <si>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</si>
  <si>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Local Gov't Half-Cent Sales Tax</t>
  </si>
  <si>
    <t>Grants from Other Local Units - Physical Environment</t>
  </si>
  <si>
    <t>Grants from Other Local Units - Human Services</t>
  </si>
  <si>
    <t>Grants from Other Local Units - Culture / Recreation</t>
  </si>
  <si>
    <t>Shared Revenue from Other Local Units</t>
  </si>
  <si>
    <t>Payments from Other Local Units in Lieu of Taxes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</si>
  <si>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</si>
  <si>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</si>
  <si>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</si>
  <si>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</si>
  <si>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</si>
  <si>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</si>
  <si>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</si>
  <si>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General Gov't (Not Court-Related) - Internal Service Fund Fees and Charges</t>
  </si>
  <si>
    <t>Public Safety - Law Enforcement Services</t>
  </si>
  <si>
    <t>Physical Environment - Electric Utility</t>
  </si>
  <si>
    <t>Physical Environment - Garbage / Solid Waste</t>
  </si>
  <si>
    <t>Physical Environment - Water / Sewer Combination Utility</t>
  </si>
  <si>
    <t>Physical Environment - Conservation and Resource Management</t>
  </si>
  <si>
    <t>Culture / Recreation - Parks and Recreation</t>
  </si>
  <si>
    <t>Culture / Recreation - Special Recreation Facilities</t>
  </si>
  <si>
    <t>Total - All Account Codes</t>
  </si>
  <si>
    <t>Local Fiscal Year Ended September 30, 2009</t>
  </si>
  <si>
    <t>Fines - Local Ordinance Violations</t>
  </si>
  <si>
    <t>Other Judgments, Fines, and Forfeits</t>
  </si>
  <si>
    <t>Interest and Other Earnings - Interest</t>
  </si>
  <si>
    <t>Interest and Other Earnings - Net Increase (Decrease) in Fair Value of Investments</t>
  </si>
  <si>
    <t>Rents and Royalties</t>
  </si>
  <si>
    <t>Contributions and Donations from Private Sources</t>
  </si>
  <si>
    <t>Pension Fund Contributions</t>
  </si>
  <si>
    <t>Other Miscellaneous Revenues - Other</t>
  </si>
  <si>
    <t>Non-Operating - Inter-Fund Group Transfers In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</si>
  <si>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</si>
  <si>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</si>
  <si>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</si>
  <si>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</si>
  <si>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</si>
  <si>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</si>
  <si>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</si>
  <si>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Insurance Premium Tax for Firefighters' Pension</t>
  </si>
  <si>
    <t>Casualty Insurance Premium Tax for Police Officers' Retirement</t>
  </si>
  <si>
    <t>General Gov't (Not Court-Related) - Recording Fees</t>
  </si>
  <si>
    <t>Homestead Revenues Reported by Account Code and Fund Type</t>
  </si>
  <si>
    <t>Local Fiscal Year Ended September 30, 2010</t>
  </si>
  <si>
    <t>Fire Insurance Premium Tax for Firefighters' Pension</t>
  </si>
  <si>
    <t>Federal Grant - Physical Environment - Electric Supply System</t>
  </si>
  <si>
    <t>Federal Grant - Transportation - Other Transportation</t>
  </si>
  <si>
    <t>State Grant - Public Safety</t>
  </si>
  <si>
    <t>State Grant - Physical Environment - Garbage / Solid Waste</t>
  </si>
  <si>
    <t>Physical Environment - Water Utility</t>
  </si>
  <si>
    <t>Physical Environment - Sewer / Wastewater Utility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</si>
  <si>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</si>
  <si>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</si>
  <si>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</si>
  <si>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Second Local Option Fuel Tax (1 to 5 Cents)</t>
  </si>
  <si>
    <t>Other Permits, Fees, and Special Assessments</t>
  </si>
  <si>
    <t>Federal Grant - Human Services - Public Assistance</t>
  </si>
  <si>
    <t>State Grant - Physical Environment - Stormwater Management</t>
  </si>
  <si>
    <t>State Grant - Physical Environment - Other Physical Environment</t>
  </si>
  <si>
    <t>General Gov't (Not Court-Related) - Administrative Service Fees</t>
  </si>
  <si>
    <t>General Gov't (Not Court-Related) - Other General Gov't Charges and Fees</t>
  </si>
  <si>
    <t>Federal Fines and Forfeits</t>
  </si>
  <si>
    <t>State Fines and Forfeits</t>
  </si>
  <si>
    <t>Proprietary Non-Operating Sources - Capital Contributions from Federal Government</t>
  </si>
  <si>
    <t>2011 Municipal Population:</t>
  </si>
  <si>
    <t>Local Fiscal Year Ended September 30, 2012</t>
  </si>
  <si>
    <t>Impact Fees - Residential - Transportation</t>
  </si>
  <si>
    <t>State Grant - Transportation - Other Transportation</t>
  </si>
  <si>
    <t>Grants from Other Local Units - Transportation</t>
  </si>
  <si>
    <t>Contributions from Enterprise Operations</t>
  </si>
  <si>
    <t>2012 Municipal Population:</t>
  </si>
  <si>
    <t>Local Fiscal Year Ended September 30, 2013</t>
  </si>
  <si>
    <t>Insurance Premium Tax for Police Officers' Retirement</t>
  </si>
  <si>
    <t>Communications Services Taxes (Chapter 202, F.S.)</t>
  </si>
  <si>
    <t>Local Business Tax (Chapter 205, F.S.)</t>
  </si>
  <si>
    <t>State Shared Revenues - General Government - Revenue Sharing Proceeds</t>
  </si>
  <si>
    <t>State Shared Revenues - General Government - Mobile Home License Tax</t>
  </si>
  <si>
    <t>State Shared Revenues - General Government - Local Government Half-Cent Sales Tax</t>
  </si>
  <si>
    <t>General Government - Internal Service Fund Fees and Charges</t>
  </si>
  <si>
    <t>General Government - Other General Government Charges and Fees</t>
  </si>
  <si>
    <t>Proprietary Non-Operating - Capital Contributions from Other Public Source</t>
  </si>
  <si>
    <t>Proprietary Non-Operating - Other Non-Operating Sources</t>
  </si>
  <si>
    <t>2013 Municipal Population:</t>
  </si>
  <si>
    <t>Local Fiscal Year Ended September 30, 2008</t>
  </si>
  <si>
    <t>Utility Service Tax - Gas</t>
  </si>
  <si>
    <t>Permits and Franchise Fees</t>
  </si>
  <si>
    <t>Impact Fees - Public Safety</t>
  </si>
  <si>
    <t>Impact Fees - Physical Environment</t>
  </si>
  <si>
    <t>Impact Fees - Culture / Recreation</t>
  </si>
  <si>
    <t>Disposition of Fixed Assets</t>
  </si>
  <si>
    <t>2008 Municipal Population:</t>
  </si>
  <si>
    <t>Local Fiscal Year Ended September 30, 2014</t>
  </si>
  <si>
    <t>General Government - Administrative Service Fees</t>
  </si>
  <si>
    <t>Sales - Disposition of Fixed Assets</t>
  </si>
  <si>
    <t>Proceeds - Installment Purchases and Capital Lease Proceeds</t>
  </si>
  <si>
    <t>Proceeds - Debt Proceeds</t>
  </si>
  <si>
    <t>2014 Municipal Population:</t>
  </si>
  <si>
    <t>Local Fiscal Year Ended September 30, 2015</t>
  </si>
  <si>
    <t>State Shared Revenues - General Government - Alcoholic Beverage License Tax</t>
  </si>
  <si>
    <t>2015 Municipal Population:</t>
  </si>
  <si>
    <t>Local Fiscal Year Ended September 30, 2016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</si>
  <si>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</si>
  <si>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</si>
  <si>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</si>
  <si>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</si>
  <si>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</si>
  <si>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</si>
  <si>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State Grant - General Government</t>
  </si>
  <si>
    <t>2019 Municipal Population:</t>
  </si>
  <si>
    <t>Local Fiscal Year Ended September 30, 2020</t>
  </si>
  <si>
    <t>State Grant - Physical Environment - Sewer / Wastewater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</si>
  <si>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</si>
  <si>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</si>
  <si>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</si>
  <si>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</si>
  <si>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</si>
  <si>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</si>
  <si>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</si>
  <si>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Second Local Option Fuel Tax (1 to 5 Cents Local Option Fuel Tax) - Municipal Proceeds</t>
  </si>
  <si>
    <t>Local Communications Services Taxes</t>
  </si>
  <si>
    <t>Building Permits (Buildling Permit Fees)</t>
  </si>
  <si>
    <t>Other Fees and Special Assessments</t>
  </si>
  <si>
    <t>Intergovernmental Revenues</t>
  </si>
  <si>
    <t>State Shared Revenues - General Government - Municipal Revenue Sharing Program</t>
  </si>
  <si>
    <t>State Shared Revenues - General Government - Local Government Half-Cent Sales Tax Program</t>
  </si>
  <si>
    <t>Fines - Library</t>
  </si>
  <si>
    <t>2021 Municipal Population:</t>
  </si>
  <si>
    <t>Local Fiscal Year Ended September 30, 2022</t>
  </si>
  <si>
    <t>Franchise Fee - Gas</t>
  </si>
  <si>
    <t>Federal Grant - Physical Environment - Water Supply System</t>
  </si>
  <si>
    <t>Federal Grant - American Rescue Plan Act Funds</t>
  </si>
  <si>
    <t>Other Financial Assistance - Federal Source</t>
  </si>
  <si>
    <t>Proceeds - Leases - Financial Agreements</t>
  </si>
  <si>
    <t>Proceeds - Leases</t>
  </si>
  <si>
    <t>2022 Municipal Population:</t>
  </si>
  <si>
    <t>Local Fiscal Year Ended September 30, 2023</t>
  </si>
  <si>
    <t>State Grant - Physical Environment - Water Supply System</t>
  </si>
  <si>
    <t>State Grant - Human Services - Health or Hospitals</t>
  </si>
  <si>
    <t>Proprietary Non-Operating Sources - Capital Contributions from Other Public Source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</si>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</sst>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D700E2-B465-4236-B340-D0A39A463EEC}">
  <sheetPr>
    <pageSetUpPr fitToPage="1"/>
  </sheetPr>
  <dimension ref="A1:ED77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80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173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70</v>
      </c>
      <c r="B3" s="108"/>
      <c r="C3" s="109"/>
      <c r="D3" s="113" t="s">
        <v>44</v>
      </c>
      <c r="E3" s="114"/>
      <c r="F3" s="114"/>
      <c r="G3" s="114"/>
      <c r="H3" s="115"/>
      <c r="I3" s="113" t="s">
        <v>45</v>
      </c>
      <c r="J3" s="115"/>
      <c r="K3" s="113" t="s">
        <v>47</v>
      </c>
      <c r="L3" s="114"/>
      <c r="M3" s="115"/>
      <c r="N3" s="49"/>
      <c r="O3" s="50"/>
      <c r="P3" s="116" t="s">
        <v>151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71</v>
      </c>
      <c r="F4" s="52" t="s">
        <v>72</v>
      </c>
      <c r="G4" s="52" t="s">
        <v>73</v>
      </c>
      <c r="H4" s="52" t="s">
        <v>5</v>
      </c>
      <c r="I4" s="52" t="s">
        <v>6</v>
      </c>
      <c r="J4" s="53" t="s">
        <v>74</v>
      </c>
      <c r="K4" s="53" t="s">
        <v>7</v>
      </c>
      <c r="L4" s="53" t="s">
        <v>8</v>
      </c>
      <c r="M4" s="53" t="s">
        <v>152</v>
      </c>
      <c r="N4" s="53" t="s">
        <v>9</v>
      </c>
      <c r="O4" s="53" t="s">
        <v>153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154</v>
      </c>
      <c r="B5" s="57"/>
      <c r="C5" s="57"/>
      <c r="D5" s="58">
        <f>SUM(D6:D15)</f>
        <v>29845784</v>
      </c>
      <c r="E5" s="58">
        <f>SUM(E6:E15)</f>
        <v>0</v>
      </c>
      <c r="F5" s="58">
        <f>SUM(F6:F15)</f>
        <v>1474854</v>
      </c>
      <c r="G5" s="58">
        <f>SUM(G6:G15)</f>
        <v>0</v>
      </c>
      <c r="H5" s="58">
        <f>SUM(H6:H15)</f>
        <v>0</v>
      </c>
      <c r="I5" s="58">
        <f>SUM(I6:I15)</f>
        <v>0</v>
      </c>
      <c r="J5" s="58">
        <f>SUM(J6:J15)</f>
        <v>0</v>
      </c>
      <c r="K5" s="58">
        <f>SUM(K6:K15)</f>
        <v>0</v>
      </c>
      <c r="L5" s="58">
        <f>SUM(L6:L15)</f>
        <v>0</v>
      </c>
      <c r="M5" s="58">
        <f>SUM(M6:M15)</f>
        <v>0</v>
      </c>
      <c r="N5" s="58">
        <f>SUM(N6:N15)</f>
        <v>0</v>
      </c>
      <c r="O5" s="59">
        <f>SUM(D5:N5)</f>
        <v>31320638</v>
      </c>
      <c r="P5" s="60">
        <f>(O5/P$75)</f>
        <v>373.90187066505905</v>
      </c>
      <c r="Q5" s="61"/>
    </row>
    <row r="6" spans="1:134">
      <c r="A6" s="63"/>
      <c r="B6" s="64">
        <v>311</v>
      </c>
      <c r="C6" s="65" t="s">
        <v>2</v>
      </c>
      <c r="D6" s="66">
        <v>22766110</v>
      </c>
      <c r="E6" s="66">
        <v>0</v>
      </c>
      <c r="F6" s="66">
        <v>1474854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24240964</v>
      </c>
      <c r="P6" s="67">
        <f>(O6/P$75)</f>
        <v>289.38560530996693</v>
      </c>
      <c r="Q6" s="68"/>
    </row>
    <row r="7" spans="1:134">
      <c r="A7" s="63"/>
      <c r="B7" s="64">
        <v>312.41000000000003</v>
      </c>
      <c r="C7" s="65" t="s">
        <v>155</v>
      </c>
      <c r="D7" s="66">
        <v>1049001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5" si="0">SUM(D7:N7)</f>
        <v>1049001</v>
      </c>
      <c r="P7" s="67">
        <f>(O7/P$75)</f>
        <v>12.522843124380723</v>
      </c>
      <c r="Q7" s="68"/>
    </row>
    <row r="8" spans="1:134">
      <c r="A8" s="63"/>
      <c r="B8" s="64">
        <v>312.43</v>
      </c>
      <c r="C8" s="65" t="s">
        <v>156</v>
      </c>
      <c r="D8" s="66">
        <v>400844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400844</v>
      </c>
      <c r="P8" s="67">
        <f>(O8/P$75)</f>
        <v>4.7852256855324891</v>
      </c>
      <c r="Q8" s="68"/>
    </row>
    <row r="9" spans="1:134">
      <c r="A9" s="63"/>
      <c r="B9" s="64">
        <v>312.51</v>
      </c>
      <c r="C9" s="65" t="s">
        <v>77</v>
      </c>
      <c r="D9" s="66">
        <v>905258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905258</v>
      </c>
      <c r="P9" s="67">
        <f>(O9/P$75)</f>
        <v>10.806857115570571</v>
      </c>
      <c r="Q9" s="68"/>
    </row>
    <row r="10" spans="1:134">
      <c r="A10" s="63"/>
      <c r="B10" s="64">
        <v>312.52</v>
      </c>
      <c r="C10" s="65" t="s">
        <v>110</v>
      </c>
      <c r="D10" s="66">
        <v>861783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861783</v>
      </c>
      <c r="P10" s="67">
        <f>(O10/P$75)</f>
        <v>10.287857987035467</v>
      </c>
      <c r="Q10" s="68"/>
    </row>
    <row r="11" spans="1:134">
      <c r="A11" s="63"/>
      <c r="B11" s="64">
        <v>314.10000000000002</v>
      </c>
      <c r="C11" s="65" t="s">
        <v>11</v>
      </c>
      <c r="D11" s="66">
        <v>1274387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1274387</v>
      </c>
      <c r="P11" s="67">
        <f>(O11/P$75)</f>
        <v>15.213473086060143</v>
      </c>
      <c r="Q11" s="68"/>
    </row>
    <row r="12" spans="1:134">
      <c r="A12" s="63"/>
      <c r="B12" s="64">
        <v>314.3</v>
      </c>
      <c r="C12" s="65" t="s">
        <v>12</v>
      </c>
      <c r="D12" s="66">
        <v>196639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0"/>
        <v>196639</v>
      </c>
      <c r="P12" s="67">
        <f>(O12/P$75)</f>
        <v>2.3474518605178649</v>
      </c>
      <c r="Q12" s="68"/>
    </row>
    <row r="13" spans="1:134">
      <c r="A13" s="63"/>
      <c r="B13" s="64">
        <v>314.8</v>
      </c>
      <c r="C13" s="65" t="s">
        <v>13</v>
      </c>
      <c r="D13" s="66">
        <v>182856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 t="shared" si="0"/>
        <v>182856</v>
      </c>
      <c r="P13" s="67">
        <f>(O13/P$75)</f>
        <v>2.1829121252999393</v>
      </c>
      <c r="Q13" s="68"/>
    </row>
    <row r="14" spans="1:134">
      <c r="A14" s="63"/>
      <c r="B14" s="64">
        <v>315.2</v>
      </c>
      <c r="C14" s="65" t="s">
        <v>157</v>
      </c>
      <c r="D14" s="66">
        <v>1764066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 t="shared" si="0"/>
        <v>1764066</v>
      </c>
      <c r="P14" s="67">
        <f>(O14/P$75)</f>
        <v>21.0591999235976</v>
      </c>
      <c r="Q14" s="68"/>
    </row>
    <row r="15" spans="1:134">
      <c r="A15" s="63"/>
      <c r="B15" s="64">
        <v>316</v>
      </c>
      <c r="C15" s="65" t="s">
        <v>112</v>
      </c>
      <c r="D15" s="66">
        <v>444840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si="0"/>
        <v>444840</v>
      </c>
      <c r="P15" s="67">
        <f>(O15/P$75)</f>
        <v>5.3104444470973053</v>
      </c>
      <c r="Q15" s="68"/>
    </row>
    <row r="16" spans="1:134" ht="15.75">
      <c r="A16" s="69" t="s">
        <v>16</v>
      </c>
      <c r="B16" s="70"/>
      <c r="C16" s="71"/>
      <c r="D16" s="72">
        <f>SUM(D17:D24)</f>
        <v>2039885</v>
      </c>
      <c r="E16" s="72">
        <f>SUM(E17:E24)</f>
        <v>629680</v>
      </c>
      <c r="F16" s="72">
        <f>SUM(F17:F24)</f>
        <v>0</v>
      </c>
      <c r="G16" s="72">
        <f>SUM(G17:G24)</f>
        <v>0</v>
      </c>
      <c r="H16" s="72">
        <f>SUM(H17:H24)</f>
        <v>0</v>
      </c>
      <c r="I16" s="72">
        <f>SUM(I17:I24)</f>
        <v>0</v>
      </c>
      <c r="J16" s="72">
        <f>SUM(J17:J24)</f>
        <v>0</v>
      </c>
      <c r="K16" s="72">
        <f>SUM(K17:K24)</f>
        <v>0</v>
      </c>
      <c r="L16" s="72">
        <f>SUM(L17:L24)</f>
        <v>0</v>
      </c>
      <c r="M16" s="72">
        <f>SUM(M17:M24)</f>
        <v>0</v>
      </c>
      <c r="N16" s="72">
        <f>SUM(N17:N24)</f>
        <v>0</v>
      </c>
      <c r="O16" s="73">
        <f>SUM(D16:N16)</f>
        <v>2669565</v>
      </c>
      <c r="P16" s="74">
        <f>(O16/P$75)</f>
        <v>31.868934067114736</v>
      </c>
      <c r="Q16" s="75"/>
    </row>
    <row r="17" spans="1:17">
      <c r="A17" s="63"/>
      <c r="B17" s="64">
        <v>322</v>
      </c>
      <c r="C17" s="65" t="s">
        <v>158</v>
      </c>
      <c r="D17" s="66">
        <v>1844713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>SUM(D17:N17)</f>
        <v>1844713</v>
      </c>
      <c r="P17" s="67">
        <f>(O17/P$75)</f>
        <v>22.021953752671099</v>
      </c>
      <c r="Q17" s="68"/>
    </row>
    <row r="18" spans="1:17">
      <c r="A18" s="63"/>
      <c r="B18" s="64">
        <v>323.39999999999998</v>
      </c>
      <c r="C18" s="65" t="s">
        <v>166</v>
      </c>
      <c r="D18" s="66">
        <v>195172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ref="O18:O24" si="1">SUM(D18:N18)</f>
        <v>195172</v>
      </c>
      <c r="P18" s="67">
        <f>(O18/P$75)</f>
        <v>2.3299389974572327</v>
      </c>
      <c r="Q18" s="68"/>
    </row>
    <row r="19" spans="1:17">
      <c r="A19" s="63"/>
      <c r="B19" s="64">
        <v>324.11</v>
      </c>
      <c r="C19" s="65" t="s">
        <v>21</v>
      </c>
      <c r="D19" s="66">
        <v>0</v>
      </c>
      <c r="E19" s="66">
        <v>51180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1"/>
        <v>51180</v>
      </c>
      <c r="P19" s="67">
        <f>(O19/P$75)</f>
        <v>0.61098045769813891</v>
      </c>
      <c r="Q19" s="68"/>
    </row>
    <row r="20" spans="1:17">
      <c r="A20" s="63"/>
      <c r="B20" s="64">
        <v>324.12</v>
      </c>
      <c r="C20" s="65" t="s">
        <v>22</v>
      </c>
      <c r="D20" s="66">
        <v>0</v>
      </c>
      <c r="E20" s="66">
        <v>27560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1"/>
        <v>27560</v>
      </c>
      <c r="P20" s="67">
        <f>(O20/P$75)</f>
        <v>0.32900784318407011</v>
      </c>
      <c r="Q20" s="68"/>
    </row>
    <row r="21" spans="1:17">
      <c r="A21" s="63"/>
      <c r="B21" s="64">
        <v>324.31</v>
      </c>
      <c r="C21" s="65" t="s">
        <v>104</v>
      </c>
      <c r="D21" s="66">
        <v>0</v>
      </c>
      <c r="E21" s="66">
        <v>10890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1"/>
        <v>10890</v>
      </c>
      <c r="P21" s="67">
        <f>(O21/P$75)</f>
        <v>0.13000346198383611</v>
      </c>
      <c r="Q21" s="68"/>
    </row>
    <row r="22" spans="1:17">
      <c r="A22" s="63"/>
      <c r="B22" s="64">
        <v>324.32</v>
      </c>
      <c r="C22" s="65" t="s">
        <v>25</v>
      </c>
      <c r="D22" s="66">
        <v>0</v>
      </c>
      <c r="E22" s="66">
        <v>7249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si="1"/>
        <v>7249</v>
      </c>
      <c r="P22" s="67">
        <f>(O22/P$75)</f>
        <v>8.653765802762424E-2</v>
      </c>
      <c r="Q22" s="68"/>
    </row>
    <row r="23" spans="1:17">
      <c r="A23" s="63"/>
      <c r="B23" s="64">
        <v>324.61</v>
      </c>
      <c r="C23" s="65" t="s">
        <v>26</v>
      </c>
      <c r="D23" s="66">
        <v>0</v>
      </c>
      <c r="E23" s="66">
        <v>228052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si="1"/>
        <v>228052</v>
      </c>
      <c r="P23" s="67">
        <f>(O23/P$75)</f>
        <v>2.7224563372211015</v>
      </c>
      <c r="Q23" s="68"/>
    </row>
    <row r="24" spans="1:17">
      <c r="A24" s="63"/>
      <c r="B24" s="64">
        <v>329.5</v>
      </c>
      <c r="C24" s="65" t="s">
        <v>159</v>
      </c>
      <c r="D24" s="66">
        <v>0</v>
      </c>
      <c r="E24" s="66">
        <v>304749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1"/>
        <v>304749</v>
      </c>
      <c r="P24" s="67">
        <f>(O24/P$75)</f>
        <v>3.6380555588716321</v>
      </c>
      <c r="Q24" s="68"/>
    </row>
    <row r="25" spans="1:17" ht="15.75">
      <c r="A25" s="69" t="s">
        <v>160</v>
      </c>
      <c r="B25" s="70"/>
      <c r="C25" s="71"/>
      <c r="D25" s="72">
        <f>SUM(D26:D45)</f>
        <v>21895508</v>
      </c>
      <c r="E25" s="72">
        <f>SUM(E26:E45)</f>
        <v>14047477</v>
      </c>
      <c r="F25" s="72">
        <f>SUM(F26:F45)</f>
        <v>0</v>
      </c>
      <c r="G25" s="72">
        <f>SUM(G26:G45)</f>
        <v>10608490</v>
      </c>
      <c r="H25" s="72">
        <f>SUM(H26:H45)</f>
        <v>0</v>
      </c>
      <c r="I25" s="72">
        <f>SUM(I26:I45)</f>
        <v>0</v>
      </c>
      <c r="J25" s="72">
        <f>SUM(J26:J45)</f>
        <v>0</v>
      </c>
      <c r="K25" s="72">
        <f>SUM(K26:K45)</f>
        <v>0</v>
      </c>
      <c r="L25" s="72">
        <f>SUM(L26:L45)</f>
        <v>0</v>
      </c>
      <c r="M25" s="72">
        <f>SUM(M26:M45)</f>
        <v>0</v>
      </c>
      <c r="N25" s="72">
        <f>SUM(N26:N45)</f>
        <v>0</v>
      </c>
      <c r="O25" s="73">
        <f>SUM(D25:N25)</f>
        <v>46551475</v>
      </c>
      <c r="P25" s="74">
        <f>(O25/P$75)</f>
        <v>555.72570343930192</v>
      </c>
      <c r="Q25" s="75"/>
    </row>
    <row r="26" spans="1:17">
      <c r="A26" s="63"/>
      <c r="B26" s="64">
        <v>331.2</v>
      </c>
      <c r="C26" s="65" t="s">
        <v>29</v>
      </c>
      <c r="D26" s="66">
        <v>0</v>
      </c>
      <c r="E26" s="66">
        <v>1220829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f>SUM(D26:N26)</f>
        <v>1220829</v>
      </c>
      <c r="P26" s="67">
        <f>(O26/P$75)</f>
        <v>14.574104360905846</v>
      </c>
      <c r="Q26" s="68"/>
    </row>
    <row r="27" spans="1:17">
      <c r="A27" s="63"/>
      <c r="B27" s="64">
        <v>331.31</v>
      </c>
      <c r="C27" s="65" t="s">
        <v>167</v>
      </c>
      <c r="D27" s="66">
        <v>0</v>
      </c>
      <c r="E27" s="66">
        <v>81024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ref="O27:O41" si="2">SUM(D27:N27)</f>
        <v>81024</v>
      </c>
      <c r="P27" s="67">
        <f>(O27/P$75)</f>
        <v>0.96725440806045337</v>
      </c>
      <c r="Q27" s="68"/>
    </row>
    <row r="28" spans="1:17">
      <c r="A28" s="63"/>
      <c r="B28" s="64">
        <v>331.32</v>
      </c>
      <c r="C28" s="65" t="s">
        <v>83</v>
      </c>
      <c r="D28" s="66">
        <v>0</v>
      </c>
      <c r="E28" s="66">
        <v>62425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2"/>
        <v>62425</v>
      </c>
      <c r="P28" s="67">
        <f>(O28/P$75)</f>
        <v>0.74522186541239388</v>
      </c>
      <c r="Q28" s="68"/>
    </row>
    <row r="29" spans="1:17">
      <c r="A29" s="63"/>
      <c r="B29" s="64">
        <v>331.35</v>
      </c>
      <c r="C29" s="65" t="s">
        <v>33</v>
      </c>
      <c r="D29" s="66">
        <v>0</v>
      </c>
      <c r="E29" s="66">
        <v>318</v>
      </c>
      <c r="F29" s="66">
        <v>0</v>
      </c>
      <c r="G29" s="66">
        <v>0</v>
      </c>
      <c r="H29" s="66">
        <v>0</v>
      </c>
      <c r="I29" s="66">
        <v>0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si="2"/>
        <v>318</v>
      </c>
      <c r="P29" s="67">
        <f>(O29/P$75)</f>
        <v>3.7962443444315781E-3</v>
      </c>
      <c r="Q29" s="68"/>
    </row>
    <row r="30" spans="1:17">
      <c r="A30" s="63"/>
      <c r="B30" s="64">
        <v>331.49</v>
      </c>
      <c r="C30" s="65" t="s">
        <v>84</v>
      </c>
      <c r="D30" s="66">
        <v>0</v>
      </c>
      <c r="E30" s="66">
        <v>378652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 t="shared" si="2"/>
        <v>378652</v>
      </c>
      <c r="P30" s="67">
        <f>(O30/P$75)</f>
        <v>4.5203003569424718</v>
      </c>
      <c r="Q30" s="68"/>
    </row>
    <row r="31" spans="1:17">
      <c r="A31" s="63"/>
      <c r="B31" s="64">
        <v>331.51</v>
      </c>
      <c r="C31" s="65" t="s">
        <v>168</v>
      </c>
      <c r="D31" s="66">
        <v>0</v>
      </c>
      <c r="E31" s="66">
        <v>2801191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 t="shared" si="2"/>
        <v>2801191</v>
      </c>
      <c r="P31" s="67">
        <f>(O31/P$75)</f>
        <v>33.440268840951688</v>
      </c>
      <c r="Q31" s="68"/>
    </row>
    <row r="32" spans="1:17">
      <c r="A32" s="63"/>
      <c r="B32" s="64">
        <v>331.69</v>
      </c>
      <c r="C32" s="65" t="s">
        <v>34</v>
      </c>
      <c r="D32" s="66">
        <v>0</v>
      </c>
      <c r="E32" s="66">
        <v>58310</v>
      </c>
      <c r="F32" s="66">
        <v>0</v>
      </c>
      <c r="G32" s="66">
        <v>0</v>
      </c>
      <c r="H32" s="66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 t="shared" si="2"/>
        <v>58310</v>
      </c>
      <c r="P32" s="67">
        <f>(O32/P$75)</f>
        <v>0.69609750856542552</v>
      </c>
      <c r="Q32" s="68"/>
    </row>
    <row r="33" spans="1:17">
      <c r="A33" s="63"/>
      <c r="B33" s="64">
        <v>331.7</v>
      </c>
      <c r="C33" s="65" t="s">
        <v>31</v>
      </c>
      <c r="D33" s="66">
        <v>0</v>
      </c>
      <c r="E33" s="66">
        <v>48538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 t="shared" si="2"/>
        <v>48538</v>
      </c>
      <c r="P33" s="67">
        <f>(O33/P$75)</f>
        <v>0.57944059116358471</v>
      </c>
      <c r="Q33" s="68"/>
    </row>
    <row r="34" spans="1:17">
      <c r="A34" s="63"/>
      <c r="B34" s="64">
        <v>331.9</v>
      </c>
      <c r="C34" s="65" t="s">
        <v>32</v>
      </c>
      <c r="D34" s="66">
        <v>0</v>
      </c>
      <c r="E34" s="66">
        <v>779036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 t="shared" si="2"/>
        <v>779036</v>
      </c>
      <c r="P34" s="67">
        <f>(O34/P$75)</f>
        <v>9.3000346198383603</v>
      </c>
      <c r="Q34" s="68"/>
    </row>
    <row r="35" spans="1:17">
      <c r="A35" s="63"/>
      <c r="B35" s="64">
        <v>334.31</v>
      </c>
      <c r="C35" s="65" t="s">
        <v>174</v>
      </c>
      <c r="D35" s="66">
        <v>0</v>
      </c>
      <c r="E35" s="66">
        <v>437750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 t="shared" si="2"/>
        <v>437750</v>
      </c>
      <c r="P35" s="67">
        <f>(O35/P$75)</f>
        <v>5.2258049112418972</v>
      </c>
      <c r="Q35" s="68"/>
    </row>
    <row r="36" spans="1:17">
      <c r="A36" s="63"/>
      <c r="B36" s="64">
        <v>334.61</v>
      </c>
      <c r="C36" s="65" t="s">
        <v>175</v>
      </c>
      <c r="D36" s="66">
        <v>0</v>
      </c>
      <c r="E36" s="66">
        <v>165640</v>
      </c>
      <c r="F36" s="66">
        <v>0</v>
      </c>
      <c r="G36" s="66">
        <v>0</v>
      </c>
      <c r="H36" s="66">
        <v>0</v>
      </c>
      <c r="I36" s="66">
        <v>0</v>
      </c>
      <c r="J36" s="66">
        <v>0</v>
      </c>
      <c r="K36" s="66">
        <v>0</v>
      </c>
      <c r="L36" s="66">
        <v>0</v>
      </c>
      <c r="M36" s="66">
        <v>0</v>
      </c>
      <c r="N36" s="66">
        <v>0</v>
      </c>
      <c r="O36" s="66">
        <f t="shared" si="2"/>
        <v>165640</v>
      </c>
      <c r="P36" s="67">
        <f>(O36/P$75)</f>
        <v>1.9773896641875679</v>
      </c>
      <c r="Q36" s="68"/>
    </row>
    <row r="37" spans="1:17">
      <c r="A37" s="63"/>
      <c r="B37" s="64">
        <v>334.7</v>
      </c>
      <c r="C37" s="65" t="s">
        <v>35</v>
      </c>
      <c r="D37" s="66">
        <v>0</v>
      </c>
      <c r="E37" s="66">
        <v>328158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 t="shared" si="2"/>
        <v>328158</v>
      </c>
      <c r="P37" s="67">
        <f>(O37/P$75)</f>
        <v>3.9175092816980435</v>
      </c>
      <c r="Q37" s="68"/>
    </row>
    <row r="38" spans="1:17">
      <c r="A38" s="63"/>
      <c r="B38" s="64">
        <v>335.125</v>
      </c>
      <c r="C38" s="65" t="s">
        <v>161</v>
      </c>
      <c r="D38" s="66">
        <v>5146007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f t="shared" si="2"/>
        <v>5146007</v>
      </c>
      <c r="P38" s="67">
        <f>(O38/P$75)</f>
        <v>61.432389843255699</v>
      </c>
      <c r="Q38" s="68"/>
    </row>
    <row r="39" spans="1:17">
      <c r="A39" s="63"/>
      <c r="B39" s="64">
        <v>335.14</v>
      </c>
      <c r="C39" s="65" t="s">
        <v>114</v>
      </c>
      <c r="D39" s="66">
        <v>35316</v>
      </c>
      <c r="E39" s="66">
        <v>0</v>
      </c>
      <c r="F39" s="66">
        <v>0</v>
      </c>
      <c r="G39" s="66">
        <v>0</v>
      </c>
      <c r="H39" s="66">
        <v>0</v>
      </c>
      <c r="I39" s="66">
        <v>0</v>
      </c>
      <c r="J39" s="66">
        <v>0</v>
      </c>
      <c r="K39" s="66">
        <v>0</v>
      </c>
      <c r="L39" s="66">
        <v>0</v>
      </c>
      <c r="M39" s="66">
        <v>0</v>
      </c>
      <c r="N39" s="66">
        <v>0</v>
      </c>
      <c r="O39" s="66">
        <f t="shared" si="2"/>
        <v>35316</v>
      </c>
      <c r="P39" s="67">
        <f>(O39/P$75)</f>
        <v>0.42159800398725034</v>
      </c>
      <c r="Q39" s="68"/>
    </row>
    <row r="40" spans="1:17">
      <c r="A40" s="63"/>
      <c r="B40" s="64">
        <v>335.15</v>
      </c>
      <c r="C40" s="65" t="s">
        <v>136</v>
      </c>
      <c r="D40" s="66">
        <v>29752</v>
      </c>
      <c r="E40" s="66">
        <v>0</v>
      </c>
      <c r="F40" s="66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f t="shared" si="2"/>
        <v>29752</v>
      </c>
      <c r="P40" s="67">
        <f>(O40/P$75)</f>
        <v>0.35517566583499471</v>
      </c>
      <c r="Q40" s="68"/>
    </row>
    <row r="41" spans="1:17">
      <c r="A41" s="63"/>
      <c r="B41" s="64">
        <v>335.18</v>
      </c>
      <c r="C41" s="65" t="s">
        <v>162</v>
      </c>
      <c r="D41" s="66">
        <v>8687352</v>
      </c>
      <c r="E41" s="66">
        <v>0</v>
      </c>
      <c r="F41" s="66">
        <v>0</v>
      </c>
      <c r="G41" s="66">
        <v>10608490</v>
      </c>
      <c r="H41" s="66">
        <v>0</v>
      </c>
      <c r="I41" s="66">
        <v>0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f t="shared" si="2"/>
        <v>19295842</v>
      </c>
      <c r="P41" s="67">
        <f>(O41/P$75)</f>
        <v>230.35135554573998</v>
      </c>
      <c r="Q41" s="68"/>
    </row>
    <row r="42" spans="1:17">
      <c r="A42" s="63"/>
      <c r="B42" s="64">
        <v>337.6</v>
      </c>
      <c r="C42" s="65" t="s">
        <v>40</v>
      </c>
      <c r="D42" s="66">
        <v>0</v>
      </c>
      <c r="E42" s="66">
        <v>795239</v>
      </c>
      <c r="F42" s="66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f t="shared" ref="O42:O43" si="3">SUM(D42:N42)</f>
        <v>795239</v>
      </c>
      <c r="P42" s="67">
        <f>(O42/P$75)</f>
        <v>9.4934640132749166</v>
      </c>
      <c r="Q42" s="68"/>
    </row>
    <row r="43" spans="1:17">
      <c r="A43" s="63"/>
      <c r="B43" s="64">
        <v>337.7</v>
      </c>
      <c r="C43" s="65" t="s">
        <v>41</v>
      </c>
      <c r="D43" s="66">
        <v>0</v>
      </c>
      <c r="E43" s="66">
        <v>44217</v>
      </c>
      <c r="F43" s="66">
        <v>0</v>
      </c>
      <c r="G43" s="66">
        <v>0</v>
      </c>
      <c r="H43" s="66">
        <v>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f t="shared" si="3"/>
        <v>44217</v>
      </c>
      <c r="P43" s="67">
        <f>(O43/P$75)</f>
        <v>0.52785703200544365</v>
      </c>
      <c r="Q43" s="68"/>
    </row>
    <row r="44" spans="1:17">
      <c r="A44" s="63"/>
      <c r="B44" s="64">
        <v>338</v>
      </c>
      <c r="C44" s="65" t="s">
        <v>42</v>
      </c>
      <c r="D44" s="66">
        <v>106625</v>
      </c>
      <c r="E44" s="66">
        <v>6846150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f>SUM(D44:N44)</f>
        <v>6952775</v>
      </c>
      <c r="P44" s="67">
        <f>(O44/P$75)</f>
        <v>83.001360917783856</v>
      </c>
      <c r="Q44" s="68"/>
    </row>
    <row r="45" spans="1:17">
      <c r="A45" s="63"/>
      <c r="B45" s="64">
        <v>339</v>
      </c>
      <c r="C45" s="65" t="s">
        <v>43</v>
      </c>
      <c r="D45" s="66">
        <v>7890456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f>SUM(D45:N45)</f>
        <v>7890456</v>
      </c>
      <c r="P45" s="67">
        <f>(O45/P$75)</f>
        <v>94.195279764107582</v>
      </c>
      <c r="Q45" s="68"/>
    </row>
    <row r="46" spans="1:17" ht="15.75">
      <c r="A46" s="69" t="s">
        <v>48</v>
      </c>
      <c r="B46" s="70"/>
      <c r="C46" s="71"/>
      <c r="D46" s="72">
        <f>SUM(D47:D54)</f>
        <v>1503589</v>
      </c>
      <c r="E46" s="72">
        <f>SUM(E47:E54)</f>
        <v>0</v>
      </c>
      <c r="F46" s="72">
        <f>SUM(F47:F54)</f>
        <v>0</v>
      </c>
      <c r="G46" s="72">
        <f>SUM(G47:G54)</f>
        <v>0</v>
      </c>
      <c r="H46" s="72">
        <f>SUM(H47:H54)</f>
        <v>0</v>
      </c>
      <c r="I46" s="72">
        <f>SUM(I47:I54)</f>
        <v>106470861</v>
      </c>
      <c r="J46" s="72">
        <f>SUM(J47:J54)</f>
        <v>23623335</v>
      </c>
      <c r="K46" s="72">
        <f>SUM(K47:K54)</f>
        <v>0</v>
      </c>
      <c r="L46" s="72">
        <f>SUM(L47:L54)</f>
        <v>0</v>
      </c>
      <c r="M46" s="72">
        <f>SUM(M47:M54)</f>
        <v>0</v>
      </c>
      <c r="N46" s="72">
        <f>SUM(N47:N54)</f>
        <v>0</v>
      </c>
      <c r="O46" s="72">
        <f>SUM(D46:N46)</f>
        <v>131597785</v>
      </c>
      <c r="P46" s="74">
        <f>(O46/P$75)</f>
        <v>1570.9979466854488</v>
      </c>
      <c r="Q46" s="75"/>
    </row>
    <row r="47" spans="1:17">
      <c r="A47" s="63"/>
      <c r="B47" s="64">
        <v>341.2</v>
      </c>
      <c r="C47" s="65" t="s">
        <v>116</v>
      </c>
      <c r="D47" s="66">
        <v>0</v>
      </c>
      <c r="E47" s="66">
        <v>0</v>
      </c>
      <c r="F47" s="66">
        <v>0</v>
      </c>
      <c r="G47" s="66">
        <v>0</v>
      </c>
      <c r="H47" s="66">
        <v>0</v>
      </c>
      <c r="I47" s="66">
        <v>0</v>
      </c>
      <c r="J47" s="66">
        <v>23623335</v>
      </c>
      <c r="K47" s="66">
        <v>0</v>
      </c>
      <c r="L47" s="66">
        <v>0</v>
      </c>
      <c r="M47" s="66">
        <v>0</v>
      </c>
      <c r="N47" s="66">
        <v>0</v>
      </c>
      <c r="O47" s="66">
        <f t="shared" ref="O47:O54" si="4">SUM(D47:N47)</f>
        <v>23623335</v>
      </c>
      <c r="P47" s="67">
        <f>(O47/P$75)</f>
        <v>282.01242732818412</v>
      </c>
      <c r="Q47" s="68"/>
    </row>
    <row r="48" spans="1:17">
      <c r="A48" s="63"/>
      <c r="B48" s="64">
        <v>341.9</v>
      </c>
      <c r="C48" s="65" t="s">
        <v>117</v>
      </c>
      <c r="D48" s="66">
        <v>1187817</v>
      </c>
      <c r="E48" s="66">
        <v>0</v>
      </c>
      <c r="F48" s="66">
        <v>0</v>
      </c>
      <c r="G48" s="66">
        <v>0</v>
      </c>
      <c r="H48" s="66">
        <v>0</v>
      </c>
      <c r="I48" s="66">
        <v>0</v>
      </c>
      <c r="J48" s="66">
        <v>0</v>
      </c>
      <c r="K48" s="66">
        <v>0</v>
      </c>
      <c r="L48" s="66">
        <v>0</v>
      </c>
      <c r="M48" s="66">
        <v>0</v>
      </c>
      <c r="N48" s="66">
        <v>0</v>
      </c>
      <c r="O48" s="66">
        <f t="shared" si="4"/>
        <v>1187817</v>
      </c>
      <c r="P48" s="67">
        <f>(O48/P$75)</f>
        <v>14.180011221602779</v>
      </c>
      <c r="Q48" s="68"/>
    </row>
    <row r="49" spans="1:17">
      <c r="A49" s="63"/>
      <c r="B49" s="64">
        <v>342.1</v>
      </c>
      <c r="C49" s="65" t="s">
        <v>52</v>
      </c>
      <c r="D49" s="66">
        <v>42161</v>
      </c>
      <c r="E49" s="66">
        <v>0</v>
      </c>
      <c r="F49" s="66">
        <v>0</v>
      </c>
      <c r="G49" s="66">
        <v>0</v>
      </c>
      <c r="H49" s="66">
        <v>0</v>
      </c>
      <c r="I49" s="66">
        <v>0</v>
      </c>
      <c r="J49" s="66">
        <v>0</v>
      </c>
      <c r="K49" s="66">
        <v>0</v>
      </c>
      <c r="L49" s="66">
        <v>0</v>
      </c>
      <c r="M49" s="66">
        <v>0</v>
      </c>
      <c r="N49" s="66">
        <v>0</v>
      </c>
      <c r="O49" s="66">
        <f t="shared" si="4"/>
        <v>42161</v>
      </c>
      <c r="P49" s="67">
        <f>(O49/P$75)</f>
        <v>0.50331276039490491</v>
      </c>
      <c r="Q49" s="68"/>
    </row>
    <row r="50" spans="1:17">
      <c r="A50" s="63"/>
      <c r="B50" s="64">
        <v>343.1</v>
      </c>
      <c r="C50" s="65" t="s">
        <v>53</v>
      </c>
      <c r="D50" s="66">
        <v>0</v>
      </c>
      <c r="E50" s="66">
        <v>0</v>
      </c>
      <c r="F50" s="66">
        <v>0</v>
      </c>
      <c r="G50" s="66">
        <v>0</v>
      </c>
      <c r="H50" s="66">
        <v>0</v>
      </c>
      <c r="I50" s="66">
        <v>67835377</v>
      </c>
      <c r="J50" s="66">
        <v>0</v>
      </c>
      <c r="K50" s="66">
        <v>0</v>
      </c>
      <c r="L50" s="66">
        <v>0</v>
      </c>
      <c r="M50" s="66">
        <v>0</v>
      </c>
      <c r="N50" s="66">
        <v>0</v>
      </c>
      <c r="O50" s="66">
        <f t="shared" si="4"/>
        <v>67835377</v>
      </c>
      <c r="P50" s="67">
        <f>(O50/P$75)</f>
        <v>809.81027134790554</v>
      </c>
      <c r="Q50" s="68"/>
    </row>
    <row r="51" spans="1:17">
      <c r="A51" s="63"/>
      <c r="B51" s="64">
        <v>343.4</v>
      </c>
      <c r="C51" s="65" t="s">
        <v>54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14291023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f t="shared" si="4"/>
        <v>14291023</v>
      </c>
      <c r="P51" s="67">
        <f>(O51/P$75)</f>
        <v>170.60445043991069</v>
      </c>
      <c r="Q51" s="68"/>
    </row>
    <row r="52" spans="1:17">
      <c r="A52" s="63"/>
      <c r="B52" s="64">
        <v>343.6</v>
      </c>
      <c r="C52" s="65" t="s">
        <v>55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22613952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f t="shared" si="4"/>
        <v>22613952</v>
      </c>
      <c r="P52" s="67">
        <f>(O52/P$75)</f>
        <v>269.96253894731814</v>
      </c>
      <c r="Q52" s="68"/>
    </row>
    <row r="53" spans="1:17">
      <c r="A53" s="63"/>
      <c r="B53" s="64">
        <v>343.7</v>
      </c>
      <c r="C53" s="65" t="s">
        <v>56</v>
      </c>
      <c r="D53" s="66">
        <v>0</v>
      </c>
      <c r="E53" s="66">
        <v>0</v>
      </c>
      <c r="F53" s="66">
        <v>0</v>
      </c>
      <c r="G53" s="66">
        <v>0</v>
      </c>
      <c r="H53" s="66">
        <v>0</v>
      </c>
      <c r="I53" s="66">
        <v>1730509</v>
      </c>
      <c r="J53" s="66">
        <v>0</v>
      </c>
      <c r="K53" s="66">
        <v>0</v>
      </c>
      <c r="L53" s="66">
        <v>0</v>
      </c>
      <c r="M53" s="66">
        <v>0</v>
      </c>
      <c r="N53" s="66">
        <v>0</v>
      </c>
      <c r="O53" s="66">
        <f t="shared" si="4"/>
        <v>1730509</v>
      </c>
      <c r="P53" s="67">
        <f>(O53/P$75)</f>
        <v>20.658600642257692</v>
      </c>
      <c r="Q53" s="68"/>
    </row>
    <row r="54" spans="1:17">
      <c r="A54" s="63"/>
      <c r="B54" s="64">
        <v>347.2</v>
      </c>
      <c r="C54" s="65" t="s">
        <v>57</v>
      </c>
      <c r="D54" s="66">
        <v>273611</v>
      </c>
      <c r="E54" s="66">
        <v>0</v>
      </c>
      <c r="F54" s="66">
        <v>0</v>
      </c>
      <c r="G54" s="66">
        <v>0</v>
      </c>
      <c r="H54" s="66">
        <v>0</v>
      </c>
      <c r="I54" s="66">
        <v>0</v>
      </c>
      <c r="J54" s="66">
        <v>0</v>
      </c>
      <c r="K54" s="66">
        <v>0</v>
      </c>
      <c r="L54" s="66">
        <v>0</v>
      </c>
      <c r="M54" s="66">
        <v>0</v>
      </c>
      <c r="N54" s="66">
        <v>0</v>
      </c>
      <c r="O54" s="66">
        <f t="shared" si="4"/>
        <v>273611</v>
      </c>
      <c r="P54" s="67">
        <f>(O54/P$75)</f>
        <v>3.2663339978750581</v>
      </c>
      <c r="Q54" s="68"/>
    </row>
    <row r="55" spans="1:17" ht="15.75">
      <c r="A55" s="69" t="s">
        <v>49</v>
      </c>
      <c r="B55" s="70"/>
      <c r="C55" s="71"/>
      <c r="D55" s="72">
        <f>SUM(D56:D59)</f>
        <v>249883</v>
      </c>
      <c r="E55" s="72">
        <f>SUM(E56:E59)</f>
        <v>757592</v>
      </c>
      <c r="F55" s="72">
        <f>SUM(F56:F59)</f>
        <v>0</v>
      </c>
      <c r="G55" s="72">
        <f>SUM(G56:G59)</f>
        <v>0</v>
      </c>
      <c r="H55" s="72">
        <f>SUM(H56:H59)</f>
        <v>0</v>
      </c>
      <c r="I55" s="72">
        <f>SUM(I56:I59)</f>
        <v>0</v>
      </c>
      <c r="J55" s="72">
        <f>SUM(J56:J59)</f>
        <v>0</v>
      </c>
      <c r="K55" s="72">
        <f>SUM(K56:K59)</f>
        <v>0</v>
      </c>
      <c r="L55" s="72">
        <f>SUM(L56:L59)</f>
        <v>0</v>
      </c>
      <c r="M55" s="72">
        <f>SUM(M56:M59)</f>
        <v>0</v>
      </c>
      <c r="N55" s="72">
        <f>SUM(N56:N59)</f>
        <v>0</v>
      </c>
      <c r="O55" s="72">
        <f>SUM(D55:N55)</f>
        <v>1007475</v>
      </c>
      <c r="P55" s="74">
        <f>(O55/P$75)</f>
        <v>12.027110914799383</v>
      </c>
      <c r="Q55" s="75"/>
    </row>
    <row r="56" spans="1:17">
      <c r="A56" s="76"/>
      <c r="B56" s="77">
        <v>352</v>
      </c>
      <c r="C56" s="78" t="s">
        <v>163</v>
      </c>
      <c r="D56" s="66">
        <v>1509</v>
      </c>
      <c r="E56" s="66">
        <v>0</v>
      </c>
      <c r="F56" s="66">
        <v>0</v>
      </c>
      <c r="G56" s="66">
        <v>0</v>
      </c>
      <c r="H56" s="66">
        <v>0</v>
      </c>
      <c r="I56" s="66">
        <v>0</v>
      </c>
      <c r="J56" s="66">
        <v>0</v>
      </c>
      <c r="K56" s="66">
        <v>0</v>
      </c>
      <c r="L56" s="66">
        <v>0</v>
      </c>
      <c r="M56" s="66">
        <v>0</v>
      </c>
      <c r="N56" s="66">
        <v>0</v>
      </c>
      <c r="O56" s="66">
        <f t="shared" ref="O56:O59" si="5">SUM(D56:N56)</f>
        <v>1509</v>
      </c>
      <c r="P56" s="67">
        <f>(O56/P$75)</f>
        <v>1.8014253823104565E-2</v>
      </c>
      <c r="Q56" s="68"/>
    </row>
    <row r="57" spans="1:17">
      <c r="A57" s="76"/>
      <c r="B57" s="77">
        <v>354</v>
      </c>
      <c r="C57" s="78" t="s">
        <v>61</v>
      </c>
      <c r="D57" s="66">
        <v>248374</v>
      </c>
      <c r="E57" s="66">
        <v>23985</v>
      </c>
      <c r="F57" s="66">
        <v>0</v>
      </c>
      <c r="G57" s="66">
        <v>0</v>
      </c>
      <c r="H57" s="66">
        <v>0</v>
      </c>
      <c r="I57" s="66">
        <v>0</v>
      </c>
      <c r="J57" s="66">
        <v>0</v>
      </c>
      <c r="K57" s="66">
        <v>0</v>
      </c>
      <c r="L57" s="66">
        <v>0</v>
      </c>
      <c r="M57" s="66">
        <v>0</v>
      </c>
      <c r="N57" s="66">
        <v>0</v>
      </c>
      <c r="O57" s="66">
        <f t="shared" si="5"/>
        <v>272359</v>
      </c>
      <c r="P57" s="67">
        <f>(O57/P$75)</f>
        <v>3.2513877780032709</v>
      </c>
      <c r="Q57" s="68"/>
    </row>
    <row r="58" spans="1:17">
      <c r="A58" s="76"/>
      <c r="B58" s="77">
        <v>355</v>
      </c>
      <c r="C58" s="78" t="s">
        <v>99</v>
      </c>
      <c r="D58" s="66">
        <v>0</v>
      </c>
      <c r="E58" s="66">
        <v>657126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f t="shared" si="5"/>
        <v>657126</v>
      </c>
      <c r="P58" s="67">
        <f>(O58/P$75)</f>
        <v>7.8446882423866198</v>
      </c>
      <c r="Q58" s="68"/>
    </row>
    <row r="59" spans="1:17">
      <c r="A59" s="76"/>
      <c r="B59" s="77">
        <v>356</v>
      </c>
      <c r="C59" s="78" t="s">
        <v>100</v>
      </c>
      <c r="D59" s="66">
        <v>0</v>
      </c>
      <c r="E59" s="66">
        <v>76481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f t="shared" si="5"/>
        <v>76481</v>
      </c>
      <c r="P59" s="67">
        <f>(O59/P$75)</f>
        <v>0.91302064058638843</v>
      </c>
      <c r="Q59" s="68"/>
    </row>
    <row r="60" spans="1:17" ht="15.75">
      <c r="A60" s="69" t="s">
        <v>3</v>
      </c>
      <c r="B60" s="70"/>
      <c r="C60" s="71"/>
      <c r="D60" s="72">
        <f>SUM(D61:D66)</f>
        <v>10420409</v>
      </c>
      <c r="E60" s="72">
        <f>SUM(E61:E66)</f>
        <v>2427954</v>
      </c>
      <c r="F60" s="72">
        <f>SUM(F61:F66)</f>
        <v>0</v>
      </c>
      <c r="G60" s="72">
        <f>SUM(G61:G66)</f>
        <v>38960</v>
      </c>
      <c r="H60" s="72">
        <f>SUM(H61:H66)</f>
        <v>0</v>
      </c>
      <c r="I60" s="72">
        <f>SUM(I61:I66)</f>
        <v>4923901</v>
      </c>
      <c r="J60" s="72">
        <f>SUM(J61:J66)</f>
        <v>64484</v>
      </c>
      <c r="K60" s="72">
        <f>SUM(K61:K66)</f>
        <v>28243962</v>
      </c>
      <c r="L60" s="72">
        <f>SUM(L61:L66)</f>
        <v>0</v>
      </c>
      <c r="M60" s="72">
        <f>SUM(M61:M66)</f>
        <v>0</v>
      </c>
      <c r="N60" s="72">
        <f>SUM(N61:N66)</f>
        <v>0</v>
      </c>
      <c r="O60" s="72">
        <f>SUM(D60:N60)</f>
        <v>46119670</v>
      </c>
      <c r="P60" s="74">
        <f>(O60/P$75)</f>
        <v>550.57086919670041</v>
      </c>
      <c r="Q60" s="75"/>
    </row>
    <row r="61" spans="1:17">
      <c r="A61" s="63"/>
      <c r="B61" s="64">
        <v>361.1</v>
      </c>
      <c r="C61" s="65" t="s">
        <v>63</v>
      </c>
      <c r="D61" s="66">
        <v>1379030</v>
      </c>
      <c r="E61" s="66">
        <v>1229632</v>
      </c>
      <c r="F61" s="66">
        <v>0</v>
      </c>
      <c r="G61" s="66">
        <v>38960</v>
      </c>
      <c r="H61" s="66">
        <v>0</v>
      </c>
      <c r="I61" s="66">
        <v>736285</v>
      </c>
      <c r="J61" s="66">
        <v>0</v>
      </c>
      <c r="K61" s="66">
        <v>6034481</v>
      </c>
      <c r="L61" s="66">
        <v>0</v>
      </c>
      <c r="M61" s="66">
        <v>0</v>
      </c>
      <c r="N61" s="66">
        <v>0</v>
      </c>
      <c r="O61" s="66">
        <f>SUM(D61:N61)</f>
        <v>9418388</v>
      </c>
      <c r="P61" s="67">
        <f>(O61/P$75)</f>
        <v>112.4355414423341</v>
      </c>
      <c r="Q61" s="68"/>
    </row>
    <row r="62" spans="1:17">
      <c r="A62" s="63"/>
      <c r="B62" s="64">
        <v>361.3</v>
      </c>
      <c r="C62" s="65" t="s">
        <v>64</v>
      </c>
      <c r="D62" s="66">
        <v>0</v>
      </c>
      <c r="E62" s="66">
        <v>0</v>
      </c>
      <c r="F62" s="66">
        <v>0</v>
      </c>
      <c r="G62" s="66">
        <v>0</v>
      </c>
      <c r="H62" s="66">
        <v>0</v>
      </c>
      <c r="I62" s="66">
        <v>0</v>
      </c>
      <c r="J62" s="66">
        <v>0</v>
      </c>
      <c r="K62" s="66">
        <v>13292527</v>
      </c>
      <c r="L62" s="66">
        <v>0</v>
      </c>
      <c r="M62" s="66">
        <v>0</v>
      </c>
      <c r="N62" s="66">
        <v>0</v>
      </c>
      <c r="O62" s="66">
        <f t="shared" ref="O62:O72" si="6">SUM(D62:N62)</f>
        <v>13292527</v>
      </c>
      <c r="P62" s="67">
        <f>(O62/P$75)</f>
        <v>158.68452970740267</v>
      </c>
      <c r="Q62" s="68"/>
    </row>
    <row r="63" spans="1:17">
      <c r="A63" s="63"/>
      <c r="B63" s="64">
        <v>362</v>
      </c>
      <c r="C63" s="65" t="s">
        <v>65</v>
      </c>
      <c r="D63" s="66">
        <v>720305</v>
      </c>
      <c r="E63" s="66">
        <v>1008668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6">
        <v>0</v>
      </c>
      <c r="N63" s="66">
        <v>0</v>
      </c>
      <c r="O63" s="66">
        <f t="shared" si="6"/>
        <v>1728973</v>
      </c>
      <c r="P63" s="67">
        <f>(O63/P$75)</f>
        <v>20.640264065801567</v>
      </c>
      <c r="Q63" s="68"/>
    </row>
    <row r="64" spans="1:17">
      <c r="A64" s="63"/>
      <c r="B64" s="64">
        <v>366</v>
      </c>
      <c r="C64" s="65" t="s">
        <v>66</v>
      </c>
      <c r="D64" s="66">
        <v>0</v>
      </c>
      <c r="E64" s="66">
        <v>57756</v>
      </c>
      <c r="F64" s="66">
        <v>0</v>
      </c>
      <c r="G64" s="66">
        <v>0</v>
      </c>
      <c r="H64" s="66">
        <v>0</v>
      </c>
      <c r="I64" s="66">
        <v>0</v>
      </c>
      <c r="J64" s="66">
        <v>0</v>
      </c>
      <c r="K64" s="66">
        <v>0</v>
      </c>
      <c r="L64" s="66">
        <v>0</v>
      </c>
      <c r="M64" s="66">
        <v>0</v>
      </c>
      <c r="N64" s="66">
        <v>0</v>
      </c>
      <c r="O64" s="66">
        <f t="shared" si="6"/>
        <v>57756</v>
      </c>
      <c r="P64" s="67">
        <f>(O64/P$75)</f>
        <v>0.68948392565091265</v>
      </c>
      <c r="Q64" s="68"/>
    </row>
    <row r="65" spans="1:120">
      <c r="A65" s="63"/>
      <c r="B65" s="64">
        <v>368</v>
      </c>
      <c r="C65" s="65" t="s">
        <v>67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8912553</v>
      </c>
      <c r="L65" s="66">
        <v>0</v>
      </c>
      <c r="M65" s="66">
        <v>0</v>
      </c>
      <c r="N65" s="66">
        <v>0</v>
      </c>
      <c r="O65" s="66">
        <f t="shared" si="6"/>
        <v>8912553</v>
      </c>
      <c r="P65" s="67">
        <f>(O65/P$75)</f>
        <v>106.39694629149903</v>
      </c>
      <c r="Q65" s="68"/>
    </row>
    <row r="66" spans="1:120">
      <c r="A66" s="63"/>
      <c r="B66" s="64">
        <v>369.9</v>
      </c>
      <c r="C66" s="65" t="s">
        <v>68</v>
      </c>
      <c r="D66" s="66">
        <v>8321074</v>
      </c>
      <c r="E66" s="66">
        <v>131898</v>
      </c>
      <c r="F66" s="66">
        <v>0</v>
      </c>
      <c r="G66" s="66">
        <v>0</v>
      </c>
      <c r="H66" s="66">
        <v>0</v>
      </c>
      <c r="I66" s="66">
        <v>4187616</v>
      </c>
      <c r="J66" s="66">
        <v>64484</v>
      </c>
      <c r="K66" s="66">
        <v>4401</v>
      </c>
      <c r="L66" s="66">
        <v>0</v>
      </c>
      <c r="M66" s="66">
        <v>0</v>
      </c>
      <c r="N66" s="66">
        <v>0</v>
      </c>
      <c r="O66" s="66">
        <f t="shared" si="6"/>
        <v>12709473</v>
      </c>
      <c r="P66" s="67">
        <f>(O66/P$75)</f>
        <v>151.72410376401209</v>
      </c>
      <c r="Q66" s="68"/>
    </row>
    <row r="67" spans="1:120" ht="15.75">
      <c r="A67" s="69" t="s">
        <v>50</v>
      </c>
      <c r="B67" s="70"/>
      <c r="C67" s="71"/>
      <c r="D67" s="72">
        <f>SUM(D68:D72)</f>
        <v>3648344</v>
      </c>
      <c r="E67" s="72">
        <f>SUM(E68:E72)</f>
        <v>4500000</v>
      </c>
      <c r="F67" s="72">
        <f>SUM(F68:F72)</f>
        <v>1800000</v>
      </c>
      <c r="G67" s="72">
        <f>SUM(G68:G72)</f>
        <v>483685</v>
      </c>
      <c r="H67" s="72">
        <f>SUM(H68:H72)</f>
        <v>0</v>
      </c>
      <c r="I67" s="72">
        <f>SUM(I68:I72)</f>
        <v>1729704</v>
      </c>
      <c r="J67" s="72">
        <f>SUM(J68:J72)</f>
        <v>0</v>
      </c>
      <c r="K67" s="72">
        <f>SUM(K68:K72)</f>
        <v>0</v>
      </c>
      <c r="L67" s="72">
        <f>SUM(L68:L72)</f>
        <v>0</v>
      </c>
      <c r="M67" s="72">
        <f>SUM(M68:M72)</f>
        <v>0</v>
      </c>
      <c r="N67" s="72">
        <f>SUM(N68:N72)</f>
        <v>0</v>
      </c>
      <c r="O67" s="72">
        <f t="shared" si="6"/>
        <v>12161733</v>
      </c>
      <c r="P67" s="74">
        <f>(O67/P$75)</f>
        <v>145.18525194885814</v>
      </c>
      <c r="Q67" s="68"/>
    </row>
    <row r="68" spans="1:120">
      <c r="A68" s="63"/>
      <c r="B68" s="64">
        <v>381</v>
      </c>
      <c r="C68" s="65" t="s">
        <v>69</v>
      </c>
      <c r="D68" s="66">
        <v>1659413</v>
      </c>
      <c r="E68" s="66">
        <v>0</v>
      </c>
      <c r="F68" s="66">
        <v>1800000</v>
      </c>
      <c r="G68" s="66">
        <v>396581</v>
      </c>
      <c r="H68" s="66">
        <v>0</v>
      </c>
      <c r="I68" s="66">
        <v>1370000</v>
      </c>
      <c r="J68" s="66">
        <v>0</v>
      </c>
      <c r="K68" s="66">
        <v>0</v>
      </c>
      <c r="L68" s="66">
        <v>0</v>
      </c>
      <c r="M68" s="66">
        <v>0</v>
      </c>
      <c r="N68" s="66">
        <v>0</v>
      </c>
      <c r="O68" s="66">
        <f t="shared" si="6"/>
        <v>5225994</v>
      </c>
      <c r="P68" s="67">
        <f>(O68/P$75)</f>
        <v>62.387264674633208</v>
      </c>
      <c r="Q68" s="68"/>
    </row>
    <row r="69" spans="1:120">
      <c r="A69" s="63"/>
      <c r="B69" s="64">
        <v>383.1</v>
      </c>
      <c r="C69" s="65" t="s">
        <v>170</v>
      </c>
      <c r="D69" s="66">
        <v>1088293</v>
      </c>
      <c r="E69" s="66">
        <v>0</v>
      </c>
      <c r="F69" s="66">
        <v>0</v>
      </c>
      <c r="G69" s="66">
        <v>0</v>
      </c>
      <c r="H69" s="66">
        <v>0</v>
      </c>
      <c r="I69" s="66">
        <v>0</v>
      </c>
      <c r="J69" s="66">
        <v>0</v>
      </c>
      <c r="K69" s="66">
        <v>0</v>
      </c>
      <c r="L69" s="66">
        <v>0</v>
      </c>
      <c r="M69" s="66">
        <v>0</v>
      </c>
      <c r="N69" s="66">
        <v>0</v>
      </c>
      <c r="O69" s="66">
        <f t="shared" si="6"/>
        <v>1088293</v>
      </c>
      <c r="P69" s="67">
        <f>(O69/P$75)</f>
        <v>12.991906120548665</v>
      </c>
      <c r="Q69" s="68"/>
    </row>
    <row r="70" spans="1:120">
      <c r="A70" s="63"/>
      <c r="B70" s="64">
        <v>383.2</v>
      </c>
      <c r="C70" s="65" t="s">
        <v>171</v>
      </c>
      <c r="D70" s="66">
        <v>900638</v>
      </c>
      <c r="E70" s="66">
        <v>0</v>
      </c>
      <c r="F70" s="66">
        <v>0</v>
      </c>
      <c r="G70" s="66">
        <v>87104</v>
      </c>
      <c r="H70" s="66">
        <v>0</v>
      </c>
      <c r="I70" s="66">
        <v>0</v>
      </c>
      <c r="J70" s="66">
        <v>0</v>
      </c>
      <c r="K70" s="66">
        <v>0</v>
      </c>
      <c r="L70" s="66">
        <v>0</v>
      </c>
      <c r="M70" s="66">
        <v>0</v>
      </c>
      <c r="N70" s="66">
        <v>0</v>
      </c>
      <c r="O70" s="66">
        <f t="shared" si="6"/>
        <v>987742</v>
      </c>
      <c r="P70" s="67">
        <f>(O70/P$75)</f>
        <v>11.791540821564578</v>
      </c>
      <c r="Q70" s="68"/>
    </row>
    <row r="71" spans="1:120">
      <c r="A71" s="63"/>
      <c r="B71" s="64">
        <v>384</v>
      </c>
      <c r="C71" s="65" t="s">
        <v>133</v>
      </c>
      <c r="D71" s="66">
        <v>0</v>
      </c>
      <c r="E71" s="66">
        <v>4500000</v>
      </c>
      <c r="F71" s="66">
        <v>0</v>
      </c>
      <c r="G71" s="66">
        <v>0</v>
      </c>
      <c r="H71" s="66">
        <v>0</v>
      </c>
      <c r="I71" s="66">
        <v>0</v>
      </c>
      <c r="J71" s="66">
        <v>0</v>
      </c>
      <c r="K71" s="66">
        <v>0</v>
      </c>
      <c r="L71" s="66">
        <v>0</v>
      </c>
      <c r="M71" s="66">
        <v>0</v>
      </c>
      <c r="N71" s="66">
        <v>0</v>
      </c>
      <c r="O71" s="66">
        <f t="shared" si="6"/>
        <v>4500000</v>
      </c>
      <c r="P71" s="67">
        <f>(O71/P$75)</f>
        <v>53.720438836295919</v>
      </c>
      <c r="Q71" s="68"/>
    </row>
    <row r="72" spans="1:120" ht="15.75" thickBot="1">
      <c r="A72" s="63"/>
      <c r="B72" s="64">
        <v>389.7</v>
      </c>
      <c r="C72" s="65" t="s">
        <v>176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359704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f t="shared" si="6"/>
        <v>359704</v>
      </c>
      <c r="P72" s="67">
        <f>(O72/P$75)</f>
        <v>4.2941014958157746</v>
      </c>
      <c r="Q72" s="68"/>
    </row>
    <row r="73" spans="1:120" ht="16.5" thickBot="1">
      <c r="A73" s="79" t="s">
        <v>59</v>
      </c>
      <c r="B73" s="80"/>
      <c r="C73" s="81"/>
      <c r="D73" s="82">
        <f>SUM(D5,D16,D25,D46,D55,D60,D67)</f>
        <v>69603402</v>
      </c>
      <c r="E73" s="82">
        <f>SUM(E5,E16,E25,E46,E55,E60,E67)</f>
        <v>22362703</v>
      </c>
      <c r="F73" s="82">
        <f>SUM(F5,F16,F25,F46,F55,F60,F67)</f>
        <v>3274854</v>
      </c>
      <c r="G73" s="82">
        <f>SUM(G5,G16,G25,G46,G55,G60,G67)</f>
        <v>11131135</v>
      </c>
      <c r="H73" s="82">
        <f>SUM(H5,H16,H25,H46,H55,H60,H67)</f>
        <v>0</v>
      </c>
      <c r="I73" s="82">
        <f>SUM(I5,I16,I25,I46,I55,I60,I67)</f>
        <v>113124466</v>
      </c>
      <c r="J73" s="82">
        <f>SUM(J5,J16,J25,J46,J55,J60,J67)</f>
        <v>23687819</v>
      </c>
      <c r="K73" s="82">
        <f>SUM(K5,K16,K25,K46,K55,K60,K67)</f>
        <v>28243962</v>
      </c>
      <c r="L73" s="82">
        <f>SUM(L5,L16,L25,L46,L55,L60,L67)</f>
        <v>0</v>
      </c>
      <c r="M73" s="82">
        <f>SUM(M5,M16,M25,M46,M55,M60,M67)</f>
        <v>0</v>
      </c>
      <c r="N73" s="82">
        <f>SUM(N5,N16,N25,N46,N55,N60,N67)</f>
        <v>0</v>
      </c>
      <c r="O73" s="82">
        <f>SUM(D73:N73)</f>
        <v>271428341</v>
      </c>
      <c r="P73" s="83">
        <f>(O73/P$75)</f>
        <v>3240.2776869172826</v>
      </c>
      <c r="Q73" s="61"/>
      <c r="R73" s="84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  <c r="AD73" s="51"/>
      <c r="AE73" s="51"/>
      <c r="AF73" s="51"/>
      <c r="AG73" s="51"/>
      <c r="AH73" s="51"/>
      <c r="AI73" s="51"/>
      <c r="AJ73" s="51"/>
      <c r="AK73" s="51"/>
      <c r="AL73" s="51"/>
      <c r="AM73" s="51"/>
      <c r="AN73" s="51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  <c r="BH73" s="51"/>
      <c r="BI73" s="51"/>
      <c r="BJ73" s="51"/>
      <c r="BK73" s="51"/>
      <c r="BL73" s="51"/>
      <c r="BM73" s="51"/>
      <c r="BN73" s="51"/>
      <c r="BO73" s="51"/>
      <c r="BP73" s="51"/>
      <c r="BQ73" s="51"/>
      <c r="BR73" s="51"/>
      <c r="BS73" s="51"/>
      <c r="BT73" s="51"/>
      <c r="BU73" s="51"/>
      <c r="BV73" s="51"/>
      <c r="BW73" s="51"/>
      <c r="BX73" s="51"/>
      <c r="BY73" s="51"/>
      <c r="BZ73" s="51"/>
      <c r="CA73" s="51"/>
      <c r="CB73" s="51"/>
      <c r="CC73" s="51"/>
      <c r="CD73" s="51"/>
      <c r="CE73" s="51"/>
      <c r="CF73" s="51"/>
      <c r="CG73" s="51"/>
      <c r="CH73" s="51"/>
      <c r="CI73" s="51"/>
      <c r="CJ73" s="51"/>
      <c r="CK73" s="51"/>
      <c r="CL73" s="51"/>
      <c r="CM73" s="51"/>
      <c r="CN73" s="51"/>
      <c r="CO73" s="51"/>
      <c r="CP73" s="51"/>
      <c r="CQ73" s="51"/>
      <c r="CR73" s="51"/>
      <c r="CS73" s="51"/>
      <c r="CT73" s="51"/>
      <c r="CU73" s="51"/>
      <c r="CV73" s="51"/>
      <c r="CW73" s="51"/>
      <c r="CX73" s="51"/>
      <c r="CY73" s="51"/>
      <c r="CZ73" s="51"/>
      <c r="DA73" s="51"/>
      <c r="DB73" s="51"/>
      <c r="DC73" s="51"/>
      <c r="DD73" s="51"/>
      <c r="DE73" s="51"/>
      <c r="DF73" s="51"/>
      <c r="DG73" s="51"/>
      <c r="DH73" s="51"/>
      <c r="DI73" s="51"/>
      <c r="DJ73" s="51"/>
      <c r="DK73" s="51"/>
      <c r="DL73" s="51"/>
      <c r="DM73" s="51"/>
      <c r="DN73" s="51"/>
      <c r="DO73" s="51"/>
      <c r="DP73" s="51"/>
    </row>
    <row r="74" spans="1:120">
      <c r="A74" s="85"/>
      <c r="B74" s="86"/>
      <c r="C74" s="86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8"/>
    </row>
    <row r="75" spans="1:120">
      <c r="A75" s="89"/>
      <c r="B75" s="90"/>
      <c r="C75" s="90"/>
      <c r="D75" s="91"/>
      <c r="E75" s="91"/>
      <c r="F75" s="91"/>
      <c r="G75" s="91"/>
      <c r="H75" s="91"/>
      <c r="I75" s="91"/>
      <c r="J75" s="91"/>
      <c r="K75" s="91"/>
      <c r="L75" s="91"/>
      <c r="M75" s="94" t="s">
        <v>177</v>
      </c>
      <c r="N75" s="94"/>
      <c r="O75" s="94"/>
      <c r="P75" s="92">
        <v>83767</v>
      </c>
    </row>
    <row r="76" spans="1:120">
      <c r="A76" s="95"/>
      <c r="B76" s="96"/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7"/>
    </row>
    <row r="77" spans="1:120" ht="15.75" customHeight="1" thickBot="1">
      <c r="A77" s="98" t="s">
        <v>90</v>
      </c>
      <c r="B77" s="99"/>
      <c r="C77" s="99"/>
      <c r="D77" s="99"/>
      <c r="E77" s="99"/>
      <c r="F77" s="99"/>
      <c r="G77" s="99"/>
      <c r="H77" s="99"/>
      <c r="I77" s="99"/>
      <c r="J77" s="99"/>
      <c r="K77" s="99"/>
      <c r="L77" s="99"/>
      <c r="M77" s="99"/>
      <c r="N77" s="99"/>
      <c r="O77" s="99"/>
      <c r="P77" s="100"/>
    </row>
  </sheetData>
  <mergeCells count="10">
    <mergeCell ref="M75:O75"/>
    <mergeCell ref="A76:P76"/>
    <mergeCell ref="A77:P77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74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165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29"/>
      <c r="M3" s="130"/>
      <c r="N3" s="36"/>
      <c r="O3" s="37"/>
      <c r="P3" s="131" t="s">
        <v>151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152</v>
      </c>
      <c r="N4" s="35" t="s">
        <v>9</v>
      </c>
      <c r="O4" s="35" t="s">
        <v>153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154</v>
      </c>
      <c r="B5" s="26"/>
      <c r="C5" s="26"/>
      <c r="D5" s="27">
        <f t="shared" ref="D5:N5" si="0">SUM(D6:D15)</f>
        <v>25789011</v>
      </c>
      <c r="E5" s="27">
        <f t="shared" si="0"/>
        <v>0</v>
      </c>
      <c r="F5" s="27">
        <f t="shared" si="0"/>
        <v>1491573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27280584</v>
      </c>
      <c r="P5" s="33">
        <f t="shared" ref="P5:P36" si="1">(O5/P$72)</f>
        <v>328.63422155832893</v>
      </c>
      <c r="Q5" s="6"/>
    </row>
    <row r="6" spans="1:134">
      <c r="A6" s="12"/>
      <c r="B6" s="25">
        <v>311</v>
      </c>
      <c r="C6" s="20" t="s">
        <v>2</v>
      </c>
      <c r="D6" s="46">
        <v>19844882</v>
      </c>
      <c r="E6" s="46">
        <v>0</v>
      </c>
      <c r="F6" s="46">
        <v>1491573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21336455</v>
      </c>
      <c r="P6" s="47">
        <f t="shared" si="1"/>
        <v>257.02856213559488</v>
      </c>
      <c r="Q6" s="9"/>
    </row>
    <row r="7" spans="1:134">
      <c r="A7" s="12"/>
      <c r="B7" s="25">
        <v>312.41000000000003</v>
      </c>
      <c r="C7" s="20" t="s">
        <v>155</v>
      </c>
      <c r="D7" s="46">
        <v>938669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5" si="2">SUM(D7:N7)</f>
        <v>938669</v>
      </c>
      <c r="P7" s="47">
        <f t="shared" si="1"/>
        <v>11.307630222136559</v>
      </c>
      <c r="Q7" s="9"/>
    </row>
    <row r="8" spans="1:134">
      <c r="A8" s="12"/>
      <c r="B8" s="25">
        <v>312.43</v>
      </c>
      <c r="C8" s="20" t="s">
        <v>156</v>
      </c>
      <c r="D8" s="46">
        <v>358525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358525</v>
      </c>
      <c r="P8" s="47">
        <f t="shared" si="1"/>
        <v>4.3189538861851302</v>
      </c>
      <c r="Q8" s="9"/>
    </row>
    <row r="9" spans="1:134">
      <c r="A9" s="12"/>
      <c r="B9" s="25">
        <v>312.51</v>
      </c>
      <c r="C9" s="20" t="s">
        <v>77</v>
      </c>
      <c r="D9" s="46">
        <v>276231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276231</v>
      </c>
      <c r="P9" s="47">
        <f t="shared" si="1"/>
        <v>3.3276032380860601</v>
      </c>
      <c r="Q9" s="9"/>
    </row>
    <row r="10" spans="1:134">
      <c r="A10" s="12"/>
      <c r="B10" s="25">
        <v>312.52</v>
      </c>
      <c r="C10" s="20" t="s">
        <v>110</v>
      </c>
      <c r="D10" s="46">
        <v>742896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742896</v>
      </c>
      <c r="P10" s="47">
        <f t="shared" si="1"/>
        <v>8.9492603479015074</v>
      </c>
      <c r="Q10" s="9"/>
    </row>
    <row r="11" spans="1:134">
      <c r="A11" s="12"/>
      <c r="B11" s="25">
        <v>314.10000000000002</v>
      </c>
      <c r="C11" s="20" t="s">
        <v>11</v>
      </c>
      <c r="D11" s="46">
        <v>1230162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1230162</v>
      </c>
      <c r="P11" s="47">
        <f t="shared" si="1"/>
        <v>14.8190863971474</v>
      </c>
      <c r="Q11" s="9"/>
    </row>
    <row r="12" spans="1:134">
      <c r="A12" s="12"/>
      <c r="B12" s="25">
        <v>314.3</v>
      </c>
      <c r="C12" s="20" t="s">
        <v>12</v>
      </c>
      <c r="D12" s="46">
        <v>183610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183610</v>
      </c>
      <c r="P12" s="47">
        <f t="shared" si="1"/>
        <v>2.2118488893172072</v>
      </c>
      <c r="Q12" s="9"/>
    </row>
    <row r="13" spans="1:134">
      <c r="A13" s="12"/>
      <c r="B13" s="25">
        <v>314.8</v>
      </c>
      <c r="C13" s="20" t="s">
        <v>13</v>
      </c>
      <c r="D13" s="46">
        <v>166185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166185</v>
      </c>
      <c r="P13" s="47">
        <f t="shared" si="1"/>
        <v>2.0019394786295956</v>
      </c>
      <c r="Q13" s="9"/>
    </row>
    <row r="14" spans="1:134">
      <c r="A14" s="12"/>
      <c r="B14" s="25">
        <v>315.2</v>
      </c>
      <c r="C14" s="20" t="s">
        <v>157</v>
      </c>
      <c r="D14" s="46">
        <v>1576166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1576166</v>
      </c>
      <c r="P14" s="47">
        <f t="shared" si="1"/>
        <v>18.987206668915338</v>
      </c>
      <c r="Q14" s="9"/>
    </row>
    <row r="15" spans="1:134">
      <c r="A15" s="12"/>
      <c r="B15" s="25">
        <v>316</v>
      </c>
      <c r="C15" s="20" t="s">
        <v>112</v>
      </c>
      <c r="D15" s="46">
        <v>471685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2"/>
        <v>471685</v>
      </c>
      <c r="P15" s="47">
        <f t="shared" si="1"/>
        <v>5.6821302944152654</v>
      </c>
      <c r="Q15" s="9"/>
    </row>
    <row r="16" spans="1:134" ht="15.75">
      <c r="A16" s="29" t="s">
        <v>16</v>
      </c>
      <c r="B16" s="30"/>
      <c r="C16" s="31"/>
      <c r="D16" s="32">
        <f t="shared" ref="D16:N16" si="3">SUM(D17:D24)</f>
        <v>1938705</v>
      </c>
      <c r="E16" s="32">
        <f t="shared" si="3"/>
        <v>1181042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32">
        <f t="shared" si="3"/>
        <v>0</v>
      </c>
      <c r="O16" s="44">
        <f>SUM(D16:N16)</f>
        <v>3119747</v>
      </c>
      <c r="P16" s="45">
        <f t="shared" si="1"/>
        <v>37.58187972823206</v>
      </c>
      <c r="Q16" s="10"/>
    </row>
    <row r="17" spans="1:17">
      <c r="A17" s="12"/>
      <c r="B17" s="25">
        <v>322</v>
      </c>
      <c r="C17" s="20" t="s">
        <v>158</v>
      </c>
      <c r="D17" s="46">
        <v>1885948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>SUM(D17:N17)</f>
        <v>1885948</v>
      </c>
      <c r="P17" s="47">
        <f t="shared" si="1"/>
        <v>22.718980388377584</v>
      </c>
      <c r="Q17" s="9"/>
    </row>
    <row r="18" spans="1:17">
      <c r="A18" s="12"/>
      <c r="B18" s="25">
        <v>323.39999999999998</v>
      </c>
      <c r="C18" s="20" t="s">
        <v>166</v>
      </c>
      <c r="D18" s="46">
        <v>52757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ref="O18:O24" si="4">SUM(D18:N18)</f>
        <v>52757</v>
      </c>
      <c r="P18" s="47">
        <f t="shared" si="1"/>
        <v>0.63553462150050599</v>
      </c>
      <c r="Q18" s="9"/>
    </row>
    <row r="19" spans="1:17">
      <c r="A19" s="12"/>
      <c r="B19" s="25">
        <v>324.11</v>
      </c>
      <c r="C19" s="20" t="s">
        <v>21</v>
      </c>
      <c r="D19" s="46">
        <v>0</v>
      </c>
      <c r="E19" s="46">
        <v>256933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256933</v>
      </c>
      <c r="P19" s="47">
        <f t="shared" si="1"/>
        <v>3.0951308244591145</v>
      </c>
      <c r="Q19" s="9"/>
    </row>
    <row r="20" spans="1:17">
      <c r="A20" s="12"/>
      <c r="B20" s="25">
        <v>324.12</v>
      </c>
      <c r="C20" s="20" t="s">
        <v>22</v>
      </c>
      <c r="D20" s="46">
        <v>0</v>
      </c>
      <c r="E20" s="46">
        <v>39894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39894</v>
      </c>
      <c r="P20" s="47">
        <f t="shared" si="1"/>
        <v>0.48058112080181181</v>
      </c>
      <c r="Q20" s="9"/>
    </row>
    <row r="21" spans="1:17">
      <c r="A21" s="12"/>
      <c r="B21" s="25">
        <v>324.31</v>
      </c>
      <c r="C21" s="20" t="s">
        <v>104</v>
      </c>
      <c r="D21" s="46">
        <v>0</v>
      </c>
      <c r="E21" s="46">
        <v>54435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54435</v>
      </c>
      <c r="P21" s="47">
        <f t="shared" si="1"/>
        <v>0.65574856647231727</v>
      </c>
      <c r="Q21" s="9"/>
    </row>
    <row r="22" spans="1:17">
      <c r="A22" s="12"/>
      <c r="B22" s="25">
        <v>324.32</v>
      </c>
      <c r="C22" s="20" t="s">
        <v>25</v>
      </c>
      <c r="D22" s="46">
        <v>0</v>
      </c>
      <c r="E22" s="46">
        <v>10499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10499</v>
      </c>
      <c r="P22" s="47">
        <f t="shared" si="1"/>
        <v>0.12647569026164893</v>
      </c>
      <c r="Q22" s="9"/>
    </row>
    <row r="23" spans="1:17">
      <c r="A23" s="12"/>
      <c r="B23" s="25">
        <v>324.61</v>
      </c>
      <c r="C23" s="20" t="s">
        <v>26</v>
      </c>
      <c r="D23" s="46">
        <v>0</v>
      </c>
      <c r="E23" s="46">
        <v>649371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649371</v>
      </c>
      <c r="P23" s="47">
        <f t="shared" si="1"/>
        <v>7.8226160073242426</v>
      </c>
      <c r="Q23" s="9"/>
    </row>
    <row r="24" spans="1:17">
      <c r="A24" s="12"/>
      <c r="B24" s="25">
        <v>329.5</v>
      </c>
      <c r="C24" s="20" t="s">
        <v>159</v>
      </c>
      <c r="D24" s="46">
        <v>0</v>
      </c>
      <c r="E24" s="46">
        <v>169910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169910</v>
      </c>
      <c r="P24" s="47">
        <f t="shared" si="1"/>
        <v>2.0468125090348384</v>
      </c>
      <c r="Q24" s="9"/>
    </row>
    <row r="25" spans="1:17" ht="15.75">
      <c r="A25" s="29" t="s">
        <v>160</v>
      </c>
      <c r="B25" s="30"/>
      <c r="C25" s="31"/>
      <c r="D25" s="32">
        <f t="shared" ref="D25:N25" si="5">SUM(D26:D45)</f>
        <v>20599789</v>
      </c>
      <c r="E25" s="32">
        <f t="shared" si="5"/>
        <v>10883697</v>
      </c>
      <c r="F25" s="32">
        <f t="shared" si="5"/>
        <v>0</v>
      </c>
      <c r="G25" s="32">
        <f t="shared" si="5"/>
        <v>4246513</v>
      </c>
      <c r="H25" s="32">
        <f t="shared" si="5"/>
        <v>0</v>
      </c>
      <c r="I25" s="32">
        <f t="shared" si="5"/>
        <v>0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32">
        <f t="shared" si="5"/>
        <v>0</v>
      </c>
      <c r="O25" s="44">
        <f>SUM(D25:N25)</f>
        <v>35729999</v>
      </c>
      <c r="P25" s="45">
        <f t="shared" si="1"/>
        <v>430.41968631041294</v>
      </c>
      <c r="Q25" s="10"/>
    </row>
    <row r="26" spans="1:17">
      <c r="A26" s="12"/>
      <c r="B26" s="25">
        <v>331.1</v>
      </c>
      <c r="C26" s="20" t="s">
        <v>28</v>
      </c>
      <c r="D26" s="46">
        <v>0</v>
      </c>
      <c r="E26" s="46">
        <v>431888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>SUM(D26:N26)</f>
        <v>431888</v>
      </c>
      <c r="P26" s="47">
        <f t="shared" si="1"/>
        <v>5.2027176793716574</v>
      </c>
      <c r="Q26" s="9"/>
    </row>
    <row r="27" spans="1:17">
      <c r="A27" s="12"/>
      <c r="B27" s="25">
        <v>331.2</v>
      </c>
      <c r="C27" s="20" t="s">
        <v>29</v>
      </c>
      <c r="D27" s="46">
        <v>0</v>
      </c>
      <c r="E27" s="46">
        <v>348459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>SUM(D27:N27)</f>
        <v>348459</v>
      </c>
      <c r="P27" s="47">
        <f t="shared" si="1"/>
        <v>4.1976943092564927</v>
      </c>
      <c r="Q27" s="9"/>
    </row>
    <row r="28" spans="1:17">
      <c r="A28" s="12"/>
      <c r="B28" s="25">
        <v>331.31</v>
      </c>
      <c r="C28" s="20" t="s">
        <v>167</v>
      </c>
      <c r="D28" s="46">
        <v>0</v>
      </c>
      <c r="E28" s="46">
        <v>144240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:O42" si="6">SUM(D28:N28)</f>
        <v>144240</v>
      </c>
      <c r="P28" s="47">
        <f t="shared" si="1"/>
        <v>1.7375801088999181</v>
      </c>
      <c r="Q28" s="9"/>
    </row>
    <row r="29" spans="1:17">
      <c r="A29" s="12"/>
      <c r="B29" s="25">
        <v>331.32</v>
      </c>
      <c r="C29" s="20" t="s">
        <v>83</v>
      </c>
      <c r="D29" s="46">
        <v>0</v>
      </c>
      <c r="E29" s="46">
        <v>1588768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1588768</v>
      </c>
      <c r="P29" s="47">
        <f t="shared" si="1"/>
        <v>19.139016045872886</v>
      </c>
      <c r="Q29" s="9"/>
    </row>
    <row r="30" spans="1:17">
      <c r="A30" s="12"/>
      <c r="B30" s="25">
        <v>331.35</v>
      </c>
      <c r="C30" s="20" t="s">
        <v>33</v>
      </c>
      <c r="D30" s="46">
        <v>0</v>
      </c>
      <c r="E30" s="46">
        <v>1700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1700</v>
      </c>
      <c r="P30" s="47">
        <f t="shared" si="1"/>
        <v>2.0478966896352334E-2</v>
      </c>
      <c r="Q30" s="9"/>
    </row>
    <row r="31" spans="1:17">
      <c r="A31" s="12"/>
      <c r="B31" s="25">
        <v>331.49</v>
      </c>
      <c r="C31" s="20" t="s">
        <v>84</v>
      </c>
      <c r="D31" s="46">
        <v>0</v>
      </c>
      <c r="E31" s="46">
        <v>370854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370854</v>
      </c>
      <c r="P31" s="47">
        <f t="shared" si="1"/>
        <v>4.4674745819881467</v>
      </c>
      <c r="Q31" s="9"/>
    </row>
    <row r="32" spans="1:17">
      <c r="A32" s="12"/>
      <c r="B32" s="25">
        <v>331.51</v>
      </c>
      <c r="C32" s="20" t="s">
        <v>168</v>
      </c>
      <c r="D32" s="46">
        <v>0</v>
      </c>
      <c r="E32" s="46">
        <v>800109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800109</v>
      </c>
      <c r="P32" s="47">
        <f t="shared" si="1"/>
        <v>9.6384739555726888</v>
      </c>
      <c r="Q32" s="9"/>
    </row>
    <row r="33" spans="1:17">
      <c r="A33" s="12"/>
      <c r="B33" s="25">
        <v>331.69</v>
      </c>
      <c r="C33" s="20" t="s">
        <v>34</v>
      </c>
      <c r="D33" s="46">
        <v>0</v>
      </c>
      <c r="E33" s="46">
        <v>231357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231357</v>
      </c>
      <c r="P33" s="47">
        <f t="shared" si="1"/>
        <v>2.7870307907290512</v>
      </c>
      <c r="Q33" s="9"/>
    </row>
    <row r="34" spans="1:17">
      <c r="A34" s="12"/>
      <c r="B34" s="25">
        <v>331.9</v>
      </c>
      <c r="C34" s="20" t="s">
        <v>32</v>
      </c>
      <c r="D34" s="46">
        <v>0</v>
      </c>
      <c r="E34" s="46">
        <v>402486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402486</v>
      </c>
      <c r="P34" s="47">
        <f t="shared" si="1"/>
        <v>4.8485279236736858</v>
      </c>
      <c r="Q34" s="9"/>
    </row>
    <row r="35" spans="1:17">
      <c r="A35" s="12"/>
      <c r="B35" s="25">
        <v>332</v>
      </c>
      <c r="C35" s="20" t="s">
        <v>169</v>
      </c>
      <c r="D35" s="46">
        <v>914797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914797</v>
      </c>
      <c r="P35" s="47">
        <f t="shared" si="1"/>
        <v>11.020057341107309</v>
      </c>
      <c r="Q35" s="9"/>
    </row>
    <row r="36" spans="1:17">
      <c r="A36" s="12"/>
      <c r="B36" s="25">
        <v>334.1</v>
      </c>
      <c r="C36" s="20" t="s">
        <v>145</v>
      </c>
      <c r="D36" s="46">
        <v>0</v>
      </c>
      <c r="E36" s="46">
        <v>29462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29462</v>
      </c>
      <c r="P36" s="47">
        <f t="shared" si="1"/>
        <v>0.35491254276490147</v>
      </c>
      <c r="Q36" s="9"/>
    </row>
    <row r="37" spans="1:17">
      <c r="A37" s="12"/>
      <c r="B37" s="25">
        <v>334.35</v>
      </c>
      <c r="C37" s="20" t="s">
        <v>148</v>
      </c>
      <c r="D37" s="46">
        <v>0</v>
      </c>
      <c r="E37" s="46">
        <v>39050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39050</v>
      </c>
      <c r="P37" s="47">
        <f t="shared" ref="P37:P68" si="7">(O37/P$72)</f>
        <v>0.47041391606032862</v>
      </c>
      <c r="Q37" s="9"/>
    </row>
    <row r="38" spans="1:17">
      <c r="A38" s="12"/>
      <c r="B38" s="25">
        <v>334.7</v>
      </c>
      <c r="C38" s="20" t="s">
        <v>35</v>
      </c>
      <c r="D38" s="46">
        <v>0</v>
      </c>
      <c r="E38" s="46">
        <v>1463464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6"/>
        <v>1463464</v>
      </c>
      <c r="P38" s="47">
        <f t="shared" si="7"/>
        <v>17.629547535296101</v>
      </c>
      <c r="Q38" s="9"/>
    </row>
    <row r="39" spans="1:17">
      <c r="A39" s="12"/>
      <c r="B39" s="25">
        <v>335.125</v>
      </c>
      <c r="C39" s="20" t="s">
        <v>161</v>
      </c>
      <c r="D39" s="46">
        <v>4438269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6"/>
        <v>4438269</v>
      </c>
      <c r="P39" s="47">
        <f t="shared" si="7"/>
        <v>53.465390545945162</v>
      </c>
      <c r="Q39" s="9"/>
    </row>
    <row r="40" spans="1:17">
      <c r="A40" s="12"/>
      <c r="B40" s="25">
        <v>335.14</v>
      </c>
      <c r="C40" s="20" t="s">
        <v>114</v>
      </c>
      <c r="D40" s="46">
        <v>39715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6"/>
        <v>39715</v>
      </c>
      <c r="P40" s="47">
        <f t="shared" si="7"/>
        <v>0.47842480605213705</v>
      </c>
      <c r="Q40" s="9"/>
    </row>
    <row r="41" spans="1:17">
      <c r="A41" s="12"/>
      <c r="B41" s="25">
        <v>335.15</v>
      </c>
      <c r="C41" s="20" t="s">
        <v>136</v>
      </c>
      <c r="D41" s="46">
        <v>27020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6"/>
        <v>27020</v>
      </c>
      <c r="P41" s="47">
        <f t="shared" si="7"/>
        <v>0.32549510914084712</v>
      </c>
      <c r="Q41" s="9"/>
    </row>
    <row r="42" spans="1:17">
      <c r="A42" s="12"/>
      <c r="B42" s="25">
        <v>335.18</v>
      </c>
      <c r="C42" s="20" t="s">
        <v>162</v>
      </c>
      <c r="D42" s="46">
        <v>7793915</v>
      </c>
      <c r="E42" s="46">
        <v>0</v>
      </c>
      <c r="F42" s="46">
        <v>0</v>
      </c>
      <c r="G42" s="46">
        <v>4246513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6"/>
        <v>12040428</v>
      </c>
      <c r="P42" s="47">
        <f t="shared" si="7"/>
        <v>145.04442731171397</v>
      </c>
      <c r="Q42" s="9"/>
    </row>
    <row r="43" spans="1:17">
      <c r="A43" s="12"/>
      <c r="B43" s="25">
        <v>337.6</v>
      </c>
      <c r="C43" s="20" t="s">
        <v>40</v>
      </c>
      <c r="D43" s="46">
        <v>0</v>
      </c>
      <c r="E43" s="46">
        <v>748635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ref="O43" si="8">SUM(D43:N43)</f>
        <v>748635</v>
      </c>
      <c r="P43" s="47">
        <f t="shared" si="7"/>
        <v>9.0183949308533702</v>
      </c>
      <c r="Q43" s="9"/>
    </row>
    <row r="44" spans="1:17">
      <c r="A44" s="12"/>
      <c r="B44" s="25">
        <v>338</v>
      </c>
      <c r="C44" s="20" t="s">
        <v>42</v>
      </c>
      <c r="D44" s="46">
        <v>100523</v>
      </c>
      <c r="E44" s="46">
        <v>4283225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>SUM(D44:N44)</f>
        <v>4383748</v>
      </c>
      <c r="P44" s="47">
        <f t="shared" si="7"/>
        <v>52.808605984676916</v>
      </c>
      <c r="Q44" s="9"/>
    </row>
    <row r="45" spans="1:17">
      <c r="A45" s="12"/>
      <c r="B45" s="25">
        <v>339</v>
      </c>
      <c r="C45" s="20" t="s">
        <v>43</v>
      </c>
      <c r="D45" s="46">
        <v>7285550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>SUM(D45:N45)</f>
        <v>7285550</v>
      </c>
      <c r="P45" s="47">
        <f t="shared" si="7"/>
        <v>87.765021924541031</v>
      </c>
      <c r="Q45" s="9"/>
    </row>
    <row r="46" spans="1:17" ht="15.75">
      <c r="A46" s="29" t="s">
        <v>48</v>
      </c>
      <c r="B46" s="30"/>
      <c r="C46" s="31"/>
      <c r="D46" s="32">
        <f t="shared" ref="D46:N46" si="9">SUM(D47:D54)</f>
        <v>1706187</v>
      </c>
      <c r="E46" s="32">
        <f t="shared" si="9"/>
        <v>0</v>
      </c>
      <c r="F46" s="32">
        <f t="shared" si="9"/>
        <v>0</v>
      </c>
      <c r="G46" s="32">
        <f t="shared" si="9"/>
        <v>0</v>
      </c>
      <c r="H46" s="32">
        <f t="shared" si="9"/>
        <v>0</v>
      </c>
      <c r="I46" s="32">
        <f t="shared" si="9"/>
        <v>108122066</v>
      </c>
      <c r="J46" s="32">
        <f t="shared" si="9"/>
        <v>22260910</v>
      </c>
      <c r="K46" s="32">
        <f t="shared" si="9"/>
        <v>0</v>
      </c>
      <c r="L46" s="32">
        <f t="shared" si="9"/>
        <v>0</v>
      </c>
      <c r="M46" s="32">
        <f t="shared" si="9"/>
        <v>0</v>
      </c>
      <c r="N46" s="32">
        <f t="shared" si="9"/>
        <v>0</v>
      </c>
      <c r="O46" s="32">
        <f>SUM(D46:N46)</f>
        <v>132089163</v>
      </c>
      <c r="P46" s="45">
        <f t="shared" si="7"/>
        <v>1591.2056449669926</v>
      </c>
      <c r="Q46" s="10"/>
    </row>
    <row r="47" spans="1:17">
      <c r="A47" s="12"/>
      <c r="B47" s="25">
        <v>341.2</v>
      </c>
      <c r="C47" s="20" t="s">
        <v>116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22260910</v>
      </c>
      <c r="K47" s="46">
        <v>0</v>
      </c>
      <c r="L47" s="46">
        <v>0</v>
      </c>
      <c r="M47" s="46">
        <v>0</v>
      </c>
      <c r="N47" s="46">
        <v>0</v>
      </c>
      <c r="O47" s="46">
        <f t="shared" ref="O47:O54" si="10">SUM(D47:N47)</f>
        <v>22260910</v>
      </c>
      <c r="P47" s="47">
        <f t="shared" si="7"/>
        <v>268.16496410157566</v>
      </c>
      <c r="Q47" s="9"/>
    </row>
    <row r="48" spans="1:17">
      <c r="A48" s="12"/>
      <c r="B48" s="25">
        <v>341.9</v>
      </c>
      <c r="C48" s="20" t="s">
        <v>117</v>
      </c>
      <c r="D48" s="46">
        <v>1385913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0"/>
        <v>1385913</v>
      </c>
      <c r="P48" s="47">
        <f t="shared" si="7"/>
        <v>16.695333204837855</v>
      </c>
      <c r="Q48" s="9"/>
    </row>
    <row r="49" spans="1:17">
      <c r="A49" s="12"/>
      <c r="B49" s="25">
        <v>342.1</v>
      </c>
      <c r="C49" s="20" t="s">
        <v>52</v>
      </c>
      <c r="D49" s="46">
        <v>57045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0"/>
        <v>57045</v>
      </c>
      <c r="P49" s="47">
        <f t="shared" si="7"/>
        <v>0.68718980388377582</v>
      </c>
      <c r="Q49" s="9"/>
    </row>
    <row r="50" spans="1:17">
      <c r="A50" s="12"/>
      <c r="B50" s="25">
        <v>343.1</v>
      </c>
      <c r="C50" s="20" t="s">
        <v>53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71958569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0"/>
        <v>71958569</v>
      </c>
      <c r="P50" s="47">
        <f t="shared" si="7"/>
        <v>866.84538379993251</v>
      </c>
      <c r="Q50" s="9"/>
    </row>
    <row r="51" spans="1:17">
      <c r="A51" s="12"/>
      <c r="B51" s="25">
        <v>343.4</v>
      </c>
      <c r="C51" s="20" t="s">
        <v>54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13409703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10"/>
        <v>13409703</v>
      </c>
      <c r="P51" s="47">
        <f t="shared" si="7"/>
        <v>161.53933166289212</v>
      </c>
      <c r="Q51" s="9"/>
    </row>
    <row r="52" spans="1:17">
      <c r="A52" s="12"/>
      <c r="B52" s="25">
        <v>343.6</v>
      </c>
      <c r="C52" s="20" t="s">
        <v>55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21067151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10"/>
        <v>21067151</v>
      </c>
      <c r="P52" s="47">
        <f t="shared" si="7"/>
        <v>253.78440466438587</v>
      </c>
      <c r="Q52" s="9"/>
    </row>
    <row r="53" spans="1:17">
      <c r="A53" s="12"/>
      <c r="B53" s="25">
        <v>343.7</v>
      </c>
      <c r="C53" s="20" t="s">
        <v>56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1686643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si="10"/>
        <v>1686643</v>
      </c>
      <c r="P53" s="47">
        <f t="shared" si="7"/>
        <v>20.318062448802582</v>
      </c>
      <c r="Q53" s="9"/>
    </row>
    <row r="54" spans="1:17">
      <c r="A54" s="12"/>
      <c r="B54" s="25">
        <v>347.2</v>
      </c>
      <c r="C54" s="20" t="s">
        <v>57</v>
      </c>
      <c r="D54" s="46">
        <v>263229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si="10"/>
        <v>263229</v>
      </c>
      <c r="P54" s="47">
        <f t="shared" si="7"/>
        <v>3.170975280682311</v>
      </c>
      <c r="Q54" s="9"/>
    </row>
    <row r="55" spans="1:17" ht="15.75">
      <c r="A55" s="29" t="s">
        <v>49</v>
      </c>
      <c r="B55" s="30"/>
      <c r="C55" s="31"/>
      <c r="D55" s="32">
        <f t="shared" ref="D55:N55" si="11">SUM(D56:D59)</f>
        <v>566019</v>
      </c>
      <c r="E55" s="32">
        <f t="shared" si="11"/>
        <v>335262</v>
      </c>
      <c r="F55" s="32">
        <f t="shared" si="11"/>
        <v>0</v>
      </c>
      <c r="G55" s="32">
        <f t="shared" si="11"/>
        <v>0</v>
      </c>
      <c r="H55" s="32">
        <f t="shared" si="11"/>
        <v>0</v>
      </c>
      <c r="I55" s="32">
        <f t="shared" si="11"/>
        <v>0</v>
      </c>
      <c r="J55" s="32">
        <f t="shared" si="11"/>
        <v>0</v>
      </c>
      <c r="K55" s="32">
        <f t="shared" si="11"/>
        <v>0</v>
      </c>
      <c r="L55" s="32">
        <f t="shared" si="11"/>
        <v>0</v>
      </c>
      <c r="M55" s="32">
        <f t="shared" si="11"/>
        <v>0</v>
      </c>
      <c r="N55" s="32">
        <f t="shared" si="11"/>
        <v>0</v>
      </c>
      <c r="O55" s="32">
        <f>SUM(D55:N55)</f>
        <v>901281</v>
      </c>
      <c r="P55" s="45">
        <f t="shared" si="7"/>
        <v>10.857237507830193</v>
      </c>
      <c r="Q55" s="10"/>
    </row>
    <row r="56" spans="1:17">
      <c r="A56" s="13"/>
      <c r="B56" s="39">
        <v>352</v>
      </c>
      <c r="C56" s="21" t="s">
        <v>163</v>
      </c>
      <c r="D56" s="46">
        <v>1928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ref="O56:O59" si="12">SUM(D56:N56)</f>
        <v>1928</v>
      </c>
      <c r="P56" s="47">
        <f t="shared" si="7"/>
        <v>2.3225557750686649E-2</v>
      </c>
      <c r="Q56" s="9"/>
    </row>
    <row r="57" spans="1:17">
      <c r="A57" s="13"/>
      <c r="B57" s="39">
        <v>354</v>
      </c>
      <c r="C57" s="21" t="s">
        <v>61</v>
      </c>
      <c r="D57" s="46">
        <v>564091</v>
      </c>
      <c r="E57" s="46">
        <v>29311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si="12"/>
        <v>593402</v>
      </c>
      <c r="P57" s="47">
        <f t="shared" si="7"/>
        <v>7.148388184840746</v>
      </c>
      <c r="Q57" s="9"/>
    </row>
    <row r="58" spans="1:17">
      <c r="A58" s="13"/>
      <c r="B58" s="39">
        <v>355</v>
      </c>
      <c r="C58" s="21" t="s">
        <v>99</v>
      </c>
      <c r="D58" s="46">
        <v>0</v>
      </c>
      <c r="E58" s="46">
        <v>226379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 t="shared" si="12"/>
        <v>226379</v>
      </c>
      <c r="P58" s="47">
        <f t="shared" si="7"/>
        <v>2.7270635570760855</v>
      </c>
      <c r="Q58" s="9"/>
    </row>
    <row r="59" spans="1:17">
      <c r="A59" s="13"/>
      <c r="B59" s="39">
        <v>356</v>
      </c>
      <c r="C59" s="21" t="s">
        <v>100</v>
      </c>
      <c r="D59" s="46">
        <v>0</v>
      </c>
      <c r="E59" s="46">
        <v>79572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si="12"/>
        <v>79572</v>
      </c>
      <c r="P59" s="47">
        <f t="shared" si="7"/>
        <v>0.95856020816267529</v>
      </c>
      <c r="Q59" s="9"/>
    </row>
    <row r="60" spans="1:17" ht="15.75">
      <c r="A60" s="29" t="s">
        <v>3</v>
      </c>
      <c r="B60" s="30"/>
      <c r="C60" s="31"/>
      <c r="D60" s="32">
        <f t="shared" ref="D60:N60" si="13">SUM(D61:D65)</f>
        <v>8298928</v>
      </c>
      <c r="E60" s="32">
        <f t="shared" si="13"/>
        <v>1012824</v>
      </c>
      <c r="F60" s="32">
        <f t="shared" si="13"/>
        <v>0</v>
      </c>
      <c r="G60" s="32">
        <f t="shared" si="13"/>
        <v>-20785</v>
      </c>
      <c r="H60" s="32">
        <f t="shared" si="13"/>
        <v>0</v>
      </c>
      <c r="I60" s="32">
        <f t="shared" si="13"/>
        <v>2968001</v>
      </c>
      <c r="J60" s="32">
        <f t="shared" si="13"/>
        <v>235111</v>
      </c>
      <c r="K60" s="32">
        <f t="shared" si="13"/>
        <v>-18304699</v>
      </c>
      <c r="L60" s="32">
        <f t="shared" si="13"/>
        <v>0</v>
      </c>
      <c r="M60" s="32">
        <f t="shared" si="13"/>
        <v>0</v>
      </c>
      <c r="N60" s="32">
        <f t="shared" si="13"/>
        <v>0</v>
      </c>
      <c r="O60" s="32">
        <f>SUM(D60:N60)</f>
        <v>-5810620</v>
      </c>
      <c r="P60" s="45">
        <f t="shared" si="7"/>
        <v>-69.99734978075459</v>
      </c>
      <c r="Q60" s="10"/>
    </row>
    <row r="61" spans="1:17">
      <c r="A61" s="12"/>
      <c r="B61" s="25">
        <v>361.1</v>
      </c>
      <c r="C61" s="20" t="s">
        <v>63</v>
      </c>
      <c r="D61" s="46">
        <v>-743149</v>
      </c>
      <c r="E61" s="46">
        <v>-232897</v>
      </c>
      <c r="F61" s="46">
        <v>0</v>
      </c>
      <c r="G61" s="46">
        <v>-21157</v>
      </c>
      <c r="H61" s="46">
        <v>0</v>
      </c>
      <c r="I61" s="46">
        <v>100644</v>
      </c>
      <c r="J61" s="46">
        <v>0</v>
      </c>
      <c r="K61" s="46">
        <v>6418070</v>
      </c>
      <c r="L61" s="46">
        <v>0</v>
      </c>
      <c r="M61" s="46">
        <v>0</v>
      </c>
      <c r="N61" s="46">
        <v>0</v>
      </c>
      <c r="O61" s="46">
        <f>SUM(D61:N61)</f>
        <v>5521511</v>
      </c>
      <c r="P61" s="47">
        <f t="shared" si="7"/>
        <v>66.514612345203105</v>
      </c>
      <c r="Q61" s="9"/>
    </row>
    <row r="62" spans="1:17">
      <c r="A62" s="12"/>
      <c r="B62" s="25">
        <v>361.3</v>
      </c>
      <c r="C62" s="20" t="s">
        <v>64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-34042554</v>
      </c>
      <c r="L62" s="46">
        <v>0</v>
      </c>
      <c r="M62" s="46">
        <v>0</v>
      </c>
      <c r="N62" s="46">
        <v>0</v>
      </c>
      <c r="O62" s="46">
        <f t="shared" ref="O62:O69" si="14">SUM(D62:N62)</f>
        <v>-34042554</v>
      </c>
      <c r="P62" s="47">
        <f t="shared" si="7"/>
        <v>-410.09196260781573</v>
      </c>
      <c r="Q62" s="9"/>
    </row>
    <row r="63" spans="1:17">
      <c r="A63" s="12"/>
      <c r="B63" s="25">
        <v>362</v>
      </c>
      <c r="C63" s="20" t="s">
        <v>65</v>
      </c>
      <c r="D63" s="46">
        <v>706524</v>
      </c>
      <c r="E63" s="46">
        <v>1000000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v>0</v>
      </c>
      <c r="O63" s="46">
        <f t="shared" si="14"/>
        <v>1706524</v>
      </c>
      <c r="P63" s="47">
        <f t="shared" si="7"/>
        <v>20.557557943429867</v>
      </c>
      <c r="Q63" s="9"/>
    </row>
    <row r="64" spans="1:17">
      <c r="A64" s="12"/>
      <c r="B64" s="25">
        <v>368</v>
      </c>
      <c r="C64" s="20" t="s">
        <v>67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9316365</v>
      </c>
      <c r="L64" s="46">
        <v>0</v>
      </c>
      <c r="M64" s="46">
        <v>0</v>
      </c>
      <c r="N64" s="46">
        <v>0</v>
      </c>
      <c r="O64" s="46">
        <f t="shared" si="14"/>
        <v>9316365</v>
      </c>
      <c r="P64" s="47">
        <f t="shared" si="7"/>
        <v>112.22913554666795</v>
      </c>
      <c r="Q64" s="9"/>
    </row>
    <row r="65" spans="1:120">
      <c r="A65" s="12"/>
      <c r="B65" s="25">
        <v>369.9</v>
      </c>
      <c r="C65" s="20" t="s">
        <v>68</v>
      </c>
      <c r="D65" s="46">
        <v>8335553</v>
      </c>
      <c r="E65" s="46">
        <v>245721</v>
      </c>
      <c r="F65" s="46">
        <v>0</v>
      </c>
      <c r="G65" s="46">
        <v>372</v>
      </c>
      <c r="H65" s="46">
        <v>0</v>
      </c>
      <c r="I65" s="46">
        <v>2867357</v>
      </c>
      <c r="J65" s="46">
        <v>235111</v>
      </c>
      <c r="K65" s="46">
        <v>3420</v>
      </c>
      <c r="L65" s="46">
        <v>0</v>
      </c>
      <c r="M65" s="46">
        <v>0</v>
      </c>
      <c r="N65" s="46">
        <v>0</v>
      </c>
      <c r="O65" s="46">
        <f t="shared" si="14"/>
        <v>11687534</v>
      </c>
      <c r="P65" s="47">
        <f t="shared" si="7"/>
        <v>140.79330699176023</v>
      </c>
      <c r="Q65" s="9"/>
    </row>
    <row r="66" spans="1:120" ht="15.75">
      <c r="A66" s="29" t="s">
        <v>50</v>
      </c>
      <c r="B66" s="30"/>
      <c r="C66" s="31"/>
      <c r="D66" s="32">
        <f t="shared" ref="D66:N66" si="15">SUM(D67:D69)</f>
        <v>18700960</v>
      </c>
      <c r="E66" s="32">
        <f t="shared" si="15"/>
        <v>15978</v>
      </c>
      <c r="F66" s="32">
        <f t="shared" si="15"/>
        <v>1800000</v>
      </c>
      <c r="G66" s="32">
        <f t="shared" si="15"/>
        <v>521942</v>
      </c>
      <c r="H66" s="32">
        <f t="shared" si="15"/>
        <v>0</v>
      </c>
      <c r="I66" s="32">
        <f t="shared" si="15"/>
        <v>1200000</v>
      </c>
      <c r="J66" s="32">
        <f t="shared" si="15"/>
        <v>0</v>
      </c>
      <c r="K66" s="32">
        <f t="shared" si="15"/>
        <v>0</v>
      </c>
      <c r="L66" s="32">
        <f t="shared" si="15"/>
        <v>0</v>
      </c>
      <c r="M66" s="32">
        <f t="shared" si="15"/>
        <v>0</v>
      </c>
      <c r="N66" s="32">
        <f t="shared" si="15"/>
        <v>0</v>
      </c>
      <c r="O66" s="32">
        <f t="shared" si="14"/>
        <v>22238880</v>
      </c>
      <c r="P66" s="45">
        <f t="shared" si="7"/>
        <v>267.89958078350116</v>
      </c>
      <c r="Q66" s="9"/>
    </row>
    <row r="67" spans="1:120">
      <c r="A67" s="12"/>
      <c r="B67" s="25">
        <v>381</v>
      </c>
      <c r="C67" s="20" t="s">
        <v>69</v>
      </c>
      <c r="D67" s="46">
        <v>668751</v>
      </c>
      <c r="E67" s="46">
        <v>15978</v>
      </c>
      <c r="F67" s="46">
        <v>1800000</v>
      </c>
      <c r="G67" s="46">
        <v>299084</v>
      </c>
      <c r="H67" s="46">
        <v>0</v>
      </c>
      <c r="I67" s="46">
        <v>1200000</v>
      </c>
      <c r="J67" s="46">
        <v>0</v>
      </c>
      <c r="K67" s="46">
        <v>0</v>
      </c>
      <c r="L67" s="46">
        <v>0</v>
      </c>
      <c r="M67" s="46">
        <v>0</v>
      </c>
      <c r="N67" s="46">
        <v>0</v>
      </c>
      <c r="O67" s="46">
        <f t="shared" si="14"/>
        <v>3983813</v>
      </c>
      <c r="P67" s="47">
        <f t="shared" si="7"/>
        <v>47.990808557798871</v>
      </c>
      <c r="Q67" s="9"/>
    </row>
    <row r="68" spans="1:120">
      <c r="A68" s="12"/>
      <c r="B68" s="25">
        <v>383.1</v>
      </c>
      <c r="C68" s="20" t="s">
        <v>170</v>
      </c>
      <c r="D68" s="46">
        <v>17746436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v>0</v>
      </c>
      <c r="O68" s="46">
        <f t="shared" si="14"/>
        <v>17746436</v>
      </c>
      <c r="P68" s="47">
        <f t="shared" si="7"/>
        <v>213.78157374837372</v>
      </c>
      <c r="Q68" s="9"/>
    </row>
    <row r="69" spans="1:120" ht="15.75" thickBot="1">
      <c r="A69" s="12"/>
      <c r="B69" s="25">
        <v>383.2</v>
      </c>
      <c r="C69" s="20" t="s">
        <v>171</v>
      </c>
      <c r="D69" s="46">
        <v>285773</v>
      </c>
      <c r="E69" s="46">
        <v>0</v>
      </c>
      <c r="F69" s="46">
        <v>0</v>
      </c>
      <c r="G69" s="46">
        <v>222858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v>0</v>
      </c>
      <c r="O69" s="46">
        <f t="shared" si="14"/>
        <v>508631</v>
      </c>
      <c r="P69" s="47">
        <f t="shared" ref="P69:P70" si="16">(O69/P$72)</f>
        <v>6.1271984773285793</v>
      </c>
      <c r="Q69" s="9"/>
    </row>
    <row r="70" spans="1:120" ht="16.5" thickBot="1">
      <c r="A70" s="14" t="s">
        <v>59</v>
      </c>
      <c r="B70" s="23"/>
      <c r="C70" s="22"/>
      <c r="D70" s="15">
        <f t="shared" ref="D70:N70" si="17">SUM(D5,D16,D25,D46,D55,D60,D66)</f>
        <v>77599599</v>
      </c>
      <c r="E70" s="15">
        <f t="shared" si="17"/>
        <v>13428803</v>
      </c>
      <c r="F70" s="15">
        <f t="shared" si="17"/>
        <v>3291573</v>
      </c>
      <c r="G70" s="15">
        <f t="shared" si="17"/>
        <v>4747670</v>
      </c>
      <c r="H70" s="15">
        <f t="shared" si="17"/>
        <v>0</v>
      </c>
      <c r="I70" s="15">
        <f t="shared" si="17"/>
        <v>112290067</v>
      </c>
      <c r="J70" s="15">
        <f t="shared" si="17"/>
        <v>22496021</v>
      </c>
      <c r="K70" s="15">
        <f t="shared" si="17"/>
        <v>-18304699</v>
      </c>
      <c r="L70" s="15">
        <f t="shared" si="17"/>
        <v>0</v>
      </c>
      <c r="M70" s="15">
        <f t="shared" si="17"/>
        <v>0</v>
      </c>
      <c r="N70" s="15">
        <f t="shared" si="17"/>
        <v>0</v>
      </c>
      <c r="O70" s="15">
        <f>SUM(D70:N70)</f>
        <v>215549034</v>
      </c>
      <c r="P70" s="38">
        <f t="shared" si="16"/>
        <v>2596.6009010745433</v>
      </c>
      <c r="Q70" s="6"/>
      <c r="R70" s="2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</row>
    <row r="71" spans="1:120">
      <c r="A71" s="16"/>
      <c r="B71" s="18"/>
      <c r="C71" s="18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9"/>
    </row>
    <row r="72" spans="1:120">
      <c r="A72" s="40"/>
      <c r="B72" s="41"/>
      <c r="C72" s="41"/>
      <c r="D72" s="42"/>
      <c r="E72" s="42"/>
      <c r="F72" s="42"/>
      <c r="G72" s="42"/>
      <c r="H72" s="42"/>
      <c r="I72" s="42"/>
      <c r="J72" s="42"/>
      <c r="K72" s="42"/>
      <c r="L72" s="42"/>
      <c r="M72" s="118" t="s">
        <v>172</v>
      </c>
      <c r="N72" s="118"/>
      <c r="O72" s="118"/>
      <c r="P72" s="43">
        <v>83012</v>
      </c>
    </row>
    <row r="73" spans="1:120">
      <c r="A73" s="119"/>
      <c r="B73" s="96"/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7"/>
    </row>
    <row r="74" spans="1:120" ht="15.75" customHeight="1" thickBot="1">
      <c r="A74" s="120" t="s">
        <v>90</v>
      </c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99"/>
      <c r="P74" s="100"/>
    </row>
  </sheetData>
  <mergeCells count="10">
    <mergeCell ref="M72:O72"/>
    <mergeCell ref="A73:P73"/>
    <mergeCell ref="A74:P7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7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150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29"/>
      <c r="M3" s="130"/>
      <c r="N3" s="36"/>
      <c r="O3" s="37"/>
      <c r="P3" s="131" t="s">
        <v>151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152</v>
      </c>
      <c r="N4" s="35" t="s">
        <v>9</v>
      </c>
      <c r="O4" s="35" t="s">
        <v>153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154</v>
      </c>
      <c r="B5" s="26"/>
      <c r="C5" s="26"/>
      <c r="D5" s="27">
        <f t="shared" ref="D5:N5" si="0">SUM(D6:D15)</f>
        <v>24192407</v>
      </c>
      <c r="E5" s="27">
        <f t="shared" si="0"/>
        <v>0</v>
      </c>
      <c r="F5" s="27">
        <f t="shared" si="0"/>
        <v>1497250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25689657</v>
      </c>
      <c r="P5" s="33">
        <f t="shared" ref="P5:P36" si="1">(O5/P$73)</f>
        <v>316.72613734434719</v>
      </c>
      <c r="Q5" s="6"/>
    </row>
    <row r="6" spans="1:134">
      <c r="A6" s="12"/>
      <c r="B6" s="25">
        <v>311</v>
      </c>
      <c r="C6" s="20" t="s">
        <v>2</v>
      </c>
      <c r="D6" s="46">
        <v>18472002</v>
      </c>
      <c r="E6" s="46">
        <v>0</v>
      </c>
      <c r="F6" s="46">
        <v>1497250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19969252</v>
      </c>
      <c r="P6" s="47">
        <f t="shared" si="1"/>
        <v>246.1996301319196</v>
      </c>
      <c r="Q6" s="9"/>
    </row>
    <row r="7" spans="1:134">
      <c r="A7" s="12"/>
      <c r="B7" s="25">
        <v>312.41000000000003</v>
      </c>
      <c r="C7" s="20" t="s">
        <v>155</v>
      </c>
      <c r="D7" s="46">
        <v>881787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5" si="2">SUM(D7:N7)</f>
        <v>881787</v>
      </c>
      <c r="P7" s="47">
        <f t="shared" si="1"/>
        <v>10.871495499938355</v>
      </c>
      <c r="Q7" s="9"/>
    </row>
    <row r="8" spans="1:134">
      <c r="A8" s="12"/>
      <c r="B8" s="25">
        <v>312.43</v>
      </c>
      <c r="C8" s="20" t="s">
        <v>156</v>
      </c>
      <c r="D8" s="46">
        <v>334744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334744</v>
      </c>
      <c r="P8" s="47">
        <f t="shared" si="1"/>
        <v>4.1270373566761185</v>
      </c>
      <c r="Q8" s="9"/>
    </row>
    <row r="9" spans="1:134">
      <c r="A9" s="12"/>
      <c r="B9" s="25">
        <v>312.51</v>
      </c>
      <c r="C9" s="20" t="s">
        <v>77</v>
      </c>
      <c r="D9" s="46">
        <v>251963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251963</v>
      </c>
      <c r="P9" s="47">
        <f t="shared" si="1"/>
        <v>3.106435704598693</v>
      </c>
      <c r="Q9" s="9"/>
    </row>
    <row r="10" spans="1:134">
      <c r="A10" s="12"/>
      <c r="B10" s="25">
        <v>312.52</v>
      </c>
      <c r="C10" s="20" t="s">
        <v>110</v>
      </c>
      <c r="D10" s="46">
        <v>677154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677154</v>
      </c>
      <c r="P10" s="47">
        <f t="shared" si="1"/>
        <v>8.3485883368265323</v>
      </c>
      <c r="Q10" s="9"/>
    </row>
    <row r="11" spans="1:134">
      <c r="A11" s="12"/>
      <c r="B11" s="25">
        <v>314.10000000000002</v>
      </c>
      <c r="C11" s="20" t="s">
        <v>11</v>
      </c>
      <c r="D11" s="46">
        <v>1193295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1193295</v>
      </c>
      <c r="P11" s="47">
        <f t="shared" si="1"/>
        <v>14.712057699420541</v>
      </c>
      <c r="Q11" s="9"/>
    </row>
    <row r="12" spans="1:134">
      <c r="A12" s="12"/>
      <c r="B12" s="25">
        <v>314.3</v>
      </c>
      <c r="C12" s="20" t="s">
        <v>12</v>
      </c>
      <c r="D12" s="46">
        <v>170963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170963</v>
      </c>
      <c r="P12" s="47">
        <f t="shared" si="1"/>
        <v>2.1077918875601034</v>
      </c>
      <c r="Q12" s="9"/>
    </row>
    <row r="13" spans="1:134">
      <c r="A13" s="12"/>
      <c r="B13" s="25">
        <v>314.8</v>
      </c>
      <c r="C13" s="20" t="s">
        <v>13</v>
      </c>
      <c r="D13" s="46">
        <v>201792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201792</v>
      </c>
      <c r="P13" s="47">
        <f t="shared" si="1"/>
        <v>2.4878806558993958</v>
      </c>
      <c r="Q13" s="9"/>
    </row>
    <row r="14" spans="1:134">
      <c r="A14" s="12"/>
      <c r="B14" s="25">
        <v>315.2</v>
      </c>
      <c r="C14" s="20" t="s">
        <v>157</v>
      </c>
      <c r="D14" s="46">
        <v>1598216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1598216</v>
      </c>
      <c r="P14" s="47">
        <f t="shared" si="1"/>
        <v>19.704302798668476</v>
      </c>
      <c r="Q14" s="9"/>
    </row>
    <row r="15" spans="1:134">
      <c r="A15" s="12"/>
      <c r="B15" s="25">
        <v>316</v>
      </c>
      <c r="C15" s="20" t="s">
        <v>112</v>
      </c>
      <c r="D15" s="46">
        <v>410491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2"/>
        <v>410491</v>
      </c>
      <c r="P15" s="47">
        <f t="shared" si="1"/>
        <v>5.0609172728393537</v>
      </c>
      <c r="Q15" s="9"/>
    </row>
    <row r="16" spans="1:134" ht="15.75">
      <c r="A16" s="29" t="s">
        <v>16</v>
      </c>
      <c r="B16" s="30"/>
      <c r="C16" s="31"/>
      <c r="D16" s="32">
        <f t="shared" ref="D16:N16" si="3">SUM(D17:D27)</f>
        <v>7099095</v>
      </c>
      <c r="E16" s="32">
        <f t="shared" si="3"/>
        <v>1784668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32">
        <f t="shared" si="3"/>
        <v>0</v>
      </c>
      <c r="O16" s="44">
        <f>SUM(D16:N16)</f>
        <v>8883763</v>
      </c>
      <c r="P16" s="45">
        <f t="shared" si="1"/>
        <v>109.52734558007644</v>
      </c>
      <c r="Q16" s="10"/>
    </row>
    <row r="17" spans="1:17">
      <c r="A17" s="12"/>
      <c r="B17" s="25">
        <v>322</v>
      </c>
      <c r="C17" s="20" t="s">
        <v>158</v>
      </c>
      <c r="D17" s="46">
        <v>2489258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>SUM(D17:N17)</f>
        <v>2489258</v>
      </c>
      <c r="P17" s="47">
        <f t="shared" si="1"/>
        <v>30.6899026014055</v>
      </c>
      <c r="Q17" s="9"/>
    </row>
    <row r="18" spans="1:17">
      <c r="A18" s="12"/>
      <c r="B18" s="25">
        <v>323.10000000000002</v>
      </c>
      <c r="C18" s="20" t="s">
        <v>17</v>
      </c>
      <c r="D18" s="46">
        <v>2643178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ref="O18:O27" si="4">SUM(D18:N18)</f>
        <v>2643178</v>
      </c>
      <c r="P18" s="47">
        <f t="shared" si="1"/>
        <v>32.587572432499073</v>
      </c>
      <c r="Q18" s="9"/>
    </row>
    <row r="19" spans="1:17">
      <c r="A19" s="12"/>
      <c r="B19" s="25">
        <v>323.3</v>
      </c>
      <c r="C19" s="20" t="s">
        <v>18</v>
      </c>
      <c r="D19" s="46">
        <v>418774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418774</v>
      </c>
      <c r="P19" s="47">
        <f t="shared" si="1"/>
        <v>5.1630378498335592</v>
      </c>
      <c r="Q19" s="9"/>
    </row>
    <row r="20" spans="1:17">
      <c r="A20" s="12"/>
      <c r="B20" s="25">
        <v>323.60000000000002</v>
      </c>
      <c r="C20" s="20" t="s">
        <v>19</v>
      </c>
      <c r="D20" s="46">
        <v>847279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847279</v>
      </c>
      <c r="P20" s="47">
        <f t="shared" si="1"/>
        <v>10.446048576007891</v>
      </c>
      <c r="Q20" s="9"/>
    </row>
    <row r="21" spans="1:17">
      <c r="A21" s="12"/>
      <c r="B21" s="25">
        <v>323.7</v>
      </c>
      <c r="C21" s="20" t="s">
        <v>20</v>
      </c>
      <c r="D21" s="46">
        <v>700606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700606</v>
      </c>
      <c r="P21" s="47">
        <f t="shared" si="1"/>
        <v>8.6377265441992357</v>
      </c>
      <c r="Q21" s="9"/>
    </row>
    <row r="22" spans="1:17">
      <c r="A22" s="12"/>
      <c r="B22" s="25">
        <v>324.11</v>
      </c>
      <c r="C22" s="20" t="s">
        <v>21</v>
      </c>
      <c r="D22" s="46">
        <v>0</v>
      </c>
      <c r="E22" s="46">
        <v>502537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502537</v>
      </c>
      <c r="P22" s="47">
        <f t="shared" si="1"/>
        <v>6.1957465170755768</v>
      </c>
      <c r="Q22" s="9"/>
    </row>
    <row r="23" spans="1:17">
      <c r="A23" s="12"/>
      <c r="B23" s="25">
        <v>324.12</v>
      </c>
      <c r="C23" s="20" t="s">
        <v>22</v>
      </c>
      <c r="D23" s="46">
        <v>0</v>
      </c>
      <c r="E23" s="46">
        <v>63011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63011</v>
      </c>
      <c r="P23" s="47">
        <f t="shared" si="1"/>
        <v>0.77685858710393296</v>
      </c>
      <c r="Q23" s="9"/>
    </row>
    <row r="24" spans="1:17">
      <c r="A24" s="12"/>
      <c r="B24" s="25">
        <v>324.31</v>
      </c>
      <c r="C24" s="20" t="s">
        <v>104</v>
      </c>
      <c r="D24" s="46">
        <v>0</v>
      </c>
      <c r="E24" s="46">
        <v>103186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103186</v>
      </c>
      <c r="P24" s="47">
        <f t="shared" si="1"/>
        <v>1.2721735914190606</v>
      </c>
      <c r="Q24" s="9"/>
    </row>
    <row r="25" spans="1:17">
      <c r="A25" s="12"/>
      <c r="B25" s="25">
        <v>324.32</v>
      </c>
      <c r="C25" s="20" t="s">
        <v>25</v>
      </c>
      <c r="D25" s="46">
        <v>0</v>
      </c>
      <c r="E25" s="46">
        <v>16582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16582</v>
      </c>
      <c r="P25" s="47">
        <f t="shared" si="1"/>
        <v>0.20443841696461595</v>
      </c>
      <c r="Q25" s="9"/>
    </row>
    <row r="26" spans="1:17">
      <c r="A26" s="12"/>
      <c r="B26" s="25">
        <v>324.61</v>
      </c>
      <c r="C26" s="20" t="s">
        <v>26</v>
      </c>
      <c r="D26" s="46">
        <v>0</v>
      </c>
      <c r="E26" s="46">
        <v>718734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4"/>
        <v>718734</v>
      </c>
      <c r="P26" s="47">
        <f t="shared" si="1"/>
        <v>8.8612254962396744</v>
      </c>
      <c r="Q26" s="9"/>
    </row>
    <row r="27" spans="1:17">
      <c r="A27" s="12"/>
      <c r="B27" s="25">
        <v>329.5</v>
      </c>
      <c r="C27" s="20" t="s">
        <v>159</v>
      </c>
      <c r="D27" s="46">
        <v>0</v>
      </c>
      <c r="E27" s="46">
        <v>380618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4"/>
        <v>380618</v>
      </c>
      <c r="P27" s="47">
        <f t="shared" si="1"/>
        <v>4.6926149673283195</v>
      </c>
      <c r="Q27" s="9"/>
    </row>
    <row r="28" spans="1:17" ht="15.75">
      <c r="A28" s="29" t="s">
        <v>160</v>
      </c>
      <c r="B28" s="30"/>
      <c r="C28" s="31"/>
      <c r="D28" s="32">
        <f t="shared" ref="D28:N28" si="5">SUM(D29:D45)</f>
        <v>13237902</v>
      </c>
      <c r="E28" s="32">
        <f t="shared" si="5"/>
        <v>8076685</v>
      </c>
      <c r="F28" s="32">
        <f t="shared" si="5"/>
        <v>0</v>
      </c>
      <c r="G28" s="32">
        <f t="shared" si="5"/>
        <v>3362619</v>
      </c>
      <c r="H28" s="32">
        <f t="shared" si="5"/>
        <v>0</v>
      </c>
      <c r="I28" s="32">
        <f t="shared" si="5"/>
        <v>0</v>
      </c>
      <c r="J28" s="32">
        <f t="shared" si="5"/>
        <v>0</v>
      </c>
      <c r="K28" s="32">
        <f t="shared" si="5"/>
        <v>0</v>
      </c>
      <c r="L28" s="32">
        <f t="shared" si="5"/>
        <v>0</v>
      </c>
      <c r="M28" s="32">
        <f t="shared" si="5"/>
        <v>0</v>
      </c>
      <c r="N28" s="32">
        <f t="shared" si="5"/>
        <v>0</v>
      </c>
      <c r="O28" s="44">
        <f>SUM(D28:N28)</f>
        <v>24677206</v>
      </c>
      <c r="P28" s="45">
        <f t="shared" si="1"/>
        <v>304.24369374922946</v>
      </c>
      <c r="Q28" s="10"/>
    </row>
    <row r="29" spans="1:17">
      <c r="A29" s="12"/>
      <c r="B29" s="25">
        <v>331.1</v>
      </c>
      <c r="C29" s="20" t="s">
        <v>28</v>
      </c>
      <c r="D29" s="46">
        <v>921348</v>
      </c>
      <c r="E29" s="46">
        <v>1055068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>SUM(D29:N29)</f>
        <v>1976416</v>
      </c>
      <c r="P29" s="47">
        <f t="shared" si="1"/>
        <v>24.367106398717791</v>
      </c>
      <c r="Q29" s="9"/>
    </row>
    <row r="30" spans="1:17">
      <c r="A30" s="12"/>
      <c r="B30" s="25">
        <v>331.2</v>
      </c>
      <c r="C30" s="20" t="s">
        <v>29</v>
      </c>
      <c r="D30" s="46">
        <v>0</v>
      </c>
      <c r="E30" s="46">
        <v>341136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>SUM(D30:N30)</f>
        <v>341136</v>
      </c>
      <c r="P30" s="47">
        <f t="shared" si="1"/>
        <v>4.2058439156700773</v>
      </c>
      <c r="Q30" s="9"/>
    </row>
    <row r="31" spans="1:17">
      <c r="A31" s="12"/>
      <c r="B31" s="25">
        <v>331.32</v>
      </c>
      <c r="C31" s="20" t="s">
        <v>83</v>
      </c>
      <c r="D31" s="46">
        <v>0</v>
      </c>
      <c r="E31" s="46">
        <v>70170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ref="O31:O41" si="6">SUM(D31:N31)</f>
        <v>70170</v>
      </c>
      <c r="P31" s="47">
        <f t="shared" si="1"/>
        <v>0.86512144001972635</v>
      </c>
      <c r="Q31" s="9"/>
    </row>
    <row r="32" spans="1:17">
      <c r="A32" s="12"/>
      <c r="B32" s="25">
        <v>331.69</v>
      </c>
      <c r="C32" s="20" t="s">
        <v>34</v>
      </c>
      <c r="D32" s="46">
        <v>0</v>
      </c>
      <c r="E32" s="46">
        <v>16415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16415</v>
      </c>
      <c r="P32" s="47">
        <f t="shared" si="1"/>
        <v>0.20237948465047467</v>
      </c>
      <c r="Q32" s="9"/>
    </row>
    <row r="33" spans="1:17">
      <c r="A33" s="12"/>
      <c r="B33" s="25">
        <v>331.9</v>
      </c>
      <c r="C33" s="20" t="s">
        <v>32</v>
      </c>
      <c r="D33" s="46">
        <v>0</v>
      </c>
      <c r="E33" s="46">
        <v>1265744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1265744</v>
      </c>
      <c r="P33" s="47">
        <f t="shared" si="1"/>
        <v>15.605276784613487</v>
      </c>
      <c r="Q33" s="9"/>
    </row>
    <row r="34" spans="1:17">
      <c r="A34" s="12"/>
      <c r="B34" s="25">
        <v>334.1</v>
      </c>
      <c r="C34" s="20" t="s">
        <v>145</v>
      </c>
      <c r="D34" s="46">
        <v>0</v>
      </c>
      <c r="E34" s="46">
        <v>10964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10964</v>
      </c>
      <c r="P34" s="47">
        <f t="shared" si="1"/>
        <v>0.13517445444458143</v>
      </c>
      <c r="Q34" s="9"/>
    </row>
    <row r="35" spans="1:17">
      <c r="A35" s="12"/>
      <c r="B35" s="25">
        <v>334.2</v>
      </c>
      <c r="C35" s="20" t="s">
        <v>85</v>
      </c>
      <c r="D35" s="46">
        <v>0</v>
      </c>
      <c r="E35" s="46">
        <v>144755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144755</v>
      </c>
      <c r="P35" s="47">
        <f t="shared" si="1"/>
        <v>1.7846751325360621</v>
      </c>
      <c r="Q35" s="9"/>
    </row>
    <row r="36" spans="1:17">
      <c r="A36" s="12"/>
      <c r="B36" s="25">
        <v>334.35</v>
      </c>
      <c r="C36" s="20" t="s">
        <v>148</v>
      </c>
      <c r="D36" s="46">
        <v>0</v>
      </c>
      <c r="E36" s="46">
        <v>27110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27110</v>
      </c>
      <c r="P36" s="47">
        <f t="shared" si="1"/>
        <v>0.33423745530760696</v>
      </c>
      <c r="Q36" s="9"/>
    </row>
    <row r="37" spans="1:17">
      <c r="A37" s="12"/>
      <c r="B37" s="25">
        <v>334.7</v>
      </c>
      <c r="C37" s="20" t="s">
        <v>35</v>
      </c>
      <c r="D37" s="46">
        <v>0</v>
      </c>
      <c r="E37" s="46">
        <v>425326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425326</v>
      </c>
      <c r="P37" s="47">
        <f t="shared" ref="P37:P68" si="7">(O37/P$73)</f>
        <v>5.2438170385895697</v>
      </c>
      <c r="Q37" s="9"/>
    </row>
    <row r="38" spans="1:17">
      <c r="A38" s="12"/>
      <c r="B38" s="25">
        <v>335.125</v>
      </c>
      <c r="C38" s="20" t="s">
        <v>161</v>
      </c>
      <c r="D38" s="46">
        <v>3524005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6"/>
        <v>3524005</v>
      </c>
      <c r="P38" s="47">
        <f t="shared" si="7"/>
        <v>43.447232153865123</v>
      </c>
      <c r="Q38" s="9"/>
    </row>
    <row r="39" spans="1:17">
      <c r="A39" s="12"/>
      <c r="B39" s="25">
        <v>335.14</v>
      </c>
      <c r="C39" s="20" t="s">
        <v>114</v>
      </c>
      <c r="D39" s="46">
        <v>38735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6"/>
        <v>38735</v>
      </c>
      <c r="P39" s="47">
        <f t="shared" si="7"/>
        <v>0.47756133645666377</v>
      </c>
      <c r="Q39" s="9"/>
    </row>
    <row r="40" spans="1:17">
      <c r="A40" s="12"/>
      <c r="B40" s="25">
        <v>335.15</v>
      </c>
      <c r="C40" s="20" t="s">
        <v>136</v>
      </c>
      <c r="D40" s="46">
        <v>30817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6"/>
        <v>30817</v>
      </c>
      <c r="P40" s="47">
        <f t="shared" si="7"/>
        <v>0.37994082110713845</v>
      </c>
      <c r="Q40" s="9"/>
    </row>
    <row r="41" spans="1:17">
      <c r="A41" s="12"/>
      <c r="B41" s="25">
        <v>335.18</v>
      </c>
      <c r="C41" s="20" t="s">
        <v>162</v>
      </c>
      <c r="D41" s="46">
        <v>6364097</v>
      </c>
      <c r="E41" s="46">
        <v>0</v>
      </c>
      <c r="F41" s="46">
        <v>0</v>
      </c>
      <c r="G41" s="46">
        <v>3362619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6"/>
        <v>9726716</v>
      </c>
      <c r="P41" s="47">
        <f t="shared" si="7"/>
        <v>119.92005917889286</v>
      </c>
      <c r="Q41" s="9"/>
    </row>
    <row r="42" spans="1:17">
      <c r="A42" s="12"/>
      <c r="B42" s="25">
        <v>337.6</v>
      </c>
      <c r="C42" s="20" t="s">
        <v>40</v>
      </c>
      <c r="D42" s="46">
        <v>0</v>
      </c>
      <c r="E42" s="46">
        <v>772496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>SUM(D42:N42)</f>
        <v>772496</v>
      </c>
      <c r="P42" s="47">
        <f t="shared" si="7"/>
        <v>9.5240537541610166</v>
      </c>
      <c r="Q42" s="9"/>
    </row>
    <row r="43" spans="1:17">
      <c r="A43" s="12"/>
      <c r="B43" s="25">
        <v>337.7</v>
      </c>
      <c r="C43" s="20" t="s">
        <v>41</v>
      </c>
      <c r="D43" s="46">
        <v>0</v>
      </c>
      <c r="E43" s="46">
        <v>30448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>SUM(D43:N43)</f>
        <v>30448</v>
      </c>
      <c r="P43" s="47">
        <f t="shared" si="7"/>
        <v>0.3753914437184071</v>
      </c>
      <c r="Q43" s="9"/>
    </row>
    <row r="44" spans="1:17">
      <c r="A44" s="12"/>
      <c r="B44" s="25">
        <v>338</v>
      </c>
      <c r="C44" s="20" t="s">
        <v>42</v>
      </c>
      <c r="D44" s="46">
        <v>104220</v>
      </c>
      <c r="E44" s="46">
        <v>3917053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>SUM(D44:N44)</f>
        <v>4021273</v>
      </c>
      <c r="P44" s="47">
        <f t="shared" si="7"/>
        <v>49.578017507089136</v>
      </c>
      <c r="Q44" s="9"/>
    </row>
    <row r="45" spans="1:17">
      <c r="A45" s="12"/>
      <c r="B45" s="25">
        <v>339</v>
      </c>
      <c r="C45" s="20" t="s">
        <v>43</v>
      </c>
      <c r="D45" s="46">
        <v>2254680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>SUM(D45:N45)</f>
        <v>2254680</v>
      </c>
      <c r="P45" s="47">
        <f t="shared" si="7"/>
        <v>27.797805449389717</v>
      </c>
      <c r="Q45" s="9"/>
    </row>
    <row r="46" spans="1:17" ht="15.75">
      <c r="A46" s="29" t="s">
        <v>48</v>
      </c>
      <c r="B46" s="30"/>
      <c r="C46" s="31"/>
      <c r="D46" s="32">
        <f t="shared" ref="D46:N46" si="8">SUM(D47:D54)</f>
        <v>1303963</v>
      </c>
      <c r="E46" s="32">
        <f t="shared" si="8"/>
        <v>0</v>
      </c>
      <c r="F46" s="32">
        <f t="shared" si="8"/>
        <v>0</v>
      </c>
      <c r="G46" s="32">
        <f t="shared" si="8"/>
        <v>0</v>
      </c>
      <c r="H46" s="32">
        <f t="shared" si="8"/>
        <v>0</v>
      </c>
      <c r="I46" s="32">
        <f t="shared" si="8"/>
        <v>87934739</v>
      </c>
      <c r="J46" s="32">
        <f t="shared" si="8"/>
        <v>18363922</v>
      </c>
      <c r="K46" s="32">
        <f t="shared" si="8"/>
        <v>0</v>
      </c>
      <c r="L46" s="32">
        <f t="shared" si="8"/>
        <v>0</v>
      </c>
      <c r="M46" s="32">
        <f t="shared" si="8"/>
        <v>0</v>
      </c>
      <c r="N46" s="32">
        <f t="shared" si="8"/>
        <v>0</v>
      </c>
      <c r="O46" s="32">
        <f>SUM(D46:N46)</f>
        <v>107602624</v>
      </c>
      <c r="P46" s="45">
        <f t="shared" si="7"/>
        <v>1326.625866107755</v>
      </c>
      <c r="Q46" s="10"/>
    </row>
    <row r="47" spans="1:17">
      <c r="A47" s="12"/>
      <c r="B47" s="25">
        <v>341.2</v>
      </c>
      <c r="C47" s="20" t="s">
        <v>116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18363922</v>
      </c>
      <c r="K47" s="46">
        <v>0</v>
      </c>
      <c r="L47" s="46">
        <v>0</v>
      </c>
      <c r="M47" s="46">
        <v>0</v>
      </c>
      <c r="N47" s="46">
        <v>0</v>
      </c>
      <c r="O47" s="46">
        <f t="shared" ref="O47:O54" si="9">SUM(D47:N47)</f>
        <v>18363922</v>
      </c>
      <c r="P47" s="47">
        <f t="shared" si="7"/>
        <v>226.40761928245593</v>
      </c>
      <c r="Q47" s="9"/>
    </row>
    <row r="48" spans="1:17">
      <c r="A48" s="12"/>
      <c r="B48" s="25">
        <v>341.9</v>
      </c>
      <c r="C48" s="20" t="s">
        <v>117</v>
      </c>
      <c r="D48" s="46">
        <v>1140859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9"/>
        <v>1140859</v>
      </c>
      <c r="P48" s="47">
        <f t="shared" si="7"/>
        <v>14.0655776106522</v>
      </c>
      <c r="Q48" s="9"/>
    </row>
    <row r="49" spans="1:17">
      <c r="A49" s="12"/>
      <c r="B49" s="25">
        <v>342.1</v>
      </c>
      <c r="C49" s="20" t="s">
        <v>52</v>
      </c>
      <c r="D49" s="46">
        <v>29941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9"/>
        <v>29941</v>
      </c>
      <c r="P49" s="47">
        <f t="shared" si="7"/>
        <v>0.36914067315990629</v>
      </c>
      <c r="Q49" s="9"/>
    </row>
    <row r="50" spans="1:17">
      <c r="A50" s="12"/>
      <c r="B50" s="25">
        <v>343.1</v>
      </c>
      <c r="C50" s="20" t="s">
        <v>53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53841558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9"/>
        <v>53841558</v>
      </c>
      <c r="P50" s="47">
        <f t="shared" si="7"/>
        <v>663.80912341264946</v>
      </c>
      <c r="Q50" s="9"/>
    </row>
    <row r="51" spans="1:17">
      <c r="A51" s="12"/>
      <c r="B51" s="25">
        <v>343.4</v>
      </c>
      <c r="C51" s="20" t="s">
        <v>54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12802595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9"/>
        <v>12802595</v>
      </c>
      <c r="P51" s="47">
        <f t="shared" si="7"/>
        <v>157.84237455307607</v>
      </c>
      <c r="Q51" s="9"/>
    </row>
    <row r="52" spans="1:17">
      <c r="A52" s="12"/>
      <c r="B52" s="25">
        <v>343.6</v>
      </c>
      <c r="C52" s="20" t="s">
        <v>55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19774024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9"/>
        <v>19774024</v>
      </c>
      <c r="P52" s="47">
        <f t="shared" si="7"/>
        <v>243.79267661200839</v>
      </c>
      <c r="Q52" s="9"/>
    </row>
    <row r="53" spans="1:17">
      <c r="A53" s="12"/>
      <c r="B53" s="25">
        <v>343.7</v>
      </c>
      <c r="C53" s="20" t="s">
        <v>56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1516562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si="9"/>
        <v>1516562</v>
      </c>
      <c r="P53" s="47">
        <f t="shared" si="7"/>
        <v>18.697595857477499</v>
      </c>
      <c r="Q53" s="9"/>
    </row>
    <row r="54" spans="1:17">
      <c r="A54" s="12"/>
      <c r="B54" s="25">
        <v>347.2</v>
      </c>
      <c r="C54" s="20" t="s">
        <v>57</v>
      </c>
      <c r="D54" s="46">
        <v>133163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si="9"/>
        <v>133163</v>
      </c>
      <c r="P54" s="47">
        <f t="shared" si="7"/>
        <v>1.6417581062754285</v>
      </c>
      <c r="Q54" s="9"/>
    </row>
    <row r="55" spans="1:17" ht="15.75">
      <c r="A55" s="29" t="s">
        <v>49</v>
      </c>
      <c r="B55" s="30"/>
      <c r="C55" s="31"/>
      <c r="D55" s="32">
        <f t="shared" ref="D55:N55" si="10">SUM(D56:D59)</f>
        <v>410786</v>
      </c>
      <c r="E55" s="32">
        <f t="shared" si="10"/>
        <v>472066</v>
      </c>
      <c r="F55" s="32">
        <f t="shared" si="10"/>
        <v>0</v>
      </c>
      <c r="G55" s="32">
        <f t="shared" si="10"/>
        <v>0</v>
      </c>
      <c r="H55" s="32">
        <f t="shared" si="10"/>
        <v>0</v>
      </c>
      <c r="I55" s="32">
        <f t="shared" si="10"/>
        <v>0</v>
      </c>
      <c r="J55" s="32">
        <f t="shared" si="10"/>
        <v>0</v>
      </c>
      <c r="K55" s="32">
        <f t="shared" si="10"/>
        <v>0</v>
      </c>
      <c r="L55" s="32">
        <f t="shared" si="10"/>
        <v>0</v>
      </c>
      <c r="M55" s="32">
        <f t="shared" si="10"/>
        <v>0</v>
      </c>
      <c r="N55" s="32">
        <f t="shared" si="10"/>
        <v>0</v>
      </c>
      <c r="O55" s="32">
        <f t="shared" ref="O55:O71" si="11">SUM(D55:N55)</f>
        <v>882852</v>
      </c>
      <c r="P55" s="45">
        <f t="shared" si="7"/>
        <v>10.884625816792012</v>
      </c>
      <c r="Q55" s="10"/>
    </row>
    <row r="56" spans="1:17">
      <c r="A56" s="13"/>
      <c r="B56" s="39">
        <v>352</v>
      </c>
      <c r="C56" s="21" t="s">
        <v>163</v>
      </c>
      <c r="D56" s="46">
        <v>411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si="11"/>
        <v>411</v>
      </c>
      <c r="P56" s="47">
        <f t="shared" si="7"/>
        <v>5.0671927012698806E-3</v>
      </c>
      <c r="Q56" s="9"/>
    </row>
    <row r="57" spans="1:17">
      <c r="A57" s="13"/>
      <c r="B57" s="39">
        <v>354</v>
      </c>
      <c r="C57" s="21" t="s">
        <v>61</v>
      </c>
      <c r="D57" s="46">
        <v>410375</v>
      </c>
      <c r="E57" s="46">
        <v>26905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si="11"/>
        <v>437280</v>
      </c>
      <c r="P57" s="47">
        <f t="shared" si="7"/>
        <v>5.3911971396868452</v>
      </c>
      <c r="Q57" s="9"/>
    </row>
    <row r="58" spans="1:17">
      <c r="A58" s="13"/>
      <c r="B58" s="39">
        <v>355</v>
      </c>
      <c r="C58" s="21" t="s">
        <v>99</v>
      </c>
      <c r="D58" s="46">
        <v>0</v>
      </c>
      <c r="E58" s="46">
        <v>209648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 t="shared" si="11"/>
        <v>209648</v>
      </c>
      <c r="P58" s="47">
        <f t="shared" si="7"/>
        <v>2.584736777216126</v>
      </c>
      <c r="Q58" s="9"/>
    </row>
    <row r="59" spans="1:17">
      <c r="A59" s="13"/>
      <c r="B59" s="39">
        <v>356</v>
      </c>
      <c r="C59" s="21" t="s">
        <v>100</v>
      </c>
      <c r="D59" s="46">
        <v>0</v>
      </c>
      <c r="E59" s="46">
        <v>235513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si="11"/>
        <v>235513</v>
      </c>
      <c r="P59" s="47">
        <f t="shared" si="7"/>
        <v>2.9036247071877699</v>
      </c>
      <c r="Q59" s="9"/>
    </row>
    <row r="60" spans="1:17" ht="15.75">
      <c r="A60" s="29" t="s">
        <v>3</v>
      </c>
      <c r="B60" s="30"/>
      <c r="C60" s="31"/>
      <c r="D60" s="32">
        <f t="shared" ref="D60:N60" si="12">SUM(D61:D66)</f>
        <v>9105667</v>
      </c>
      <c r="E60" s="32">
        <f t="shared" si="12"/>
        <v>1290440</v>
      </c>
      <c r="F60" s="32">
        <f t="shared" si="12"/>
        <v>0</v>
      </c>
      <c r="G60" s="32">
        <f t="shared" si="12"/>
        <v>4136</v>
      </c>
      <c r="H60" s="32">
        <f t="shared" si="12"/>
        <v>0</v>
      </c>
      <c r="I60" s="32">
        <f t="shared" si="12"/>
        <v>1974632</v>
      </c>
      <c r="J60" s="32">
        <f t="shared" si="12"/>
        <v>63473</v>
      </c>
      <c r="K60" s="32">
        <f t="shared" si="12"/>
        <v>47887306</v>
      </c>
      <c r="L60" s="32">
        <f t="shared" si="12"/>
        <v>0</v>
      </c>
      <c r="M60" s="32">
        <f t="shared" si="12"/>
        <v>0</v>
      </c>
      <c r="N60" s="32">
        <f t="shared" si="12"/>
        <v>0</v>
      </c>
      <c r="O60" s="32">
        <f t="shared" si="11"/>
        <v>60325654</v>
      </c>
      <c r="P60" s="45">
        <f t="shared" si="7"/>
        <v>743.75112809764516</v>
      </c>
      <c r="Q60" s="10"/>
    </row>
    <row r="61" spans="1:17">
      <c r="A61" s="12"/>
      <c r="B61" s="25">
        <v>361.1</v>
      </c>
      <c r="C61" s="20" t="s">
        <v>63</v>
      </c>
      <c r="D61" s="46">
        <v>165951</v>
      </c>
      <c r="E61" s="46">
        <v>6829</v>
      </c>
      <c r="F61" s="46">
        <v>0</v>
      </c>
      <c r="G61" s="46">
        <v>4136</v>
      </c>
      <c r="H61" s="46">
        <v>0</v>
      </c>
      <c r="I61" s="46">
        <v>7236</v>
      </c>
      <c r="J61" s="46">
        <v>0</v>
      </c>
      <c r="K61" s="46">
        <v>6134037</v>
      </c>
      <c r="L61" s="46">
        <v>0</v>
      </c>
      <c r="M61" s="46">
        <v>0</v>
      </c>
      <c r="N61" s="46">
        <v>0</v>
      </c>
      <c r="O61" s="46">
        <f t="shared" si="11"/>
        <v>6318189</v>
      </c>
      <c r="P61" s="47">
        <f t="shared" si="7"/>
        <v>77.896547897916406</v>
      </c>
      <c r="Q61" s="9"/>
    </row>
    <row r="62" spans="1:17">
      <c r="A62" s="12"/>
      <c r="B62" s="25">
        <v>361.3</v>
      </c>
      <c r="C62" s="20" t="s">
        <v>64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32269389</v>
      </c>
      <c r="L62" s="46">
        <v>0</v>
      </c>
      <c r="M62" s="46">
        <v>0</v>
      </c>
      <c r="N62" s="46">
        <v>0</v>
      </c>
      <c r="O62" s="46">
        <f t="shared" si="11"/>
        <v>32269389</v>
      </c>
      <c r="P62" s="47">
        <f t="shared" si="7"/>
        <v>397.84723215386509</v>
      </c>
      <c r="Q62" s="9"/>
    </row>
    <row r="63" spans="1:17">
      <c r="A63" s="12"/>
      <c r="B63" s="25">
        <v>362</v>
      </c>
      <c r="C63" s="20" t="s">
        <v>65</v>
      </c>
      <c r="D63" s="46">
        <v>489688</v>
      </c>
      <c r="E63" s="46">
        <v>1000000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v>0</v>
      </c>
      <c r="O63" s="46">
        <f t="shared" si="11"/>
        <v>1489688</v>
      </c>
      <c r="P63" s="47">
        <f t="shared" si="7"/>
        <v>18.36626803106892</v>
      </c>
      <c r="Q63" s="9"/>
    </row>
    <row r="64" spans="1:17">
      <c r="A64" s="12"/>
      <c r="B64" s="25">
        <v>366</v>
      </c>
      <c r="C64" s="20" t="s">
        <v>66</v>
      </c>
      <c r="D64" s="46">
        <v>0</v>
      </c>
      <c r="E64" s="46">
        <v>189000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v>0</v>
      </c>
      <c r="O64" s="46">
        <f t="shared" si="11"/>
        <v>189000</v>
      </c>
      <c r="P64" s="47">
        <f t="shared" si="7"/>
        <v>2.3301689064233755</v>
      </c>
      <c r="Q64" s="9"/>
    </row>
    <row r="65" spans="1:120">
      <c r="A65" s="12"/>
      <c r="B65" s="25">
        <v>368</v>
      </c>
      <c r="C65" s="20" t="s">
        <v>67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9479039</v>
      </c>
      <c r="L65" s="46">
        <v>0</v>
      </c>
      <c r="M65" s="46">
        <v>0</v>
      </c>
      <c r="N65" s="46">
        <v>0</v>
      </c>
      <c r="O65" s="46">
        <f t="shared" si="11"/>
        <v>9479039</v>
      </c>
      <c r="P65" s="47">
        <f t="shared" si="7"/>
        <v>116.86646529404513</v>
      </c>
      <c r="Q65" s="9"/>
    </row>
    <row r="66" spans="1:120">
      <c r="A66" s="12"/>
      <c r="B66" s="25">
        <v>369.9</v>
      </c>
      <c r="C66" s="20" t="s">
        <v>68</v>
      </c>
      <c r="D66" s="46">
        <v>8450028</v>
      </c>
      <c r="E66" s="46">
        <v>94611</v>
      </c>
      <c r="F66" s="46">
        <v>0</v>
      </c>
      <c r="G66" s="46">
        <v>0</v>
      </c>
      <c r="H66" s="46">
        <v>0</v>
      </c>
      <c r="I66" s="46">
        <v>1967396</v>
      </c>
      <c r="J66" s="46">
        <v>63473</v>
      </c>
      <c r="K66" s="46">
        <v>4841</v>
      </c>
      <c r="L66" s="46">
        <v>0</v>
      </c>
      <c r="M66" s="46">
        <v>0</v>
      </c>
      <c r="N66" s="46">
        <v>0</v>
      </c>
      <c r="O66" s="46">
        <f t="shared" si="11"/>
        <v>10580349</v>
      </c>
      <c r="P66" s="47">
        <f t="shared" si="7"/>
        <v>130.44444581432623</v>
      </c>
      <c r="Q66" s="9"/>
    </row>
    <row r="67" spans="1:120" ht="15.75">
      <c r="A67" s="29" t="s">
        <v>50</v>
      </c>
      <c r="B67" s="30"/>
      <c r="C67" s="31"/>
      <c r="D67" s="32">
        <f t="shared" ref="D67:N67" si="13">SUM(D68:D70)</f>
        <v>10243560</v>
      </c>
      <c r="E67" s="32">
        <f t="shared" si="13"/>
        <v>89956</v>
      </c>
      <c r="F67" s="32">
        <f t="shared" si="13"/>
        <v>1800000</v>
      </c>
      <c r="G67" s="32">
        <f t="shared" si="13"/>
        <v>148924</v>
      </c>
      <c r="H67" s="32">
        <f t="shared" si="13"/>
        <v>0</v>
      </c>
      <c r="I67" s="32">
        <f t="shared" si="13"/>
        <v>2209000</v>
      </c>
      <c r="J67" s="32">
        <f t="shared" si="13"/>
        <v>0</v>
      </c>
      <c r="K67" s="32">
        <f t="shared" si="13"/>
        <v>0</v>
      </c>
      <c r="L67" s="32">
        <f t="shared" si="13"/>
        <v>0</v>
      </c>
      <c r="M67" s="32">
        <f t="shared" si="13"/>
        <v>0</v>
      </c>
      <c r="N67" s="32">
        <f t="shared" si="13"/>
        <v>0</v>
      </c>
      <c r="O67" s="32">
        <f t="shared" si="11"/>
        <v>14491440</v>
      </c>
      <c r="P67" s="45">
        <f t="shared" si="7"/>
        <v>178.6640364936506</v>
      </c>
      <c r="Q67" s="9"/>
    </row>
    <row r="68" spans="1:120">
      <c r="A68" s="12"/>
      <c r="B68" s="25">
        <v>381</v>
      </c>
      <c r="C68" s="20" t="s">
        <v>69</v>
      </c>
      <c r="D68" s="46">
        <v>1007921</v>
      </c>
      <c r="E68" s="46">
        <v>89956</v>
      </c>
      <c r="F68" s="46">
        <v>1800000</v>
      </c>
      <c r="G68" s="46">
        <v>148924</v>
      </c>
      <c r="H68" s="46">
        <v>0</v>
      </c>
      <c r="I68" s="46">
        <v>2209000</v>
      </c>
      <c r="J68" s="46">
        <v>0</v>
      </c>
      <c r="K68" s="46">
        <v>0</v>
      </c>
      <c r="L68" s="46">
        <v>0</v>
      </c>
      <c r="M68" s="46">
        <v>0</v>
      </c>
      <c r="N68" s="46">
        <v>0</v>
      </c>
      <c r="O68" s="46">
        <f t="shared" si="11"/>
        <v>5255801</v>
      </c>
      <c r="P68" s="47">
        <f t="shared" si="7"/>
        <v>64.798434225126371</v>
      </c>
      <c r="Q68" s="9"/>
    </row>
    <row r="69" spans="1:120">
      <c r="A69" s="12"/>
      <c r="B69" s="25">
        <v>383</v>
      </c>
      <c r="C69" s="20" t="s">
        <v>132</v>
      </c>
      <c r="D69" s="46">
        <v>1171716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v>0</v>
      </c>
      <c r="O69" s="46">
        <f t="shared" si="11"/>
        <v>1171716</v>
      </c>
      <c r="P69" s="47">
        <f t="shared" ref="P69:P71" si="14">(O69/P$73)</f>
        <v>14.446011589199852</v>
      </c>
      <c r="Q69" s="9"/>
    </row>
    <row r="70" spans="1:120" ht="15.75" thickBot="1">
      <c r="A70" s="12"/>
      <c r="B70" s="25">
        <v>384</v>
      </c>
      <c r="C70" s="20" t="s">
        <v>133</v>
      </c>
      <c r="D70" s="46">
        <v>8063923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v>0</v>
      </c>
      <c r="O70" s="46">
        <f t="shared" si="11"/>
        <v>8063923</v>
      </c>
      <c r="P70" s="47">
        <f t="shared" si="14"/>
        <v>99.419590679324372</v>
      </c>
      <c r="Q70" s="9"/>
    </row>
    <row r="71" spans="1:120" ht="16.5" thickBot="1">
      <c r="A71" s="14" t="s">
        <v>59</v>
      </c>
      <c r="B71" s="23"/>
      <c r="C71" s="22"/>
      <c r="D71" s="15">
        <f t="shared" ref="D71:N71" si="15">SUM(D5,D16,D28,D46,D55,D60,D67)</f>
        <v>65593380</v>
      </c>
      <c r="E71" s="15">
        <f t="shared" si="15"/>
        <v>11713815</v>
      </c>
      <c r="F71" s="15">
        <f t="shared" si="15"/>
        <v>3297250</v>
      </c>
      <c r="G71" s="15">
        <f t="shared" si="15"/>
        <v>3515679</v>
      </c>
      <c r="H71" s="15">
        <f t="shared" si="15"/>
        <v>0</v>
      </c>
      <c r="I71" s="15">
        <f t="shared" si="15"/>
        <v>92118371</v>
      </c>
      <c r="J71" s="15">
        <f t="shared" si="15"/>
        <v>18427395</v>
      </c>
      <c r="K71" s="15">
        <f t="shared" si="15"/>
        <v>47887306</v>
      </c>
      <c r="L71" s="15">
        <f t="shared" si="15"/>
        <v>0</v>
      </c>
      <c r="M71" s="15">
        <f t="shared" si="15"/>
        <v>0</v>
      </c>
      <c r="N71" s="15">
        <f t="shared" si="15"/>
        <v>0</v>
      </c>
      <c r="O71" s="15">
        <f t="shared" si="11"/>
        <v>242553196</v>
      </c>
      <c r="P71" s="38">
        <f t="shared" si="14"/>
        <v>2990.4228331894956</v>
      </c>
      <c r="Q71" s="6"/>
      <c r="R71" s="2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</row>
    <row r="72" spans="1:120">
      <c r="A72" s="16"/>
      <c r="B72" s="18"/>
      <c r="C72" s="18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9"/>
    </row>
    <row r="73" spans="1:120">
      <c r="A73" s="40"/>
      <c r="B73" s="41"/>
      <c r="C73" s="41"/>
      <c r="D73" s="42"/>
      <c r="E73" s="42"/>
      <c r="F73" s="42"/>
      <c r="G73" s="42"/>
      <c r="H73" s="42"/>
      <c r="I73" s="42"/>
      <c r="J73" s="42"/>
      <c r="K73" s="42"/>
      <c r="L73" s="42"/>
      <c r="M73" s="118" t="s">
        <v>164</v>
      </c>
      <c r="N73" s="118"/>
      <c r="O73" s="118"/>
      <c r="P73" s="43">
        <v>81110</v>
      </c>
    </row>
    <row r="74" spans="1:120">
      <c r="A74" s="119"/>
      <c r="B74" s="96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7"/>
    </row>
    <row r="75" spans="1:120" ht="15.75" customHeight="1" thickBot="1">
      <c r="A75" s="120" t="s">
        <v>90</v>
      </c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99"/>
      <c r="P75" s="100"/>
    </row>
  </sheetData>
  <mergeCells count="10">
    <mergeCell ref="M73:O73"/>
    <mergeCell ref="A74:P74"/>
    <mergeCell ref="A75:P7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7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147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21482759</v>
      </c>
      <c r="E5" s="27">
        <f t="shared" si="0"/>
        <v>0</v>
      </c>
      <c r="F5" s="27">
        <f t="shared" si="0"/>
        <v>1449849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22932608</v>
      </c>
      <c r="O5" s="33">
        <f t="shared" ref="O5:O36" si="1">(N5/O$73)</f>
        <v>300.42455524405898</v>
      </c>
      <c r="P5" s="6"/>
    </row>
    <row r="6" spans="1:133">
      <c r="A6" s="12"/>
      <c r="B6" s="25">
        <v>311</v>
      </c>
      <c r="C6" s="20" t="s">
        <v>2</v>
      </c>
      <c r="D6" s="46">
        <v>16128130</v>
      </c>
      <c r="E6" s="46">
        <v>0</v>
      </c>
      <c r="F6" s="46">
        <v>1449849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17577979</v>
      </c>
      <c r="O6" s="47">
        <f t="shared" si="1"/>
        <v>230.27718971886708</v>
      </c>
      <c r="P6" s="9"/>
    </row>
    <row r="7" spans="1:133">
      <c r="A7" s="12"/>
      <c r="B7" s="25">
        <v>312.41000000000003</v>
      </c>
      <c r="C7" s="20" t="s">
        <v>10</v>
      </c>
      <c r="D7" s="46">
        <v>826032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826032</v>
      </c>
      <c r="O7" s="47">
        <f t="shared" si="1"/>
        <v>10.821285403620928</v>
      </c>
      <c r="P7" s="9"/>
    </row>
    <row r="8" spans="1:133">
      <c r="A8" s="12"/>
      <c r="B8" s="25">
        <v>312.42</v>
      </c>
      <c r="C8" s="20" t="s">
        <v>92</v>
      </c>
      <c r="D8" s="46">
        <v>310392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310392</v>
      </c>
      <c r="O8" s="47">
        <f t="shared" si="1"/>
        <v>4.0662352293866428</v>
      </c>
      <c r="P8" s="9"/>
    </row>
    <row r="9" spans="1:133">
      <c r="A9" s="12"/>
      <c r="B9" s="25">
        <v>312.51</v>
      </c>
      <c r="C9" s="20" t="s">
        <v>77</v>
      </c>
      <c r="D9" s="46">
        <v>217787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217787</v>
      </c>
      <c r="O9" s="47">
        <f t="shared" si="1"/>
        <v>2.8530798857651898</v>
      </c>
      <c r="P9" s="9"/>
    </row>
    <row r="10" spans="1:133">
      <c r="A10" s="12"/>
      <c r="B10" s="25">
        <v>312.52</v>
      </c>
      <c r="C10" s="20" t="s">
        <v>110</v>
      </c>
      <c r="D10" s="46">
        <v>665319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665319</v>
      </c>
      <c r="O10" s="47">
        <f t="shared" si="1"/>
        <v>8.7158933109754493</v>
      </c>
      <c r="P10" s="9"/>
    </row>
    <row r="11" spans="1:133">
      <c r="A11" s="12"/>
      <c r="B11" s="25">
        <v>314.10000000000002</v>
      </c>
      <c r="C11" s="20" t="s">
        <v>11</v>
      </c>
      <c r="D11" s="46">
        <v>1189291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1189291</v>
      </c>
      <c r="O11" s="47">
        <f t="shared" si="1"/>
        <v>15.580095370346111</v>
      </c>
      <c r="P11" s="9"/>
    </row>
    <row r="12" spans="1:133">
      <c r="A12" s="12"/>
      <c r="B12" s="25">
        <v>314.3</v>
      </c>
      <c r="C12" s="20" t="s">
        <v>12</v>
      </c>
      <c r="D12" s="46">
        <v>164280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164280</v>
      </c>
      <c r="O12" s="47">
        <f t="shared" si="1"/>
        <v>2.1521209421751775</v>
      </c>
      <c r="P12" s="9"/>
    </row>
    <row r="13" spans="1:133">
      <c r="A13" s="12"/>
      <c r="B13" s="25">
        <v>314.8</v>
      </c>
      <c r="C13" s="20" t="s">
        <v>13</v>
      </c>
      <c r="D13" s="46">
        <v>200677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200677</v>
      </c>
      <c r="O13" s="47">
        <f t="shared" si="1"/>
        <v>2.6289333717609451</v>
      </c>
      <c r="P13" s="9"/>
    </row>
    <row r="14" spans="1:133">
      <c r="A14" s="12"/>
      <c r="B14" s="25">
        <v>315</v>
      </c>
      <c r="C14" s="20" t="s">
        <v>111</v>
      </c>
      <c r="D14" s="46">
        <v>1383144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1383144</v>
      </c>
      <c r="O14" s="47">
        <f t="shared" si="1"/>
        <v>18.119632142950717</v>
      </c>
      <c r="P14" s="9"/>
    </row>
    <row r="15" spans="1:133">
      <c r="A15" s="12"/>
      <c r="B15" s="25">
        <v>316</v>
      </c>
      <c r="C15" s="20" t="s">
        <v>112</v>
      </c>
      <c r="D15" s="46">
        <v>397707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397707</v>
      </c>
      <c r="O15" s="47">
        <f t="shared" si="1"/>
        <v>5.2100898682107584</v>
      </c>
      <c r="P15" s="9"/>
    </row>
    <row r="16" spans="1:133" ht="15.75">
      <c r="A16" s="29" t="s">
        <v>16</v>
      </c>
      <c r="B16" s="30"/>
      <c r="C16" s="31"/>
      <c r="D16" s="32">
        <f t="shared" ref="D16:M16" si="3">SUM(D17:D27)</f>
        <v>6424798</v>
      </c>
      <c r="E16" s="32">
        <f t="shared" si="3"/>
        <v>1141594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7566392</v>
      </c>
      <c r="O16" s="45">
        <f t="shared" si="1"/>
        <v>99.122173605470692</v>
      </c>
      <c r="P16" s="10"/>
    </row>
    <row r="17" spans="1:16">
      <c r="A17" s="12"/>
      <c r="B17" s="25">
        <v>322</v>
      </c>
      <c r="C17" s="20" t="s">
        <v>0</v>
      </c>
      <c r="D17" s="46">
        <v>1949446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1949446</v>
      </c>
      <c r="O17" s="47">
        <f t="shared" si="1"/>
        <v>25.53837084392276</v>
      </c>
      <c r="P17" s="9"/>
    </row>
    <row r="18" spans="1:16">
      <c r="A18" s="12"/>
      <c r="B18" s="25">
        <v>323.10000000000002</v>
      </c>
      <c r="C18" s="20" t="s">
        <v>17</v>
      </c>
      <c r="D18" s="46">
        <v>2614626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6" si="4">SUM(D18:M18)</f>
        <v>2614626</v>
      </c>
      <c r="O18" s="47">
        <f t="shared" si="1"/>
        <v>34.252443210102967</v>
      </c>
      <c r="P18" s="9"/>
    </row>
    <row r="19" spans="1:16">
      <c r="A19" s="12"/>
      <c r="B19" s="25">
        <v>323.3</v>
      </c>
      <c r="C19" s="20" t="s">
        <v>18</v>
      </c>
      <c r="D19" s="46">
        <v>393976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393976</v>
      </c>
      <c r="O19" s="47">
        <f t="shared" si="1"/>
        <v>5.1612125658291195</v>
      </c>
      <c r="P19" s="9"/>
    </row>
    <row r="20" spans="1:16">
      <c r="A20" s="12"/>
      <c r="B20" s="25">
        <v>323.60000000000002</v>
      </c>
      <c r="C20" s="20" t="s">
        <v>19</v>
      </c>
      <c r="D20" s="46">
        <v>776905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776905</v>
      </c>
      <c r="O20" s="47">
        <f t="shared" si="1"/>
        <v>10.17770587156444</v>
      </c>
      <c r="P20" s="9"/>
    </row>
    <row r="21" spans="1:16">
      <c r="A21" s="12"/>
      <c r="B21" s="25">
        <v>323.7</v>
      </c>
      <c r="C21" s="20" t="s">
        <v>20</v>
      </c>
      <c r="D21" s="46">
        <v>689845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689845</v>
      </c>
      <c r="O21" s="47">
        <f t="shared" si="1"/>
        <v>9.0371918149186463</v>
      </c>
      <c r="P21" s="9"/>
    </row>
    <row r="22" spans="1:16">
      <c r="A22" s="12"/>
      <c r="B22" s="25">
        <v>324.11</v>
      </c>
      <c r="C22" s="20" t="s">
        <v>21</v>
      </c>
      <c r="D22" s="46">
        <v>0</v>
      </c>
      <c r="E22" s="46">
        <v>456331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456331</v>
      </c>
      <c r="O22" s="47">
        <f t="shared" si="1"/>
        <v>5.978083160845757</v>
      </c>
      <c r="P22" s="9"/>
    </row>
    <row r="23" spans="1:16">
      <c r="A23" s="12"/>
      <c r="B23" s="25">
        <v>324.12</v>
      </c>
      <c r="C23" s="20" t="s">
        <v>22</v>
      </c>
      <c r="D23" s="46">
        <v>0</v>
      </c>
      <c r="E23" s="46">
        <v>20994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20994</v>
      </c>
      <c r="O23" s="47">
        <f t="shared" si="1"/>
        <v>0.27502816569287603</v>
      </c>
      <c r="P23" s="9"/>
    </row>
    <row r="24" spans="1:16">
      <c r="A24" s="12"/>
      <c r="B24" s="25">
        <v>324.31</v>
      </c>
      <c r="C24" s="20" t="s">
        <v>104</v>
      </c>
      <c r="D24" s="46">
        <v>0</v>
      </c>
      <c r="E24" s="46">
        <v>97623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97623</v>
      </c>
      <c r="O24" s="47">
        <f t="shared" si="1"/>
        <v>1.2788927607619147</v>
      </c>
      <c r="P24" s="9"/>
    </row>
    <row r="25" spans="1:16">
      <c r="A25" s="12"/>
      <c r="B25" s="25">
        <v>324.32</v>
      </c>
      <c r="C25" s="20" t="s">
        <v>25</v>
      </c>
      <c r="D25" s="46">
        <v>0</v>
      </c>
      <c r="E25" s="46">
        <v>5525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5525</v>
      </c>
      <c r="O25" s="47">
        <f t="shared" si="1"/>
        <v>7.2379280530301043E-2</v>
      </c>
      <c r="P25" s="9"/>
    </row>
    <row r="26" spans="1:16">
      <c r="A26" s="12"/>
      <c r="B26" s="25">
        <v>324.61</v>
      </c>
      <c r="C26" s="20" t="s">
        <v>26</v>
      </c>
      <c r="D26" s="46">
        <v>0</v>
      </c>
      <c r="E26" s="46">
        <v>316234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316234</v>
      </c>
      <c r="O26" s="47">
        <f t="shared" si="1"/>
        <v>4.1427673120758772</v>
      </c>
      <c r="P26" s="9"/>
    </row>
    <row r="27" spans="1:16">
      <c r="A27" s="12"/>
      <c r="B27" s="25">
        <v>329</v>
      </c>
      <c r="C27" s="20" t="s">
        <v>93</v>
      </c>
      <c r="D27" s="46">
        <v>0</v>
      </c>
      <c r="E27" s="46">
        <v>244887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4" si="5">SUM(D27:M27)</f>
        <v>244887</v>
      </c>
      <c r="O27" s="47">
        <f t="shared" si="1"/>
        <v>3.2080986192260328</v>
      </c>
      <c r="P27" s="9"/>
    </row>
    <row r="28" spans="1:16" ht="15.75">
      <c r="A28" s="29" t="s">
        <v>30</v>
      </c>
      <c r="B28" s="30"/>
      <c r="C28" s="31"/>
      <c r="D28" s="32">
        <f t="shared" ref="D28:M28" si="6">SUM(D29:D43)</f>
        <v>10095390</v>
      </c>
      <c r="E28" s="32">
        <f t="shared" si="6"/>
        <v>15178118</v>
      </c>
      <c r="F28" s="32">
        <f t="shared" si="6"/>
        <v>0</v>
      </c>
      <c r="G28" s="32">
        <f t="shared" si="6"/>
        <v>2771584</v>
      </c>
      <c r="H28" s="32">
        <f t="shared" si="6"/>
        <v>0</v>
      </c>
      <c r="I28" s="32">
        <f t="shared" si="6"/>
        <v>0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44">
        <f t="shared" si="5"/>
        <v>28045092</v>
      </c>
      <c r="O28" s="45">
        <f t="shared" si="1"/>
        <v>367.39974323368352</v>
      </c>
      <c r="P28" s="10"/>
    </row>
    <row r="29" spans="1:16">
      <c r="A29" s="12"/>
      <c r="B29" s="25">
        <v>331.1</v>
      </c>
      <c r="C29" s="20" t="s">
        <v>28</v>
      </c>
      <c r="D29" s="46">
        <v>0</v>
      </c>
      <c r="E29" s="46">
        <v>8403656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8403656</v>
      </c>
      <c r="O29" s="47">
        <f t="shared" si="1"/>
        <v>110.09060182880499</v>
      </c>
      <c r="P29" s="9"/>
    </row>
    <row r="30" spans="1:16">
      <c r="A30" s="12"/>
      <c r="B30" s="25">
        <v>331.2</v>
      </c>
      <c r="C30" s="20" t="s">
        <v>29</v>
      </c>
      <c r="D30" s="46">
        <v>0</v>
      </c>
      <c r="E30" s="46">
        <v>693831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693831</v>
      </c>
      <c r="O30" s="47">
        <f t="shared" si="1"/>
        <v>9.0894096994786064</v>
      </c>
      <c r="P30" s="9"/>
    </row>
    <row r="31" spans="1:16">
      <c r="A31" s="12"/>
      <c r="B31" s="25">
        <v>331.9</v>
      </c>
      <c r="C31" s="20" t="s">
        <v>32</v>
      </c>
      <c r="D31" s="46">
        <v>0</v>
      </c>
      <c r="E31" s="46">
        <v>1001423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1001423</v>
      </c>
      <c r="O31" s="47">
        <f t="shared" si="1"/>
        <v>13.118964026515052</v>
      </c>
      <c r="P31" s="9"/>
    </row>
    <row r="32" spans="1:16">
      <c r="A32" s="12"/>
      <c r="B32" s="25">
        <v>334.1</v>
      </c>
      <c r="C32" s="20" t="s">
        <v>145</v>
      </c>
      <c r="D32" s="46">
        <v>0</v>
      </c>
      <c r="E32" s="46">
        <v>561593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561593</v>
      </c>
      <c r="O32" s="47">
        <f t="shared" si="1"/>
        <v>7.3570492834123717</v>
      </c>
      <c r="P32" s="9"/>
    </row>
    <row r="33" spans="1:16">
      <c r="A33" s="12"/>
      <c r="B33" s="25">
        <v>334.2</v>
      </c>
      <c r="C33" s="20" t="s">
        <v>85</v>
      </c>
      <c r="D33" s="46">
        <v>0</v>
      </c>
      <c r="E33" s="46">
        <v>149691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149691</v>
      </c>
      <c r="O33" s="47">
        <f t="shared" si="1"/>
        <v>1.9610003406083789</v>
      </c>
      <c r="P33" s="9"/>
    </row>
    <row r="34" spans="1:16">
      <c r="A34" s="12"/>
      <c r="B34" s="25">
        <v>334.35</v>
      </c>
      <c r="C34" s="20" t="s">
        <v>148</v>
      </c>
      <c r="D34" s="46">
        <v>0</v>
      </c>
      <c r="E34" s="46">
        <v>19140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19140</v>
      </c>
      <c r="O34" s="47">
        <f t="shared" si="1"/>
        <v>0.25074016820813794</v>
      </c>
      <c r="P34" s="9"/>
    </row>
    <row r="35" spans="1:16">
      <c r="A35" s="12"/>
      <c r="B35" s="25">
        <v>334.49</v>
      </c>
      <c r="C35" s="20" t="s">
        <v>105</v>
      </c>
      <c r="D35" s="46">
        <v>0</v>
      </c>
      <c r="E35" s="46">
        <v>375468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0" si="7">SUM(D35:M35)</f>
        <v>375468</v>
      </c>
      <c r="O35" s="47">
        <f t="shared" si="1"/>
        <v>4.9187518012943121</v>
      </c>
      <c r="P35" s="9"/>
    </row>
    <row r="36" spans="1:16">
      <c r="A36" s="12"/>
      <c r="B36" s="25">
        <v>334.7</v>
      </c>
      <c r="C36" s="20" t="s">
        <v>35</v>
      </c>
      <c r="D36" s="46">
        <v>0</v>
      </c>
      <c r="E36" s="46">
        <v>141859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141859</v>
      </c>
      <c r="O36" s="47">
        <f t="shared" si="1"/>
        <v>1.8583986166059685</v>
      </c>
      <c r="P36" s="9"/>
    </row>
    <row r="37" spans="1:16">
      <c r="A37" s="12"/>
      <c r="B37" s="25">
        <v>335.12</v>
      </c>
      <c r="C37" s="20" t="s">
        <v>113</v>
      </c>
      <c r="D37" s="46">
        <v>2868600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2868600</v>
      </c>
      <c r="O37" s="47">
        <f t="shared" ref="O37:O68" si="8">(N37/O$73)</f>
        <v>37.579584457777663</v>
      </c>
      <c r="P37" s="9"/>
    </row>
    <row r="38" spans="1:16">
      <c r="A38" s="12"/>
      <c r="B38" s="25">
        <v>335.14</v>
      </c>
      <c r="C38" s="20" t="s">
        <v>114</v>
      </c>
      <c r="D38" s="46">
        <v>34112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34112</v>
      </c>
      <c r="O38" s="47">
        <f t="shared" si="8"/>
        <v>0.44687819320355282</v>
      </c>
      <c r="P38" s="9"/>
    </row>
    <row r="39" spans="1:16">
      <c r="A39" s="12"/>
      <c r="B39" s="25">
        <v>335.15</v>
      </c>
      <c r="C39" s="20" t="s">
        <v>136</v>
      </c>
      <c r="D39" s="46">
        <v>26155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26155</v>
      </c>
      <c r="O39" s="47">
        <f t="shared" si="8"/>
        <v>0.34263892891765135</v>
      </c>
      <c r="P39" s="9"/>
    </row>
    <row r="40" spans="1:16">
      <c r="A40" s="12"/>
      <c r="B40" s="25">
        <v>335.18</v>
      </c>
      <c r="C40" s="20" t="s">
        <v>115</v>
      </c>
      <c r="D40" s="46">
        <v>5024707</v>
      </c>
      <c r="E40" s="46">
        <v>0</v>
      </c>
      <c r="F40" s="46">
        <v>0</v>
      </c>
      <c r="G40" s="46">
        <v>2771584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7796291</v>
      </c>
      <c r="O40" s="47">
        <f t="shared" si="8"/>
        <v>102.13392459454502</v>
      </c>
      <c r="P40" s="9"/>
    </row>
    <row r="41" spans="1:16">
      <c r="A41" s="12"/>
      <c r="B41" s="25">
        <v>337.6</v>
      </c>
      <c r="C41" s="20" t="s">
        <v>40</v>
      </c>
      <c r="D41" s="46">
        <v>0</v>
      </c>
      <c r="E41" s="46">
        <v>689823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>SUM(D41:M41)</f>
        <v>689823</v>
      </c>
      <c r="O41" s="47">
        <f t="shared" si="8"/>
        <v>9.0369036078287532</v>
      </c>
      <c r="P41" s="9"/>
    </row>
    <row r="42" spans="1:16">
      <c r="A42" s="12"/>
      <c r="B42" s="25">
        <v>338</v>
      </c>
      <c r="C42" s="20" t="s">
        <v>42</v>
      </c>
      <c r="D42" s="46">
        <v>107524</v>
      </c>
      <c r="E42" s="46">
        <v>3141634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3249158</v>
      </c>
      <c r="O42" s="47">
        <f t="shared" si="8"/>
        <v>42.565016899415724</v>
      </c>
      <c r="P42" s="9"/>
    </row>
    <row r="43" spans="1:16">
      <c r="A43" s="12"/>
      <c r="B43" s="25">
        <v>339</v>
      </c>
      <c r="C43" s="20" t="s">
        <v>43</v>
      </c>
      <c r="D43" s="46">
        <v>2034292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2034292</v>
      </c>
      <c r="O43" s="47">
        <f t="shared" si="8"/>
        <v>26.64988078706736</v>
      </c>
      <c r="P43" s="9"/>
    </row>
    <row r="44" spans="1:16" ht="15.75">
      <c r="A44" s="29" t="s">
        <v>48</v>
      </c>
      <c r="B44" s="30"/>
      <c r="C44" s="31"/>
      <c r="D44" s="32">
        <f t="shared" ref="D44:M44" si="9">SUM(D45:D53)</f>
        <v>1038317</v>
      </c>
      <c r="E44" s="32">
        <f t="shared" si="9"/>
        <v>0</v>
      </c>
      <c r="F44" s="32">
        <f t="shared" si="9"/>
        <v>0</v>
      </c>
      <c r="G44" s="32">
        <f t="shared" si="9"/>
        <v>0</v>
      </c>
      <c r="H44" s="32">
        <f t="shared" si="9"/>
        <v>0</v>
      </c>
      <c r="I44" s="32">
        <f t="shared" si="9"/>
        <v>91863288</v>
      </c>
      <c r="J44" s="32">
        <f t="shared" si="9"/>
        <v>19783632</v>
      </c>
      <c r="K44" s="32">
        <f t="shared" si="9"/>
        <v>0</v>
      </c>
      <c r="L44" s="32">
        <f t="shared" si="9"/>
        <v>0</v>
      </c>
      <c r="M44" s="32">
        <f t="shared" si="9"/>
        <v>0</v>
      </c>
      <c r="N44" s="32">
        <f>SUM(D44:M44)</f>
        <v>112685237</v>
      </c>
      <c r="O44" s="45">
        <f t="shared" si="8"/>
        <v>1476.2129195378207</v>
      </c>
      <c r="P44" s="10"/>
    </row>
    <row r="45" spans="1:16">
      <c r="A45" s="12"/>
      <c r="B45" s="25">
        <v>341.2</v>
      </c>
      <c r="C45" s="20" t="s">
        <v>116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19783632</v>
      </c>
      <c r="K45" s="46">
        <v>0</v>
      </c>
      <c r="L45" s="46">
        <v>0</v>
      </c>
      <c r="M45" s="46">
        <v>0</v>
      </c>
      <c r="N45" s="46">
        <f t="shared" ref="N45:N53" si="10">SUM(D45:M45)</f>
        <v>19783632</v>
      </c>
      <c r="O45" s="47">
        <f t="shared" si="8"/>
        <v>259.17195483008879</v>
      </c>
      <c r="P45" s="9"/>
    </row>
    <row r="46" spans="1:16">
      <c r="A46" s="12"/>
      <c r="B46" s="25">
        <v>341.9</v>
      </c>
      <c r="C46" s="20" t="s">
        <v>117</v>
      </c>
      <c r="D46" s="46">
        <v>877650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877650</v>
      </c>
      <c r="O46" s="47">
        <f t="shared" si="8"/>
        <v>11.497497838446826</v>
      </c>
      <c r="P46" s="9"/>
    </row>
    <row r="47" spans="1:16">
      <c r="A47" s="12"/>
      <c r="B47" s="25">
        <v>342.1</v>
      </c>
      <c r="C47" s="20" t="s">
        <v>52</v>
      </c>
      <c r="D47" s="46">
        <v>44617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44617</v>
      </c>
      <c r="O47" s="47">
        <f t="shared" si="8"/>
        <v>0.58449707862813427</v>
      </c>
      <c r="P47" s="9"/>
    </row>
    <row r="48" spans="1:16">
      <c r="A48" s="12"/>
      <c r="B48" s="25">
        <v>343.1</v>
      </c>
      <c r="C48" s="20" t="s">
        <v>53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56932769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56932769</v>
      </c>
      <c r="O48" s="47">
        <f t="shared" si="8"/>
        <v>745.83762150548898</v>
      </c>
      <c r="P48" s="9"/>
    </row>
    <row r="49" spans="1:16">
      <c r="A49" s="12"/>
      <c r="B49" s="25">
        <v>343.4</v>
      </c>
      <c r="C49" s="20" t="s">
        <v>54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13421214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13421214</v>
      </c>
      <c r="O49" s="47">
        <f t="shared" si="8"/>
        <v>175.82222862682423</v>
      </c>
      <c r="P49" s="9"/>
    </row>
    <row r="50" spans="1:16">
      <c r="A50" s="12"/>
      <c r="B50" s="25">
        <v>343.6</v>
      </c>
      <c r="C50" s="20" t="s">
        <v>55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19337106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19337106</v>
      </c>
      <c r="O50" s="47">
        <f t="shared" si="8"/>
        <v>253.3223203290801</v>
      </c>
      <c r="P50" s="9"/>
    </row>
    <row r="51" spans="1:16">
      <c r="A51" s="12"/>
      <c r="B51" s="25">
        <v>343.7</v>
      </c>
      <c r="C51" s="20" t="s">
        <v>56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2172199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2172199</v>
      </c>
      <c r="O51" s="47">
        <f t="shared" si="8"/>
        <v>28.456506930070478</v>
      </c>
      <c r="P51" s="9"/>
    </row>
    <row r="52" spans="1:16">
      <c r="A52" s="12"/>
      <c r="B52" s="25">
        <v>347.2</v>
      </c>
      <c r="C52" s="20" t="s">
        <v>57</v>
      </c>
      <c r="D52" s="46">
        <v>74565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74565</v>
      </c>
      <c r="O52" s="47">
        <f t="shared" si="8"/>
        <v>0.97682552990803573</v>
      </c>
      <c r="P52" s="9"/>
    </row>
    <row r="53" spans="1:16">
      <c r="A53" s="12"/>
      <c r="B53" s="25">
        <v>347.5</v>
      </c>
      <c r="C53" s="20" t="s">
        <v>58</v>
      </c>
      <c r="D53" s="46">
        <v>41485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41485</v>
      </c>
      <c r="O53" s="47">
        <f t="shared" si="8"/>
        <v>0.54346686928498444</v>
      </c>
      <c r="P53" s="9"/>
    </row>
    <row r="54" spans="1:16" ht="15.75">
      <c r="A54" s="29" t="s">
        <v>49</v>
      </c>
      <c r="B54" s="30"/>
      <c r="C54" s="31"/>
      <c r="D54" s="32">
        <f t="shared" ref="D54:M54" si="11">SUM(D55:D57)</f>
        <v>340370</v>
      </c>
      <c r="E54" s="32">
        <f t="shared" si="11"/>
        <v>279445</v>
      </c>
      <c r="F54" s="32">
        <f t="shared" si="11"/>
        <v>0</v>
      </c>
      <c r="G54" s="32">
        <f t="shared" si="11"/>
        <v>0</v>
      </c>
      <c r="H54" s="32">
        <f t="shared" si="11"/>
        <v>0</v>
      </c>
      <c r="I54" s="32">
        <f t="shared" si="11"/>
        <v>0</v>
      </c>
      <c r="J54" s="32">
        <f t="shared" si="11"/>
        <v>0</v>
      </c>
      <c r="K54" s="32">
        <f t="shared" si="11"/>
        <v>0</v>
      </c>
      <c r="L54" s="32">
        <f t="shared" si="11"/>
        <v>0</v>
      </c>
      <c r="M54" s="32">
        <f t="shared" si="11"/>
        <v>0</v>
      </c>
      <c r="N54" s="32">
        <f t="shared" ref="N54:N71" si="12">SUM(D54:M54)</f>
        <v>619815</v>
      </c>
      <c r="O54" s="45">
        <f t="shared" si="8"/>
        <v>8.1197762464956647</v>
      </c>
      <c r="P54" s="10"/>
    </row>
    <row r="55" spans="1:16">
      <c r="A55" s="13"/>
      <c r="B55" s="39">
        <v>354</v>
      </c>
      <c r="C55" s="21" t="s">
        <v>61</v>
      </c>
      <c r="D55" s="46">
        <v>340370</v>
      </c>
      <c r="E55" s="46">
        <v>39278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379648</v>
      </c>
      <c r="O55" s="47">
        <f t="shared" si="8"/>
        <v>4.97351114837425</v>
      </c>
      <c r="P55" s="9"/>
    </row>
    <row r="56" spans="1:16">
      <c r="A56" s="13"/>
      <c r="B56" s="39">
        <v>355</v>
      </c>
      <c r="C56" s="21" t="s">
        <v>99</v>
      </c>
      <c r="D56" s="46">
        <v>0</v>
      </c>
      <c r="E56" s="46">
        <v>166835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2"/>
        <v>166835</v>
      </c>
      <c r="O56" s="47">
        <f t="shared" si="8"/>
        <v>2.1855922655697331</v>
      </c>
      <c r="P56" s="9"/>
    </row>
    <row r="57" spans="1:16">
      <c r="A57" s="13"/>
      <c r="B57" s="39">
        <v>356</v>
      </c>
      <c r="C57" s="21" t="s">
        <v>100</v>
      </c>
      <c r="D57" s="46">
        <v>0</v>
      </c>
      <c r="E57" s="46">
        <v>73332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2"/>
        <v>73332</v>
      </c>
      <c r="O57" s="47">
        <f t="shared" si="8"/>
        <v>0.96067283255168079</v>
      </c>
      <c r="P57" s="9"/>
    </row>
    <row r="58" spans="1:16" ht="15.75">
      <c r="A58" s="29" t="s">
        <v>3</v>
      </c>
      <c r="B58" s="30"/>
      <c r="C58" s="31"/>
      <c r="D58" s="32">
        <f t="shared" ref="D58:M58" si="13">SUM(D59:D64)</f>
        <v>8957116</v>
      </c>
      <c r="E58" s="32">
        <f t="shared" si="13"/>
        <v>1410129</v>
      </c>
      <c r="F58" s="32">
        <f t="shared" si="13"/>
        <v>0</v>
      </c>
      <c r="G58" s="32">
        <f t="shared" si="13"/>
        <v>1086029</v>
      </c>
      <c r="H58" s="32">
        <f t="shared" si="13"/>
        <v>0</v>
      </c>
      <c r="I58" s="32">
        <f t="shared" si="13"/>
        <v>2012106</v>
      </c>
      <c r="J58" s="32">
        <f t="shared" si="13"/>
        <v>65622</v>
      </c>
      <c r="K58" s="32">
        <f t="shared" si="13"/>
        <v>26997779</v>
      </c>
      <c r="L58" s="32">
        <f t="shared" si="13"/>
        <v>0</v>
      </c>
      <c r="M58" s="32">
        <f t="shared" si="13"/>
        <v>0</v>
      </c>
      <c r="N58" s="32">
        <f t="shared" si="12"/>
        <v>40528781</v>
      </c>
      <c r="O58" s="45">
        <f t="shared" si="8"/>
        <v>530.9400922262688</v>
      </c>
      <c r="P58" s="10"/>
    </row>
    <row r="59" spans="1:16">
      <c r="A59" s="12"/>
      <c r="B59" s="25">
        <v>361.1</v>
      </c>
      <c r="C59" s="20" t="s">
        <v>63</v>
      </c>
      <c r="D59" s="46">
        <v>416235</v>
      </c>
      <c r="E59" s="46">
        <v>276750</v>
      </c>
      <c r="F59" s="46">
        <v>0</v>
      </c>
      <c r="G59" s="46">
        <v>80541</v>
      </c>
      <c r="H59" s="46">
        <v>0</v>
      </c>
      <c r="I59" s="46">
        <v>104600</v>
      </c>
      <c r="J59" s="46">
        <v>0</v>
      </c>
      <c r="K59" s="46">
        <v>6552142</v>
      </c>
      <c r="L59" s="46">
        <v>0</v>
      </c>
      <c r="M59" s="46">
        <v>0</v>
      </c>
      <c r="N59" s="46">
        <f t="shared" si="12"/>
        <v>7430268</v>
      </c>
      <c r="O59" s="47">
        <f t="shared" si="8"/>
        <v>97.338905337071296</v>
      </c>
      <c r="P59" s="9"/>
    </row>
    <row r="60" spans="1:16">
      <c r="A60" s="12"/>
      <c r="B60" s="25">
        <v>361.3</v>
      </c>
      <c r="C60" s="20" t="s">
        <v>64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11115689</v>
      </c>
      <c r="L60" s="46">
        <v>0</v>
      </c>
      <c r="M60" s="46">
        <v>0</v>
      </c>
      <c r="N60" s="46">
        <f t="shared" si="12"/>
        <v>11115689</v>
      </c>
      <c r="O60" s="47">
        <f t="shared" si="8"/>
        <v>145.61910813006</v>
      </c>
      <c r="P60" s="9"/>
    </row>
    <row r="61" spans="1:16">
      <c r="A61" s="12"/>
      <c r="B61" s="25">
        <v>362</v>
      </c>
      <c r="C61" s="20" t="s">
        <v>65</v>
      </c>
      <c r="D61" s="46">
        <v>477583</v>
      </c>
      <c r="E61" s="46">
        <v>1000000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2"/>
        <v>1477583</v>
      </c>
      <c r="O61" s="47">
        <f t="shared" si="8"/>
        <v>19.356813477611549</v>
      </c>
      <c r="P61" s="9"/>
    </row>
    <row r="62" spans="1:16">
      <c r="A62" s="12"/>
      <c r="B62" s="25">
        <v>366</v>
      </c>
      <c r="C62" s="20" t="s">
        <v>66</v>
      </c>
      <c r="D62" s="46">
        <v>0</v>
      </c>
      <c r="E62" s="46">
        <v>255</v>
      </c>
      <c r="F62" s="46">
        <v>0</v>
      </c>
      <c r="G62" s="46">
        <v>1000000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2"/>
        <v>1000255</v>
      </c>
      <c r="O62" s="47">
        <f t="shared" si="8"/>
        <v>13.103662850106113</v>
      </c>
      <c r="P62" s="9"/>
    </row>
    <row r="63" spans="1:16">
      <c r="A63" s="12"/>
      <c r="B63" s="25">
        <v>368</v>
      </c>
      <c r="C63" s="20" t="s">
        <v>67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9325673</v>
      </c>
      <c r="L63" s="46">
        <v>0</v>
      </c>
      <c r="M63" s="46">
        <v>0</v>
      </c>
      <c r="N63" s="46">
        <f t="shared" si="12"/>
        <v>9325673</v>
      </c>
      <c r="O63" s="47">
        <f t="shared" si="8"/>
        <v>122.16932166531296</v>
      </c>
      <c r="P63" s="9"/>
    </row>
    <row r="64" spans="1:16">
      <c r="A64" s="12"/>
      <c r="B64" s="25">
        <v>369.9</v>
      </c>
      <c r="C64" s="20" t="s">
        <v>68</v>
      </c>
      <c r="D64" s="46">
        <v>8063298</v>
      </c>
      <c r="E64" s="46">
        <v>133124</v>
      </c>
      <c r="F64" s="46">
        <v>0</v>
      </c>
      <c r="G64" s="46">
        <v>5488</v>
      </c>
      <c r="H64" s="46">
        <v>0</v>
      </c>
      <c r="I64" s="46">
        <v>1907506</v>
      </c>
      <c r="J64" s="46">
        <v>65622</v>
      </c>
      <c r="K64" s="46">
        <v>4275</v>
      </c>
      <c r="L64" s="46">
        <v>0</v>
      </c>
      <c r="M64" s="46">
        <v>0</v>
      </c>
      <c r="N64" s="46">
        <f t="shared" si="12"/>
        <v>10179313</v>
      </c>
      <c r="O64" s="47">
        <f t="shared" si="8"/>
        <v>133.35228076610684</v>
      </c>
      <c r="P64" s="9"/>
    </row>
    <row r="65" spans="1:119" ht="15.75">
      <c r="A65" s="29" t="s">
        <v>50</v>
      </c>
      <c r="B65" s="30"/>
      <c r="C65" s="31"/>
      <c r="D65" s="32">
        <f t="shared" ref="D65:M65" si="14">SUM(D66:D70)</f>
        <v>9423599</v>
      </c>
      <c r="E65" s="32">
        <f t="shared" si="14"/>
        <v>0</v>
      </c>
      <c r="F65" s="32">
        <f t="shared" si="14"/>
        <v>1800000</v>
      </c>
      <c r="G65" s="32">
        <f t="shared" si="14"/>
        <v>5909319</v>
      </c>
      <c r="H65" s="32">
        <f t="shared" si="14"/>
        <v>0</v>
      </c>
      <c r="I65" s="32">
        <f t="shared" si="14"/>
        <v>1888465</v>
      </c>
      <c r="J65" s="32">
        <f t="shared" si="14"/>
        <v>0</v>
      </c>
      <c r="K65" s="32">
        <f t="shared" si="14"/>
        <v>0</v>
      </c>
      <c r="L65" s="32">
        <f t="shared" si="14"/>
        <v>0</v>
      </c>
      <c r="M65" s="32">
        <f t="shared" si="14"/>
        <v>0</v>
      </c>
      <c r="N65" s="32">
        <f t="shared" si="12"/>
        <v>19021383</v>
      </c>
      <c r="O65" s="45">
        <f t="shared" si="8"/>
        <v>249.18624728168314</v>
      </c>
      <c r="P65" s="9"/>
    </row>
    <row r="66" spans="1:119">
      <c r="A66" s="12"/>
      <c r="B66" s="25">
        <v>381</v>
      </c>
      <c r="C66" s="20" t="s">
        <v>69</v>
      </c>
      <c r="D66" s="46">
        <v>8102439</v>
      </c>
      <c r="E66" s="46">
        <v>0</v>
      </c>
      <c r="F66" s="46">
        <v>1800000</v>
      </c>
      <c r="G66" s="46">
        <v>2626319</v>
      </c>
      <c r="H66" s="46">
        <v>0</v>
      </c>
      <c r="I66" s="46">
        <v>1191000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2"/>
        <v>13719758</v>
      </c>
      <c r="O66" s="47">
        <f t="shared" si="8"/>
        <v>179.73325123798045</v>
      </c>
      <c r="P66" s="9"/>
    </row>
    <row r="67" spans="1:119">
      <c r="A67" s="12"/>
      <c r="B67" s="25">
        <v>383</v>
      </c>
      <c r="C67" s="20" t="s">
        <v>132</v>
      </c>
      <c r="D67" s="46">
        <v>717160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2"/>
        <v>717160</v>
      </c>
      <c r="O67" s="47">
        <f t="shared" si="8"/>
        <v>9.3950271176670945</v>
      </c>
      <c r="P67" s="9"/>
    </row>
    <row r="68" spans="1:119">
      <c r="A68" s="12"/>
      <c r="B68" s="25">
        <v>384</v>
      </c>
      <c r="C68" s="20" t="s">
        <v>133</v>
      </c>
      <c r="D68" s="46">
        <v>0</v>
      </c>
      <c r="E68" s="46">
        <v>0</v>
      </c>
      <c r="F68" s="46">
        <v>0</v>
      </c>
      <c r="G68" s="46">
        <v>3283000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2"/>
        <v>3283000</v>
      </c>
      <c r="O68" s="47">
        <f t="shared" si="8"/>
        <v>43.008358005606937</v>
      </c>
      <c r="P68" s="9"/>
    </row>
    <row r="69" spans="1:119">
      <c r="A69" s="12"/>
      <c r="B69" s="25">
        <v>389.7</v>
      </c>
      <c r="C69" s="20" t="s">
        <v>118</v>
      </c>
      <c r="D69" s="46">
        <v>0</v>
      </c>
      <c r="E69" s="46">
        <v>0</v>
      </c>
      <c r="F69" s="46">
        <v>0</v>
      </c>
      <c r="G69" s="46">
        <v>0</v>
      </c>
      <c r="H69" s="46">
        <v>0</v>
      </c>
      <c r="I69" s="46">
        <v>620368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2"/>
        <v>620368</v>
      </c>
      <c r="O69" s="47">
        <f>(N69/O$73)</f>
        <v>8.1270207247098281</v>
      </c>
      <c r="P69" s="9"/>
    </row>
    <row r="70" spans="1:119" ht="15.75" thickBot="1">
      <c r="A70" s="12"/>
      <c r="B70" s="25">
        <v>389.9</v>
      </c>
      <c r="C70" s="20" t="s">
        <v>119</v>
      </c>
      <c r="D70" s="46">
        <v>604000</v>
      </c>
      <c r="E70" s="46">
        <v>0</v>
      </c>
      <c r="F70" s="46">
        <v>0</v>
      </c>
      <c r="G70" s="46">
        <v>0</v>
      </c>
      <c r="H70" s="46">
        <v>0</v>
      </c>
      <c r="I70" s="46">
        <v>77097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2"/>
        <v>681097</v>
      </c>
      <c r="O70" s="47">
        <f>(N70/O$73)</f>
        <v>8.922590195718815</v>
      </c>
      <c r="P70" s="9"/>
    </row>
    <row r="71" spans="1:119" ht="16.5" thickBot="1">
      <c r="A71" s="14" t="s">
        <v>59</v>
      </c>
      <c r="B71" s="23"/>
      <c r="C71" s="22"/>
      <c r="D71" s="15">
        <f t="shared" ref="D71:M71" si="15">SUM(D5,D16,D28,D44,D54,D58,D65)</f>
        <v>57762349</v>
      </c>
      <c r="E71" s="15">
        <f t="shared" si="15"/>
        <v>18009286</v>
      </c>
      <c r="F71" s="15">
        <f t="shared" si="15"/>
        <v>3249849</v>
      </c>
      <c r="G71" s="15">
        <f t="shared" si="15"/>
        <v>9766932</v>
      </c>
      <c r="H71" s="15">
        <f t="shared" si="15"/>
        <v>0</v>
      </c>
      <c r="I71" s="15">
        <f t="shared" si="15"/>
        <v>95763859</v>
      </c>
      <c r="J71" s="15">
        <f t="shared" si="15"/>
        <v>19849254</v>
      </c>
      <c r="K71" s="15">
        <f t="shared" si="15"/>
        <v>26997779</v>
      </c>
      <c r="L71" s="15">
        <f t="shared" si="15"/>
        <v>0</v>
      </c>
      <c r="M71" s="15">
        <f t="shared" si="15"/>
        <v>0</v>
      </c>
      <c r="N71" s="15">
        <f t="shared" si="12"/>
        <v>231399308</v>
      </c>
      <c r="O71" s="38">
        <f>(N71/O$73)</f>
        <v>3031.4055073754816</v>
      </c>
      <c r="P71" s="6"/>
      <c r="Q71" s="2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</row>
    <row r="72" spans="1:119">
      <c r="A72" s="16"/>
      <c r="B72" s="18"/>
      <c r="C72" s="18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9"/>
    </row>
    <row r="73" spans="1:119">
      <c r="A73" s="40"/>
      <c r="B73" s="41"/>
      <c r="C73" s="41"/>
      <c r="D73" s="42"/>
      <c r="E73" s="42"/>
      <c r="F73" s="42"/>
      <c r="G73" s="42"/>
      <c r="H73" s="42"/>
      <c r="I73" s="42"/>
      <c r="J73" s="42"/>
      <c r="K73" s="42"/>
      <c r="L73" s="118" t="s">
        <v>149</v>
      </c>
      <c r="M73" s="118"/>
      <c r="N73" s="118"/>
      <c r="O73" s="43">
        <v>76334</v>
      </c>
    </row>
    <row r="74" spans="1:119">
      <c r="A74" s="119"/>
      <c r="B74" s="96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7"/>
    </row>
    <row r="75" spans="1:119" ht="15.75" customHeight="1" thickBot="1">
      <c r="A75" s="120" t="s">
        <v>90</v>
      </c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100"/>
    </row>
  </sheetData>
  <mergeCells count="10">
    <mergeCell ref="L73:N73"/>
    <mergeCell ref="A74:O74"/>
    <mergeCell ref="A75:O7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horizontalDpi="200" verticalDpi="20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7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144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20108930</v>
      </c>
      <c r="E5" s="27">
        <f t="shared" si="0"/>
        <v>0</v>
      </c>
      <c r="F5" s="27">
        <f t="shared" si="0"/>
        <v>1449097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21558027</v>
      </c>
      <c r="O5" s="33">
        <f t="shared" ref="O5:O36" si="1">(N5/O$74)</f>
        <v>282.78014323941443</v>
      </c>
      <c r="P5" s="6"/>
    </row>
    <row r="6" spans="1:133">
      <c r="A6" s="12"/>
      <c r="B6" s="25">
        <v>311</v>
      </c>
      <c r="C6" s="20" t="s">
        <v>2</v>
      </c>
      <c r="D6" s="46">
        <v>14645607</v>
      </c>
      <c r="E6" s="46">
        <v>0</v>
      </c>
      <c r="F6" s="46">
        <v>1449097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16094704</v>
      </c>
      <c r="O6" s="47">
        <f t="shared" si="1"/>
        <v>211.11684768350909</v>
      </c>
      <c r="P6" s="9"/>
    </row>
    <row r="7" spans="1:133">
      <c r="A7" s="12"/>
      <c r="B7" s="25">
        <v>312.41000000000003</v>
      </c>
      <c r="C7" s="20" t="s">
        <v>10</v>
      </c>
      <c r="D7" s="46">
        <v>942827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942827</v>
      </c>
      <c r="O7" s="47">
        <f t="shared" si="1"/>
        <v>12.367214964058975</v>
      </c>
      <c r="P7" s="9"/>
    </row>
    <row r="8" spans="1:133">
      <c r="A8" s="12"/>
      <c r="B8" s="25">
        <v>312.42</v>
      </c>
      <c r="C8" s="20" t="s">
        <v>92</v>
      </c>
      <c r="D8" s="46">
        <v>362020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362020</v>
      </c>
      <c r="O8" s="47">
        <f t="shared" si="1"/>
        <v>4.7486751665879634</v>
      </c>
      <c r="P8" s="9"/>
    </row>
    <row r="9" spans="1:133">
      <c r="A9" s="12"/>
      <c r="B9" s="25">
        <v>312.51</v>
      </c>
      <c r="C9" s="20" t="s">
        <v>77</v>
      </c>
      <c r="D9" s="46">
        <v>201287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201287</v>
      </c>
      <c r="O9" s="47">
        <f t="shared" si="1"/>
        <v>2.64031428721339</v>
      </c>
      <c r="P9" s="9"/>
    </row>
    <row r="10" spans="1:133">
      <c r="A10" s="12"/>
      <c r="B10" s="25">
        <v>312.52</v>
      </c>
      <c r="C10" s="20" t="s">
        <v>110</v>
      </c>
      <c r="D10" s="46">
        <v>605683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605683</v>
      </c>
      <c r="O10" s="47">
        <f t="shared" si="1"/>
        <v>7.9448423317068055</v>
      </c>
      <c r="P10" s="9"/>
    </row>
    <row r="11" spans="1:133">
      <c r="A11" s="12"/>
      <c r="B11" s="25">
        <v>314.10000000000002</v>
      </c>
      <c r="C11" s="20" t="s">
        <v>11</v>
      </c>
      <c r="D11" s="46">
        <v>1195093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1195093</v>
      </c>
      <c r="O11" s="47">
        <f t="shared" si="1"/>
        <v>15.67622907812582</v>
      </c>
      <c r="P11" s="9"/>
    </row>
    <row r="12" spans="1:133">
      <c r="A12" s="12"/>
      <c r="B12" s="25">
        <v>314.3</v>
      </c>
      <c r="C12" s="20" t="s">
        <v>12</v>
      </c>
      <c r="D12" s="46">
        <v>154195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154195</v>
      </c>
      <c r="O12" s="47">
        <f t="shared" si="1"/>
        <v>2.0226008709795895</v>
      </c>
      <c r="P12" s="9"/>
    </row>
    <row r="13" spans="1:133">
      <c r="A13" s="12"/>
      <c r="B13" s="25">
        <v>314.8</v>
      </c>
      <c r="C13" s="20" t="s">
        <v>13</v>
      </c>
      <c r="D13" s="46">
        <v>208716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208716</v>
      </c>
      <c r="O13" s="47">
        <f t="shared" si="1"/>
        <v>2.7377616873917834</v>
      </c>
      <c r="P13" s="9"/>
    </row>
    <row r="14" spans="1:133">
      <c r="A14" s="12"/>
      <c r="B14" s="25">
        <v>315</v>
      </c>
      <c r="C14" s="20" t="s">
        <v>111</v>
      </c>
      <c r="D14" s="46">
        <v>1343577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1343577</v>
      </c>
      <c r="O14" s="47">
        <f t="shared" si="1"/>
        <v>17.623917834094129</v>
      </c>
      <c r="P14" s="9"/>
    </row>
    <row r="15" spans="1:133">
      <c r="A15" s="12"/>
      <c r="B15" s="25">
        <v>316</v>
      </c>
      <c r="C15" s="20" t="s">
        <v>112</v>
      </c>
      <c r="D15" s="46">
        <v>449925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449925</v>
      </c>
      <c r="O15" s="47">
        <f t="shared" si="1"/>
        <v>5.9017393357468908</v>
      </c>
      <c r="P15" s="9"/>
    </row>
    <row r="16" spans="1:133" ht="15.75">
      <c r="A16" s="29" t="s">
        <v>16</v>
      </c>
      <c r="B16" s="30"/>
      <c r="C16" s="31"/>
      <c r="D16" s="32">
        <f t="shared" ref="D16:M16" si="3">SUM(D17:D27)</f>
        <v>6604022</v>
      </c>
      <c r="E16" s="32">
        <f t="shared" si="3"/>
        <v>2187030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8791052</v>
      </c>
      <c r="O16" s="45">
        <f t="shared" si="1"/>
        <v>115.31365758959022</v>
      </c>
      <c r="P16" s="10"/>
    </row>
    <row r="17" spans="1:16">
      <c r="A17" s="12"/>
      <c r="B17" s="25">
        <v>322</v>
      </c>
      <c r="C17" s="20" t="s">
        <v>0</v>
      </c>
      <c r="D17" s="46">
        <v>2220731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2220731</v>
      </c>
      <c r="O17" s="47">
        <f t="shared" si="1"/>
        <v>29.129689385592108</v>
      </c>
      <c r="P17" s="9"/>
    </row>
    <row r="18" spans="1:16">
      <c r="A18" s="12"/>
      <c r="B18" s="25">
        <v>323.10000000000002</v>
      </c>
      <c r="C18" s="20" t="s">
        <v>17</v>
      </c>
      <c r="D18" s="46">
        <v>2615077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6" si="4">SUM(D18:M18)</f>
        <v>2615077</v>
      </c>
      <c r="O18" s="47">
        <f t="shared" si="1"/>
        <v>34.302389947006667</v>
      </c>
      <c r="P18" s="9"/>
    </row>
    <row r="19" spans="1:16">
      <c r="A19" s="12"/>
      <c r="B19" s="25">
        <v>323.3</v>
      </c>
      <c r="C19" s="20" t="s">
        <v>18</v>
      </c>
      <c r="D19" s="46">
        <v>371641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371641</v>
      </c>
      <c r="O19" s="47">
        <f t="shared" si="1"/>
        <v>4.874875386956294</v>
      </c>
      <c r="P19" s="9"/>
    </row>
    <row r="20" spans="1:16">
      <c r="A20" s="12"/>
      <c r="B20" s="25">
        <v>323.60000000000002</v>
      </c>
      <c r="C20" s="20" t="s">
        <v>19</v>
      </c>
      <c r="D20" s="46">
        <v>713513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713513</v>
      </c>
      <c r="O20" s="47">
        <f t="shared" si="1"/>
        <v>9.3592659635867577</v>
      </c>
      <c r="P20" s="9"/>
    </row>
    <row r="21" spans="1:16">
      <c r="A21" s="12"/>
      <c r="B21" s="25">
        <v>323.7</v>
      </c>
      <c r="C21" s="20" t="s">
        <v>20</v>
      </c>
      <c r="D21" s="46">
        <v>683060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683060</v>
      </c>
      <c r="O21" s="47">
        <f t="shared" si="1"/>
        <v>8.9598090141140663</v>
      </c>
      <c r="P21" s="9"/>
    </row>
    <row r="22" spans="1:16">
      <c r="A22" s="12"/>
      <c r="B22" s="25">
        <v>324.11</v>
      </c>
      <c r="C22" s="20" t="s">
        <v>21</v>
      </c>
      <c r="D22" s="46">
        <v>0</v>
      </c>
      <c r="E22" s="46">
        <v>346825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346825</v>
      </c>
      <c r="O22" s="47">
        <f t="shared" si="1"/>
        <v>4.5493598824702239</v>
      </c>
      <c r="P22" s="9"/>
    </row>
    <row r="23" spans="1:16">
      <c r="A23" s="12"/>
      <c r="B23" s="25">
        <v>324.12</v>
      </c>
      <c r="C23" s="20" t="s">
        <v>22</v>
      </c>
      <c r="D23" s="46">
        <v>0</v>
      </c>
      <c r="E23" s="46">
        <v>122308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122308</v>
      </c>
      <c r="O23" s="47">
        <f t="shared" si="1"/>
        <v>1.6043339104884831</v>
      </c>
      <c r="P23" s="9"/>
    </row>
    <row r="24" spans="1:16">
      <c r="A24" s="12"/>
      <c r="B24" s="25">
        <v>324.31</v>
      </c>
      <c r="C24" s="20" t="s">
        <v>104</v>
      </c>
      <c r="D24" s="46">
        <v>0</v>
      </c>
      <c r="E24" s="46">
        <v>73989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73989</v>
      </c>
      <c r="O24" s="47">
        <f t="shared" si="1"/>
        <v>0.97052573587281599</v>
      </c>
      <c r="P24" s="9"/>
    </row>
    <row r="25" spans="1:16">
      <c r="A25" s="12"/>
      <c r="B25" s="25">
        <v>324.32</v>
      </c>
      <c r="C25" s="20" t="s">
        <v>25</v>
      </c>
      <c r="D25" s="46">
        <v>0</v>
      </c>
      <c r="E25" s="46">
        <v>32187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32187</v>
      </c>
      <c r="O25" s="47">
        <f t="shared" si="1"/>
        <v>0.42220210923972928</v>
      </c>
      <c r="P25" s="9"/>
    </row>
    <row r="26" spans="1:16">
      <c r="A26" s="12"/>
      <c r="B26" s="25">
        <v>324.61</v>
      </c>
      <c r="C26" s="20" t="s">
        <v>26</v>
      </c>
      <c r="D26" s="46">
        <v>0</v>
      </c>
      <c r="E26" s="46">
        <v>1395481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1395481</v>
      </c>
      <c r="O26" s="47">
        <f t="shared" si="1"/>
        <v>18.304751036255837</v>
      </c>
      <c r="P26" s="9"/>
    </row>
    <row r="27" spans="1:16">
      <c r="A27" s="12"/>
      <c r="B27" s="25">
        <v>329</v>
      </c>
      <c r="C27" s="20" t="s">
        <v>93</v>
      </c>
      <c r="D27" s="46">
        <v>0</v>
      </c>
      <c r="E27" s="46">
        <v>216240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46" si="5">SUM(D27:M27)</f>
        <v>216240</v>
      </c>
      <c r="O27" s="47">
        <f t="shared" si="1"/>
        <v>2.8364552180072407</v>
      </c>
      <c r="P27" s="9"/>
    </row>
    <row r="28" spans="1:16" ht="15.75">
      <c r="A28" s="29" t="s">
        <v>30</v>
      </c>
      <c r="B28" s="30"/>
      <c r="C28" s="31"/>
      <c r="D28" s="32">
        <f t="shared" ref="D28:M28" si="6">SUM(D29:D45)</f>
        <v>11085982</v>
      </c>
      <c r="E28" s="32">
        <f t="shared" si="6"/>
        <v>7530600</v>
      </c>
      <c r="F28" s="32">
        <f t="shared" si="6"/>
        <v>0</v>
      </c>
      <c r="G28" s="32">
        <f t="shared" si="6"/>
        <v>3343085</v>
      </c>
      <c r="H28" s="32">
        <f t="shared" si="6"/>
        <v>0</v>
      </c>
      <c r="I28" s="32">
        <f t="shared" si="6"/>
        <v>0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44">
        <f t="shared" si="5"/>
        <v>21959667</v>
      </c>
      <c r="O28" s="45">
        <f t="shared" si="1"/>
        <v>288.04852038407051</v>
      </c>
      <c r="P28" s="10"/>
    </row>
    <row r="29" spans="1:16">
      <c r="A29" s="12"/>
      <c r="B29" s="25">
        <v>331.1</v>
      </c>
      <c r="C29" s="20" t="s">
        <v>28</v>
      </c>
      <c r="D29" s="46">
        <v>0</v>
      </c>
      <c r="E29" s="46">
        <v>1380593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1380593</v>
      </c>
      <c r="O29" s="47">
        <f t="shared" si="1"/>
        <v>18.109462721024187</v>
      </c>
      <c r="P29" s="9"/>
    </row>
    <row r="30" spans="1:16">
      <c r="A30" s="12"/>
      <c r="B30" s="25">
        <v>331.2</v>
      </c>
      <c r="C30" s="20" t="s">
        <v>29</v>
      </c>
      <c r="D30" s="46">
        <v>0</v>
      </c>
      <c r="E30" s="46">
        <v>338294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338294</v>
      </c>
      <c r="O30" s="47">
        <f t="shared" si="1"/>
        <v>4.4374573692218897</v>
      </c>
      <c r="P30" s="9"/>
    </row>
    <row r="31" spans="1:16">
      <c r="A31" s="12"/>
      <c r="B31" s="25">
        <v>331.35</v>
      </c>
      <c r="C31" s="20" t="s">
        <v>33</v>
      </c>
      <c r="D31" s="46">
        <v>0</v>
      </c>
      <c r="E31" s="46">
        <v>427500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427500</v>
      </c>
      <c r="O31" s="47">
        <f t="shared" si="1"/>
        <v>5.6075869667873448</v>
      </c>
      <c r="P31" s="9"/>
    </row>
    <row r="32" spans="1:16">
      <c r="A32" s="12"/>
      <c r="B32" s="25">
        <v>331.49</v>
      </c>
      <c r="C32" s="20" t="s">
        <v>84</v>
      </c>
      <c r="D32" s="46">
        <v>0</v>
      </c>
      <c r="E32" s="46">
        <v>219901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219901</v>
      </c>
      <c r="O32" s="47">
        <f t="shared" si="1"/>
        <v>2.8844771499029331</v>
      </c>
      <c r="P32" s="9"/>
    </row>
    <row r="33" spans="1:16">
      <c r="A33" s="12"/>
      <c r="B33" s="25">
        <v>331.7</v>
      </c>
      <c r="C33" s="20" t="s">
        <v>31</v>
      </c>
      <c r="D33" s="46">
        <v>0</v>
      </c>
      <c r="E33" s="46">
        <v>141358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141358</v>
      </c>
      <c r="O33" s="47">
        <f t="shared" si="1"/>
        <v>1.8542158560260245</v>
      </c>
      <c r="P33" s="9"/>
    </row>
    <row r="34" spans="1:16">
      <c r="A34" s="12"/>
      <c r="B34" s="25">
        <v>331.9</v>
      </c>
      <c r="C34" s="20" t="s">
        <v>32</v>
      </c>
      <c r="D34" s="46">
        <v>0</v>
      </c>
      <c r="E34" s="46">
        <v>1040512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1040512</v>
      </c>
      <c r="O34" s="47">
        <f t="shared" si="1"/>
        <v>13.648564982423002</v>
      </c>
      <c r="P34" s="9"/>
    </row>
    <row r="35" spans="1:16">
      <c r="A35" s="12"/>
      <c r="B35" s="25">
        <v>334.1</v>
      </c>
      <c r="C35" s="20" t="s">
        <v>145</v>
      </c>
      <c r="D35" s="46">
        <v>0</v>
      </c>
      <c r="E35" s="46">
        <v>76700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76700</v>
      </c>
      <c r="O35" s="47">
        <f t="shared" si="1"/>
        <v>1.0060863633978698</v>
      </c>
      <c r="P35" s="9"/>
    </row>
    <row r="36" spans="1:16">
      <c r="A36" s="12"/>
      <c r="B36" s="25">
        <v>334.7</v>
      </c>
      <c r="C36" s="20" t="s">
        <v>35</v>
      </c>
      <c r="D36" s="46">
        <v>0</v>
      </c>
      <c r="E36" s="46">
        <v>146500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146500</v>
      </c>
      <c r="O36" s="47">
        <f t="shared" si="1"/>
        <v>1.9216643055774174</v>
      </c>
      <c r="P36" s="9"/>
    </row>
    <row r="37" spans="1:16">
      <c r="A37" s="12"/>
      <c r="B37" s="25">
        <v>335.12</v>
      </c>
      <c r="C37" s="20" t="s">
        <v>113</v>
      </c>
      <c r="D37" s="46">
        <v>3228913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5"/>
        <v>3228913</v>
      </c>
      <c r="O37" s="47">
        <f t="shared" ref="O37:O68" si="7">(N37/O$74)</f>
        <v>42.354176504538536</v>
      </c>
      <c r="P37" s="9"/>
    </row>
    <row r="38" spans="1:16">
      <c r="A38" s="12"/>
      <c r="B38" s="25">
        <v>335.14</v>
      </c>
      <c r="C38" s="20" t="s">
        <v>114</v>
      </c>
      <c r="D38" s="46">
        <v>36371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5"/>
        <v>36371</v>
      </c>
      <c r="O38" s="47">
        <f t="shared" si="7"/>
        <v>0.47708431712052046</v>
      </c>
      <c r="P38" s="9"/>
    </row>
    <row r="39" spans="1:16">
      <c r="A39" s="12"/>
      <c r="B39" s="25">
        <v>335.15</v>
      </c>
      <c r="C39" s="20" t="s">
        <v>136</v>
      </c>
      <c r="D39" s="46">
        <v>24399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5"/>
        <v>24399</v>
      </c>
      <c r="O39" s="47">
        <f t="shared" si="7"/>
        <v>0.32004564772548405</v>
      </c>
      <c r="P39" s="9"/>
    </row>
    <row r="40" spans="1:16">
      <c r="A40" s="12"/>
      <c r="B40" s="25">
        <v>335.18</v>
      </c>
      <c r="C40" s="20" t="s">
        <v>115</v>
      </c>
      <c r="D40" s="46">
        <v>5845264</v>
      </c>
      <c r="E40" s="46">
        <v>0</v>
      </c>
      <c r="F40" s="46">
        <v>0</v>
      </c>
      <c r="G40" s="46">
        <v>3343085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5"/>
        <v>9188349</v>
      </c>
      <c r="O40" s="47">
        <f t="shared" si="7"/>
        <v>120.52506689752873</v>
      </c>
      <c r="P40" s="9"/>
    </row>
    <row r="41" spans="1:16">
      <c r="A41" s="12"/>
      <c r="B41" s="25">
        <v>337.4</v>
      </c>
      <c r="C41" s="20" t="s">
        <v>106</v>
      </c>
      <c r="D41" s="46">
        <v>0</v>
      </c>
      <c r="E41" s="46">
        <v>285342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5"/>
        <v>285342</v>
      </c>
      <c r="O41" s="47">
        <f t="shared" si="7"/>
        <v>3.7428773807649929</v>
      </c>
      <c r="P41" s="9"/>
    </row>
    <row r="42" spans="1:16">
      <c r="A42" s="12"/>
      <c r="B42" s="25">
        <v>337.6</v>
      </c>
      <c r="C42" s="20" t="s">
        <v>40</v>
      </c>
      <c r="D42" s="46">
        <v>0</v>
      </c>
      <c r="E42" s="46">
        <v>728585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5"/>
        <v>728585</v>
      </c>
      <c r="O42" s="47">
        <f t="shared" si="7"/>
        <v>9.5569678367175612</v>
      </c>
      <c r="P42" s="9"/>
    </row>
    <row r="43" spans="1:16">
      <c r="A43" s="12"/>
      <c r="B43" s="25">
        <v>337.7</v>
      </c>
      <c r="C43" s="20" t="s">
        <v>41</v>
      </c>
      <c r="D43" s="46">
        <v>0</v>
      </c>
      <c r="E43" s="46">
        <v>4333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5"/>
        <v>4333</v>
      </c>
      <c r="O43" s="47">
        <f t="shared" si="7"/>
        <v>5.6836665092607166E-2</v>
      </c>
      <c r="P43" s="9"/>
    </row>
    <row r="44" spans="1:16">
      <c r="A44" s="12"/>
      <c r="B44" s="25">
        <v>338</v>
      </c>
      <c r="C44" s="20" t="s">
        <v>42</v>
      </c>
      <c r="D44" s="46">
        <v>101947</v>
      </c>
      <c r="E44" s="46">
        <v>2740982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5"/>
        <v>2842929</v>
      </c>
      <c r="O44" s="47">
        <f t="shared" si="7"/>
        <v>37.291161655910592</v>
      </c>
      <c r="P44" s="9"/>
    </row>
    <row r="45" spans="1:16">
      <c r="A45" s="12"/>
      <c r="B45" s="25">
        <v>339</v>
      </c>
      <c r="C45" s="20" t="s">
        <v>43</v>
      </c>
      <c r="D45" s="46">
        <v>1849088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5"/>
        <v>1849088</v>
      </c>
      <c r="O45" s="47">
        <f t="shared" si="7"/>
        <v>24.254787764310823</v>
      </c>
      <c r="P45" s="9"/>
    </row>
    <row r="46" spans="1:16" ht="15.75">
      <c r="A46" s="29" t="s">
        <v>48</v>
      </c>
      <c r="B46" s="30"/>
      <c r="C46" s="31"/>
      <c r="D46" s="32">
        <f t="shared" ref="D46:M46" si="8">SUM(D47:D55)</f>
        <v>1195603</v>
      </c>
      <c r="E46" s="32">
        <f t="shared" si="8"/>
        <v>0</v>
      </c>
      <c r="F46" s="32">
        <f t="shared" si="8"/>
        <v>0</v>
      </c>
      <c r="G46" s="32">
        <f t="shared" si="8"/>
        <v>0</v>
      </c>
      <c r="H46" s="32">
        <f t="shared" si="8"/>
        <v>0</v>
      </c>
      <c r="I46" s="32">
        <f t="shared" si="8"/>
        <v>94926318</v>
      </c>
      <c r="J46" s="32">
        <f t="shared" si="8"/>
        <v>16554954</v>
      </c>
      <c r="K46" s="32">
        <f t="shared" si="8"/>
        <v>0</v>
      </c>
      <c r="L46" s="32">
        <f t="shared" si="8"/>
        <v>0</v>
      </c>
      <c r="M46" s="32">
        <f t="shared" si="8"/>
        <v>0</v>
      </c>
      <c r="N46" s="32">
        <f t="shared" si="5"/>
        <v>112676875</v>
      </c>
      <c r="O46" s="45">
        <f t="shared" si="7"/>
        <v>1478.0008788498872</v>
      </c>
      <c r="P46" s="10"/>
    </row>
    <row r="47" spans="1:16">
      <c r="A47" s="12"/>
      <c r="B47" s="25">
        <v>341.2</v>
      </c>
      <c r="C47" s="20" t="s">
        <v>116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16554954</v>
      </c>
      <c r="K47" s="46">
        <v>0</v>
      </c>
      <c r="L47" s="46">
        <v>0</v>
      </c>
      <c r="M47" s="46">
        <v>0</v>
      </c>
      <c r="N47" s="46">
        <f t="shared" ref="N47:N55" si="9">SUM(D47:M47)</f>
        <v>16554954</v>
      </c>
      <c r="O47" s="47">
        <f t="shared" si="7"/>
        <v>217.1540217220211</v>
      </c>
      <c r="P47" s="9"/>
    </row>
    <row r="48" spans="1:16">
      <c r="A48" s="12"/>
      <c r="B48" s="25">
        <v>341.9</v>
      </c>
      <c r="C48" s="20" t="s">
        <v>117</v>
      </c>
      <c r="D48" s="46">
        <v>850467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850467</v>
      </c>
      <c r="O48" s="47">
        <f t="shared" si="7"/>
        <v>11.155713835983001</v>
      </c>
      <c r="P48" s="9"/>
    </row>
    <row r="49" spans="1:16">
      <c r="A49" s="12"/>
      <c r="B49" s="25">
        <v>342.1</v>
      </c>
      <c r="C49" s="20" t="s">
        <v>52</v>
      </c>
      <c r="D49" s="46">
        <v>50726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50726</v>
      </c>
      <c r="O49" s="47">
        <f t="shared" si="7"/>
        <v>0.6653811847421166</v>
      </c>
      <c r="P49" s="9"/>
    </row>
    <row r="50" spans="1:16">
      <c r="A50" s="12"/>
      <c r="B50" s="25">
        <v>343.1</v>
      </c>
      <c r="C50" s="20" t="s">
        <v>53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63778872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63778872</v>
      </c>
      <c r="O50" s="47">
        <f t="shared" si="7"/>
        <v>836.59782779789077</v>
      </c>
      <c r="P50" s="9"/>
    </row>
    <row r="51" spans="1:16">
      <c r="A51" s="12"/>
      <c r="B51" s="25">
        <v>343.4</v>
      </c>
      <c r="C51" s="20" t="s">
        <v>54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12679156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12679156</v>
      </c>
      <c r="O51" s="47">
        <f t="shared" si="7"/>
        <v>166.31454955663992</v>
      </c>
      <c r="P51" s="9"/>
    </row>
    <row r="52" spans="1:16">
      <c r="A52" s="12"/>
      <c r="B52" s="25">
        <v>343.6</v>
      </c>
      <c r="C52" s="20" t="s">
        <v>55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16815050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16815050</v>
      </c>
      <c r="O52" s="47">
        <f t="shared" si="7"/>
        <v>220.565743218427</v>
      </c>
      <c r="P52" s="9"/>
    </row>
    <row r="53" spans="1:16">
      <c r="A53" s="12"/>
      <c r="B53" s="25">
        <v>343.7</v>
      </c>
      <c r="C53" s="20" t="s">
        <v>56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1653240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1653240</v>
      </c>
      <c r="O53" s="47">
        <f t="shared" si="7"/>
        <v>21.685817723909963</v>
      </c>
      <c r="P53" s="9"/>
    </row>
    <row r="54" spans="1:16">
      <c r="A54" s="12"/>
      <c r="B54" s="25">
        <v>347.2</v>
      </c>
      <c r="C54" s="20" t="s">
        <v>57</v>
      </c>
      <c r="D54" s="46">
        <v>195508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195508</v>
      </c>
      <c r="O54" s="47">
        <f t="shared" si="7"/>
        <v>2.5645102051524216</v>
      </c>
      <c r="P54" s="9"/>
    </row>
    <row r="55" spans="1:16">
      <c r="A55" s="12"/>
      <c r="B55" s="25">
        <v>347.5</v>
      </c>
      <c r="C55" s="20" t="s">
        <v>58</v>
      </c>
      <c r="D55" s="46">
        <v>98902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98902</v>
      </c>
      <c r="O55" s="47">
        <f t="shared" si="7"/>
        <v>1.2973136051209402</v>
      </c>
      <c r="P55" s="9"/>
    </row>
    <row r="56" spans="1:16" ht="15.75">
      <c r="A56" s="29" t="s">
        <v>49</v>
      </c>
      <c r="B56" s="30"/>
      <c r="C56" s="31"/>
      <c r="D56" s="32">
        <f t="shared" ref="D56:M56" si="10">SUM(D57:D59)</f>
        <v>566330</v>
      </c>
      <c r="E56" s="32">
        <f t="shared" si="10"/>
        <v>458052</v>
      </c>
      <c r="F56" s="32">
        <f t="shared" si="10"/>
        <v>0</v>
      </c>
      <c r="G56" s="32">
        <f t="shared" si="10"/>
        <v>0</v>
      </c>
      <c r="H56" s="32">
        <f t="shared" si="10"/>
        <v>0</v>
      </c>
      <c r="I56" s="32">
        <f t="shared" si="10"/>
        <v>0</v>
      </c>
      <c r="J56" s="32">
        <f t="shared" si="10"/>
        <v>0</v>
      </c>
      <c r="K56" s="32">
        <f t="shared" si="10"/>
        <v>0</v>
      </c>
      <c r="L56" s="32">
        <f t="shared" si="10"/>
        <v>0</v>
      </c>
      <c r="M56" s="32">
        <f t="shared" si="10"/>
        <v>0</v>
      </c>
      <c r="N56" s="32">
        <f t="shared" ref="N56:N72" si="11">SUM(D56:M56)</f>
        <v>1024382</v>
      </c>
      <c r="O56" s="45">
        <f t="shared" si="7"/>
        <v>13.436985151372054</v>
      </c>
      <c r="P56" s="10"/>
    </row>
    <row r="57" spans="1:16">
      <c r="A57" s="13"/>
      <c r="B57" s="39">
        <v>354</v>
      </c>
      <c r="C57" s="21" t="s">
        <v>61</v>
      </c>
      <c r="D57" s="46">
        <v>566330</v>
      </c>
      <c r="E57" s="46">
        <v>7122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573452</v>
      </c>
      <c r="O57" s="47">
        <f t="shared" si="7"/>
        <v>7.5220630673172781</v>
      </c>
      <c r="P57" s="9"/>
    </row>
    <row r="58" spans="1:16">
      <c r="A58" s="13"/>
      <c r="B58" s="39">
        <v>355</v>
      </c>
      <c r="C58" s="21" t="s">
        <v>99</v>
      </c>
      <c r="D58" s="46">
        <v>0</v>
      </c>
      <c r="E58" s="46">
        <v>430157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430157</v>
      </c>
      <c r="O58" s="47">
        <f t="shared" si="7"/>
        <v>5.6424392675376467</v>
      </c>
      <c r="P58" s="9"/>
    </row>
    <row r="59" spans="1:16">
      <c r="A59" s="13"/>
      <c r="B59" s="39">
        <v>356</v>
      </c>
      <c r="C59" s="21" t="s">
        <v>100</v>
      </c>
      <c r="D59" s="46">
        <v>0</v>
      </c>
      <c r="E59" s="46">
        <v>20773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1"/>
        <v>20773</v>
      </c>
      <c r="O59" s="47">
        <f t="shared" si="7"/>
        <v>0.27248281651713102</v>
      </c>
      <c r="P59" s="9"/>
    </row>
    <row r="60" spans="1:16" ht="15.75">
      <c r="A60" s="29" t="s">
        <v>3</v>
      </c>
      <c r="B60" s="30"/>
      <c r="C60" s="31"/>
      <c r="D60" s="32">
        <f t="shared" ref="D60:M60" si="12">SUM(D61:D66)</f>
        <v>9471989</v>
      </c>
      <c r="E60" s="32">
        <f t="shared" si="12"/>
        <v>2522246</v>
      </c>
      <c r="F60" s="32">
        <f t="shared" si="12"/>
        <v>0</v>
      </c>
      <c r="G60" s="32">
        <f t="shared" si="12"/>
        <v>146169</v>
      </c>
      <c r="H60" s="32">
        <f t="shared" si="12"/>
        <v>0</v>
      </c>
      <c r="I60" s="32">
        <f t="shared" si="12"/>
        <v>2557160</v>
      </c>
      <c r="J60" s="32">
        <f t="shared" si="12"/>
        <v>63669</v>
      </c>
      <c r="K60" s="32">
        <f t="shared" si="12"/>
        <v>17701675</v>
      </c>
      <c r="L60" s="32">
        <f t="shared" si="12"/>
        <v>0</v>
      </c>
      <c r="M60" s="32">
        <f t="shared" si="12"/>
        <v>0</v>
      </c>
      <c r="N60" s="32">
        <f t="shared" si="11"/>
        <v>32462908</v>
      </c>
      <c r="O60" s="45">
        <f t="shared" si="7"/>
        <v>425.82123930951258</v>
      </c>
      <c r="P60" s="10"/>
    </row>
    <row r="61" spans="1:16">
      <c r="A61" s="12"/>
      <c r="B61" s="25">
        <v>361.1</v>
      </c>
      <c r="C61" s="20" t="s">
        <v>63</v>
      </c>
      <c r="D61" s="46">
        <v>585751</v>
      </c>
      <c r="E61" s="46">
        <v>423864</v>
      </c>
      <c r="F61" s="46">
        <v>0</v>
      </c>
      <c r="G61" s="46">
        <v>92211</v>
      </c>
      <c r="H61" s="46">
        <v>0</v>
      </c>
      <c r="I61" s="46">
        <v>108013</v>
      </c>
      <c r="J61" s="46">
        <v>0</v>
      </c>
      <c r="K61" s="46">
        <v>6117820</v>
      </c>
      <c r="L61" s="46">
        <v>0</v>
      </c>
      <c r="M61" s="46">
        <v>0</v>
      </c>
      <c r="N61" s="46">
        <f t="shared" si="11"/>
        <v>7327659</v>
      </c>
      <c r="O61" s="47">
        <f t="shared" si="7"/>
        <v>96.11809381394616</v>
      </c>
      <c r="P61" s="9"/>
    </row>
    <row r="62" spans="1:16">
      <c r="A62" s="12"/>
      <c r="B62" s="25">
        <v>361.3</v>
      </c>
      <c r="C62" s="20" t="s">
        <v>64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2528701</v>
      </c>
      <c r="L62" s="46">
        <v>0</v>
      </c>
      <c r="M62" s="46">
        <v>0</v>
      </c>
      <c r="N62" s="46">
        <f t="shared" si="11"/>
        <v>2528701</v>
      </c>
      <c r="O62" s="47">
        <f t="shared" si="7"/>
        <v>33.16938191930322</v>
      </c>
      <c r="P62" s="9"/>
    </row>
    <row r="63" spans="1:16">
      <c r="A63" s="12"/>
      <c r="B63" s="25">
        <v>362</v>
      </c>
      <c r="C63" s="20" t="s">
        <v>65</v>
      </c>
      <c r="D63" s="46">
        <v>433830</v>
      </c>
      <c r="E63" s="46">
        <v>1000000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1"/>
        <v>1433830</v>
      </c>
      <c r="O63" s="47">
        <f t="shared" si="7"/>
        <v>18.807781100792276</v>
      </c>
      <c r="P63" s="9"/>
    </row>
    <row r="64" spans="1:16">
      <c r="A64" s="12"/>
      <c r="B64" s="25">
        <v>366</v>
      </c>
      <c r="C64" s="20" t="s">
        <v>66</v>
      </c>
      <c r="D64" s="46">
        <v>0</v>
      </c>
      <c r="E64" s="46">
        <v>11735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11735</v>
      </c>
      <c r="O64" s="47">
        <f t="shared" si="7"/>
        <v>0.15392990188362454</v>
      </c>
      <c r="P64" s="9"/>
    </row>
    <row r="65" spans="1:119">
      <c r="A65" s="12"/>
      <c r="B65" s="25">
        <v>368</v>
      </c>
      <c r="C65" s="20" t="s">
        <v>67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9036641</v>
      </c>
      <c r="L65" s="46">
        <v>0</v>
      </c>
      <c r="M65" s="46">
        <v>0</v>
      </c>
      <c r="N65" s="46">
        <f t="shared" si="11"/>
        <v>9036641</v>
      </c>
      <c r="O65" s="47">
        <f t="shared" si="7"/>
        <v>118.53508840967523</v>
      </c>
      <c r="P65" s="9"/>
    </row>
    <row r="66" spans="1:119">
      <c r="A66" s="12"/>
      <c r="B66" s="25">
        <v>369.9</v>
      </c>
      <c r="C66" s="20" t="s">
        <v>68</v>
      </c>
      <c r="D66" s="46">
        <v>8452408</v>
      </c>
      <c r="E66" s="46">
        <v>1086647</v>
      </c>
      <c r="F66" s="46">
        <v>0</v>
      </c>
      <c r="G66" s="46">
        <v>53958</v>
      </c>
      <c r="H66" s="46">
        <v>0</v>
      </c>
      <c r="I66" s="46">
        <v>2449147</v>
      </c>
      <c r="J66" s="46">
        <v>63669</v>
      </c>
      <c r="K66" s="46">
        <v>18513</v>
      </c>
      <c r="L66" s="46">
        <v>0</v>
      </c>
      <c r="M66" s="46">
        <v>0</v>
      </c>
      <c r="N66" s="46">
        <f t="shared" si="11"/>
        <v>12124342</v>
      </c>
      <c r="O66" s="47">
        <f t="shared" si="7"/>
        <v>159.03696416391207</v>
      </c>
      <c r="P66" s="9"/>
    </row>
    <row r="67" spans="1:119" ht="15.75">
      <c r="A67" s="29" t="s">
        <v>50</v>
      </c>
      <c r="B67" s="30"/>
      <c r="C67" s="31"/>
      <c r="D67" s="32">
        <f t="shared" ref="D67:M67" si="13">SUM(D68:D71)</f>
        <v>27888684</v>
      </c>
      <c r="E67" s="32">
        <f t="shared" si="13"/>
        <v>0</v>
      </c>
      <c r="F67" s="32">
        <f t="shared" si="13"/>
        <v>1800000</v>
      </c>
      <c r="G67" s="32">
        <f t="shared" si="13"/>
        <v>10614642</v>
      </c>
      <c r="H67" s="32">
        <f t="shared" si="13"/>
        <v>0</v>
      </c>
      <c r="I67" s="32">
        <f t="shared" si="13"/>
        <v>2428044</v>
      </c>
      <c r="J67" s="32">
        <f t="shared" si="13"/>
        <v>0</v>
      </c>
      <c r="K67" s="32">
        <f t="shared" si="13"/>
        <v>0</v>
      </c>
      <c r="L67" s="32">
        <f t="shared" si="13"/>
        <v>0</v>
      </c>
      <c r="M67" s="32">
        <f t="shared" si="13"/>
        <v>0</v>
      </c>
      <c r="N67" s="32">
        <f t="shared" si="11"/>
        <v>42731370</v>
      </c>
      <c r="O67" s="45">
        <f t="shared" si="7"/>
        <v>560.51432394144501</v>
      </c>
      <c r="P67" s="9"/>
    </row>
    <row r="68" spans="1:119">
      <c r="A68" s="12"/>
      <c r="B68" s="25">
        <v>381</v>
      </c>
      <c r="C68" s="20" t="s">
        <v>69</v>
      </c>
      <c r="D68" s="46">
        <v>27241409</v>
      </c>
      <c r="E68" s="46">
        <v>0</v>
      </c>
      <c r="F68" s="46">
        <v>1800000</v>
      </c>
      <c r="G68" s="46">
        <v>10420642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1"/>
        <v>39462051</v>
      </c>
      <c r="O68" s="47">
        <f t="shared" si="7"/>
        <v>517.63013536911694</v>
      </c>
      <c r="P68" s="9"/>
    </row>
    <row r="69" spans="1:119">
      <c r="A69" s="12"/>
      <c r="B69" s="25">
        <v>383</v>
      </c>
      <c r="C69" s="20" t="s">
        <v>132</v>
      </c>
      <c r="D69" s="46">
        <v>647275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1"/>
        <v>647275</v>
      </c>
      <c r="O69" s="47">
        <f>(N69/O$74)</f>
        <v>8.4904113542158566</v>
      </c>
      <c r="P69" s="9"/>
    </row>
    <row r="70" spans="1:119">
      <c r="A70" s="12"/>
      <c r="B70" s="25">
        <v>384</v>
      </c>
      <c r="C70" s="20" t="s">
        <v>133</v>
      </c>
      <c r="D70" s="46">
        <v>0</v>
      </c>
      <c r="E70" s="46">
        <v>0</v>
      </c>
      <c r="F70" s="46">
        <v>0</v>
      </c>
      <c r="G70" s="46">
        <v>194000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1"/>
        <v>194000</v>
      </c>
      <c r="O70" s="47">
        <f>(N70/O$74)</f>
        <v>2.5447295241093446</v>
      </c>
      <c r="P70" s="9"/>
    </row>
    <row r="71" spans="1:119" ht="15.75" thickBot="1">
      <c r="A71" s="12"/>
      <c r="B71" s="25">
        <v>389.7</v>
      </c>
      <c r="C71" s="20" t="s">
        <v>118</v>
      </c>
      <c r="D71" s="46">
        <v>0</v>
      </c>
      <c r="E71" s="46">
        <v>0</v>
      </c>
      <c r="F71" s="46">
        <v>0</v>
      </c>
      <c r="G71" s="46">
        <v>0</v>
      </c>
      <c r="H71" s="46">
        <v>0</v>
      </c>
      <c r="I71" s="46">
        <v>2428044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1"/>
        <v>2428044</v>
      </c>
      <c r="O71" s="47">
        <f>(N71/O$74)</f>
        <v>31.849047694002834</v>
      </c>
      <c r="P71" s="9"/>
    </row>
    <row r="72" spans="1:119" ht="16.5" thickBot="1">
      <c r="A72" s="14" t="s">
        <v>59</v>
      </c>
      <c r="B72" s="23"/>
      <c r="C72" s="22"/>
      <c r="D72" s="15">
        <f t="shared" ref="D72:M72" si="14">SUM(D5,D16,D28,D46,D56,D60,D67)</f>
        <v>76921540</v>
      </c>
      <c r="E72" s="15">
        <f t="shared" si="14"/>
        <v>12697928</v>
      </c>
      <c r="F72" s="15">
        <f t="shared" si="14"/>
        <v>3249097</v>
      </c>
      <c r="G72" s="15">
        <f t="shared" si="14"/>
        <v>14103896</v>
      </c>
      <c r="H72" s="15">
        <f t="shared" si="14"/>
        <v>0</v>
      </c>
      <c r="I72" s="15">
        <f t="shared" si="14"/>
        <v>99911522</v>
      </c>
      <c r="J72" s="15">
        <f t="shared" si="14"/>
        <v>16618623</v>
      </c>
      <c r="K72" s="15">
        <f t="shared" si="14"/>
        <v>17701675</v>
      </c>
      <c r="L72" s="15">
        <f t="shared" si="14"/>
        <v>0</v>
      </c>
      <c r="M72" s="15">
        <f t="shared" si="14"/>
        <v>0</v>
      </c>
      <c r="N72" s="15">
        <f t="shared" si="11"/>
        <v>241204281</v>
      </c>
      <c r="O72" s="38">
        <f>(N72/O$74)</f>
        <v>3163.9157484652919</v>
      </c>
      <c r="P72" s="6"/>
      <c r="Q72" s="2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</row>
    <row r="73" spans="1:119">
      <c r="A73" s="16"/>
      <c r="B73" s="18"/>
      <c r="C73" s="18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9"/>
    </row>
    <row r="74" spans="1:119">
      <c r="A74" s="40"/>
      <c r="B74" s="41"/>
      <c r="C74" s="41"/>
      <c r="D74" s="42"/>
      <c r="E74" s="42"/>
      <c r="F74" s="42"/>
      <c r="G74" s="42"/>
      <c r="H74" s="42"/>
      <c r="I74" s="42"/>
      <c r="J74" s="42"/>
      <c r="K74" s="42"/>
      <c r="L74" s="118" t="s">
        <v>146</v>
      </c>
      <c r="M74" s="118"/>
      <c r="N74" s="118"/>
      <c r="O74" s="43">
        <v>76236</v>
      </c>
    </row>
    <row r="75" spans="1:119">
      <c r="A75" s="119"/>
      <c r="B75" s="96"/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7"/>
    </row>
    <row r="76" spans="1:119" ht="15.75" customHeight="1" thickBot="1">
      <c r="A76" s="120" t="s">
        <v>90</v>
      </c>
      <c r="B76" s="99"/>
      <c r="C76" s="99"/>
      <c r="D76" s="99"/>
      <c r="E76" s="99"/>
      <c r="F76" s="99"/>
      <c r="G76" s="99"/>
      <c r="H76" s="99"/>
      <c r="I76" s="99"/>
      <c r="J76" s="99"/>
      <c r="K76" s="99"/>
      <c r="L76" s="99"/>
      <c r="M76" s="99"/>
      <c r="N76" s="99"/>
      <c r="O76" s="100"/>
    </row>
  </sheetData>
  <mergeCells count="10">
    <mergeCell ref="L74:N74"/>
    <mergeCell ref="A75:O75"/>
    <mergeCell ref="A76:O7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7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142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18915689</v>
      </c>
      <c r="E5" s="27">
        <f t="shared" si="0"/>
        <v>0</v>
      </c>
      <c r="F5" s="27">
        <f t="shared" si="0"/>
        <v>1393318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20309007</v>
      </c>
      <c r="O5" s="33">
        <f t="shared" ref="O5:O36" si="1">(N5/O$73)</f>
        <v>274.95507899760366</v>
      </c>
      <c r="P5" s="6"/>
    </row>
    <row r="6" spans="1:133">
      <c r="A6" s="12"/>
      <c r="B6" s="25">
        <v>311</v>
      </c>
      <c r="C6" s="20" t="s">
        <v>2</v>
      </c>
      <c r="D6" s="46">
        <v>13411689</v>
      </c>
      <c r="E6" s="46">
        <v>0</v>
      </c>
      <c r="F6" s="46">
        <v>1393318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14805007</v>
      </c>
      <c r="O6" s="47">
        <f t="shared" si="1"/>
        <v>200.43874470303129</v>
      </c>
      <c r="P6" s="9"/>
    </row>
    <row r="7" spans="1:133">
      <c r="A7" s="12"/>
      <c r="B7" s="25">
        <v>312.41000000000003</v>
      </c>
      <c r="C7" s="20" t="s">
        <v>10</v>
      </c>
      <c r="D7" s="46">
        <v>966541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966541</v>
      </c>
      <c r="O7" s="47">
        <f t="shared" si="1"/>
        <v>13.085590891244602</v>
      </c>
      <c r="P7" s="9"/>
    </row>
    <row r="8" spans="1:133">
      <c r="A8" s="12"/>
      <c r="B8" s="25">
        <v>312.42</v>
      </c>
      <c r="C8" s="20" t="s">
        <v>92</v>
      </c>
      <c r="D8" s="46">
        <v>342480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342480</v>
      </c>
      <c r="O8" s="47">
        <f t="shared" si="1"/>
        <v>4.6366922545794242</v>
      </c>
      <c r="P8" s="9"/>
    </row>
    <row r="9" spans="1:133">
      <c r="A9" s="12"/>
      <c r="B9" s="25">
        <v>312.51</v>
      </c>
      <c r="C9" s="20" t="s">
        <v>77</v>
      </c>
      <c r="D9" s="46">
        <v>180355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180355</v>
      </c>
      <c r="O9" s="47">
        <f t="shared" si="1"/>
        <v>2.4417502673869191</v>
      </c>
      <c r="P9" s="9"/>
    </row>
    <row r="10" spans="1:133">
      <c r="A10" s="12"/>
      <c r="B10" s="25">
        <v>312.52</v>
      </c>
      <c r="C10" s="20" t="s">
        <v>110</v>
      </c>
      <c r="D10" s="46">
        <v>652393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652393</v>
      </c>
      <c r="O10" s="47">
        <f t="shared" si="1"/>
        <v>8.8324736336189975</v>
      </c>
      <c r="P10" s="9"/>
    </row>
    <row r="11" spans="1:133">
      <c r="A11" s="12"/>
      <c r="B11" s="25">
        <v>314.10000000000002</v>
      </c>
      <c r="C11" s="20" t="s">
        <v>11</v>
      </c>
      <c r="D11" s="46">
        <v>1167162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1167162</v>
      </c>
      <c r="O11" s="47">
        <f t="shared" si="1"/>
        <v>15.8017139839974</v>
      </c>
      <c r="P11" s="9"/>
    </row>
    <row r="12" spans="1:133">
      <c r="A12" s="12"/>
      <c r="B12" s="25">
        <v>314.3</v>
      </c>
      <c r="C12" s="20" t="s">
        <v>12</v>
      </c>
      <c r="D12" s="46">
        <v>122434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122434</v>
      </c>
      <c r="O12" s="47">
        <f t="shared" si="1"/>
        <v>1.65758228070888</v>
      </c>
      <c r="P12" s="9"/>
    </row>
    <row r="13" spans="1:133">
      <c r="A13" s="12"/>
      <c r="B13" s="25">
        <v>314.8</v>
      </c>
      <c r="C13" s="20" t="s">
        <v>13</v>
      </c>
      <c r="D13" s="46">
        <v>202306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202306</v>
      </c>
      <c r="O13" s="47">
        <f t="shared" si="1"/>
        <v>2.7389355969836049</v>
      </c>
      <c r="P13" s="9"/>
    </row>
    <row r="14" spans="1:133">
      <c r="A14" s="12"/>
      <c r="B14" s="25">
        <v>315</v>
      </c>
      <c r="C14" s="20" t="s">
        <v>111</v>
      </c>
      <c r="D14" s="46">
        <v>1518228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1518228</v>
      </c>
      <c r="O14" s="47">
        <f t="shared" si="1"/>
        <v>20.554648470817593</v>
      </c>
      <c r="P14" s="9"/>
    </row>
    <row r="15" spans="1:133">
      <c r="A15" s="12"/>
      <c r="B15" s="25">
        <v>316</v>
      </c>
      <c r="C15" s="20" t="s">
        <v>112</v>
      </c>
      <c r="D15" s="46">
        <v>352101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352101</v>
      </c>
      <c r="O15" s="47">
        <f t="shared" si="1"/>
        <v>4.7669469152349624</v>
      </c>
      <c r="P15" s="9"/>
    </row>
    <row r="16" spans="1:133" ht="15.75">
      <c r="A16" s="29" t="s">
        <v>16</v>
      </c>
      <c r="B16" s="30"/>
      <c r="C16" s="31"/>
      <c r="D16" s="32">
        <f t="shared" ref="D16:M16" si="3">SUM(D17:D27)</f>
        <v>6739842</v>
      </c>
      <c r="E16" s="32">
        <f t="shared" si="3"/>
        <v>2775973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9515815</v>
      </c>
      <c r="O16" s="45">
        <f t="shared" si="1"/>
        <v>128.83060530983036</v>
      </c>
      <c r="P16" s="10"/>
    </row>
    <row r="17" spans="1:16">
      <c r="A17" s="12"/>
      <c r="B17" s="25">
        <v>322</v>
      </c>
      <c r="C17" s="20" t="s">
        <v>0</v>
      </c>
      <c r="D17" s="46">
        <v>2623886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2623886</v>
      </c>
      <c r="O17" s="47">
        <f t="shared" si="1"/>
        <v>35.52368574252332</v>
      </c>
      <c r="P17" s="9"/>
    </row>
    <row r="18" spans="1:16">
      <c r="A18" s="12"/>
      <c r="B18" s="25">
        <v>323.10000000000002</v>
      </c>
      <c r="C18" s="20" t="s">
        <v>17</v>
      </c>
      <c r="D18" s="46">
        <v>2630326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6" si="4">SUM(D18:M18)</f>
        <v>2630326</v>
      </c>
      <c r="O18" s="47">
        <f t="shared" si="1"/>
        <v>35.610874185992984</v>
      </c>
      <c r="P18" s="9"/>
    </row>
    <row r="19" spans="1:16">
      <c r="A19" s="12"/>
      <c r="B19" s="25">
        <v>323.3</v>
      </c>
      <c r="C19" s="20" t="s">
        <v>18</v>
      </c>
      <c r="D19" s="46">
        <v>279125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279125</v>
      </c>
      <c r="O19" s="47">
        <f t="shared" si="1"/>
        <v>3.7789556340793089</v>
      </c>
      <c r="P19" s="9"/>
    </row>
    <row r="20" spans="1:16">
      <c r="A20" s="12"/>
      <c r="B20" s="25">
        <v>323.60000000000002</v>
      </c>
      <c r="C20" s="20" t="s">
        <v>19</v>
      </c>
      <c r="D20" s="46">
        <v>546360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546360</v>
      </c>
      <c r="O20" s="47">
        <f t="shared" si="1"/>
        <v>7.396937573616019</v>
      </c>
      <c r="P20" s="9"/>
    </row>
    <row r="21" spans="1:16">
      <c r="A21" s="12"/>
      <c r="B21" s="25">
        <v>323.7</v>
      </c>
      <c r="C21" s="20" t="s">
        <v>20</v>
      </c>
      <c r="D21" s="46">
        <v>660145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660145</v>
      </c>
      <c r="O21" s="47">
        <f t="shared" si="1"/>
        <v>8.9374246916588813</v>
      </c>
      <c r="P21" s="9"/>
    </row>
    <row r="22" spans="1:16">
      <c r="A22" s="12"/>
      <c r="B22" s="25">
        <v>324.11</v>
      </c>
      <c r="C22" s="20" t="s">
        <v>21</v>
      </c>
      <c r="D22" s="46">
        <v>0</v>
      </c>
      <c r="E22" s="46">
        <v>420304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420304</v>
      </c>
      <c r="O22" s="47">
        <f t="shared" si="1"/>
        <v>5.6903185627445403</v>
      </c>
      <c r="P22" s="9"/>
    </row>
    <row r="23" spans="1:16">
      <c r="A23" s="12"/>
      <c r="B23" s="25">
        <v>324.12</v>
      </c>
      <c r="C23" s="20" t="s">
        <v>22</v>
      </c>
      <c r="D23" s="46">
        <v>0</v>
      </c>
      <c r="E23" s="46">
        <v>96430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96430</v>
      </c>
      <c r="O23" s="47">
        <f t="shared" si="1"/>
        <v>1.3055250937546539</v>
      </c>
      <c r="P23" s="9"/>
    </row>
    <row r="24" spans="1:16">
      <c r="A24" s="12"/>
      <c r="B24" s="25">
        <v>324.31</v>
      </c>
      <c r="C24" s="20" t="s">
        <v>104</v>
      </c>
      <c r="D24" s="46">
        <v>0</v>
      </c>
      <c r="E24" s="46">
        <v>91269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91269</v>
      </c>
      <c r="O24" s="47">
        <f t="shared" si="1"/>
        <v>1.2356524917753138</v>
      </c>
      <c r="P24" s="9"/>
    </row>
    <row r="25" spans="1:16">
      <c r="A25" s="12"/>
      <c r="B25" s="25">
        <v>324.32</v>
      </c>
      <c r="C25" s="20" t="s">
        <v>25</v>
      </c>
      <c r="D25" s="46">
        <v>0</v>
      </c>
      <c r="E25" s="46">
        <v>25376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25376</v>
      </c>
      <c r="O25" s="47">
        <f t="shared" si="1"/>
        <v>0.34355495985811568</v>
      </c>
      <c r="P25" s="9"/>
    </row>
    <row r="26" spans="1:16">
      <c r="A26" s="12"/>
      <c r="B26" s="25">
        <v>324.61</v>
      </c>
      <c r="C26" s="20" t="s">
        <v>26</v>
      </c>
      <c r="D26" s="46">
        <v>0</v>
      </c>
      <c r="E26" s="46">
        <v>1772432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1772432</v>
      </c>
      <c r="O26" s="47">
        <f t="shared" si="1"/>
        <v>23.996209198110016</v>
      </c>
      <c r="P26" s="9"/>
    </row>
    <row r="27" spans="1:16">
      <c r="A27" s="12"/>
      <c r="B27" s="25">
        <v>329</v>
      </c>
      <c r="C27" s="20" t="s">
        <v>93</v>
      </c>
      <c r="D27" s="46">
        <v>0</v>
      </c>
      <c r="E27" s="46">
        <v>370162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43" si="5">SUM(D27:M27)</f>
        <v>370162</v>
      </c>
      <c r="O27" s="47">
        <f t="shared" si="1"/>
        <v>5.0114671757172058</v>
      </c>
      <c r="P27" s="9"/>
    </row>
    <row r="28" spans="1:16" ht="15.75">
      <c r="A28" s="29" t="s">
        <v>30</v>
      </c>
      <c r="B28" s="30"/>
      <c r="C28" s="31"/>
      <c r="D28" s="32">
        <f t="shared" ref="D28:M28" si="6">SUM(D29:D42)</f>
        <v>10491817</v>
      </c>
      <c r="E28" s="32">
        <f t="shared" si="6"/>
        <v>7415765</v>
      </c>
      <c r="F28" s="32">
        <f t="shared" si="6"/>
        <v>0</v>
      </c>
      <c r="G28" s="32">
        <f t="shared" si="6"/>
        <v>2928991</v>
      </c>
      <c r="H28" s="32">
        <f t="shared" si="6"/>
        <v>0</v>
      </c>
      <c r="I28" s="32">
        <f t="shared" si="6"/>
        <v>0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44">
        <f t="shared" si="5"/>
        <v>20836573</v>
      </c>
      <c r="O28" s="45">
        <f t="shared" si="1"/>
        <v>282.09757253293259</v>
      </c>
      <c r="P28" s="10"/>
    </row>
    <row r="29" spans="1:16">
      <c r="A29" s="12"/>
      <c r="B29" s="25">
        <v>331.2</v>
      </c>
      <c r="C29" s="20" t="s">
        <v>29</v>
      </c>
      <c r="D29" s="46">
        <v>0</v>
      </c>
      <c r="E29" s="46">
        <v>75137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75137</v>
      </c>
      <c r="O29" s="47">
        <f t="shared" si="1"/>
        <v>1.017248148599434</v>
      </c>
      <c r="P29" s="9"/>
    </row>
    <row r="30" spans="1:16">
      <c r="A30" s="12"/>
      <c r="B30" s="25">
        <v>331.32</v>
      </c>
      <c r="C30" s="20" t="s">
        <v>83</v>
      </c>
      <c r="D30" s="46">
        <v>0</v>
      </c>
      <c r="E30" s="46">
        <v>333181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333181</v>
      </c>
      <c r="O30" s="47">
        <f t="shared" si="1"/>
        <v>4.5107970160973698</v>
      </c>
      <c r="P30" s="9"/>
    </row>
    <row r="31" spans="1:16">
      <c r="A31" s="12"/>
      <c r="B31" s="25">
        <v>331.35</v>
      </c>
      <c r="C31" s="20" t="s">
        <v>33</v>
      </c>
      <c r="D31" s="46">
        <v>0</v>
      </c>
      <c r="E31" s="46">
        <v>760151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760151</v>
      </c>
      <c r="O31" s="47">
        <f t="shared" si="1"/>
        <v>10.291363740979921</v>
      </c>
      <c r="P31" s="9"/>
    </row>
    <row r="32" spans="1:16">
      <c r="A32" s="12"/>
      <c r="B32" s="25">
        <v>331.7</v>
      </c>
      <c r="C32" s="20" t="s">
        <v>31</v>
      </c>
      <c r="D32" s="46">
        <v>0</v>
      </c>
      <c r="E32" s="46">
        <v>182616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182616</v>
      </c>
      <c r="O32" s="47">
        <f t="shared" si="1"/>
        <v>2.4723609926485519</v>
      </c>
      <c r="P32" s="9"/>
    </row>
    <row r="33" spans="1:16">
      <c r="A33" s="12"/>
      <c r="B33" s="25">
        <v>331.9</v>
      </c>
      <c r="C33" s="20" t="s">
        <v>32</v>
      </c>
      <c r="D33" s="46">
        <v>0</v>
      </c>
      <c r="E33" s="46">
        <v>531278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531278</v>
      </c>
      <c r="O33" s="47">
        <f t="shared" si="1"/>
        <v>7.1927487375275847</v>
      </c>
      <c r="P33" s="9"/>
    </row>
    <row r="34" spans="1:16">
      <c r="A34" s="12"/>
      <c r="B34" s="25">
        <v>334.7</v>
      </c>
      <c r="C34" s="20" t="s">
        <v>35</v>
      </c>
      <c r="D34" s="46">
        <v>0</v>
      </c>
      <c r="E34" s="46">
        <v>937258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937258</v>
      </c>
      <c r="O34" s="47">
        <f t="shared" si="1"/>
        <v>12.689140706443009</v>
      </c>
      <c r="P34" s="9"/>
    </row>
    <row r="35" spans="1:16">
      <c r="A35" s="12"/>
      <c r="B35" s="25">
        <v>335.12</v>
      </c>
      <c r="C35" s="20" t="s">
        <v>113</v>
      </c>
      <c r="D35" s="46">
        <v>3012168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3012168</v>
      </c>
      <c r="O35" s="47">
        <f t="shared" si="1"/>
        <v>40.780471954835306</v>
      </c>
      <c r="P35" s="9"/>
    </row>
    <row r="36" spans="1:16">
      <c r="A36" s="12"/>
      <c r="B36" s="25">
        <v>335.14</v>
      </c>
      <c r="C36" s="20" t="s">
        <v>114</v>
      </c>
      <c r="D36" s="46">
        <v>36083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36083</v>
      </c>
      <c r="O36" s="47">
        <f t="shared" si="1"/>
        <v>0.48851251641552607</v>
      </c>
      <c r="P36" s="9"/>
    </row>
    <row r="37" spans="1:16">
      <c r="A37" s="12"/>
      <c r="B37" s="25">
        <v>335.15</v>
      </c>
      <c r="C37" s="20" t="s">
        <v>136</v>
      </c>
      <c r="D37" s="46">
        <v>23343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5"/>
        <v>23343</v>
      </c>
      <c r="O37" s="47">
        <f t="shared" ref="O37:O68" si="7">(N37/O$73)</f>
        <v>0.31603103042118519</v>
      </c>
      <c r="P37" s="9"/>
    </row>
    <row r="38" spans="1:16">
      <c r="A38" s="12"/>
      <c r="B38" s="25">
        <v>335.18</v>
      </c>
      <c r="C38" s="20" t="s">
        <v>115</v>
      </c>
      <c r="D38" s="46">
        <v>5631661</v>
      </c>
      <c r="E38" s="46">
        <v>0</v>
      </c>
      <c r="F38" s="46">
        <v>0</v>
      </c>
      <c r="G38" s="46">
        <v>2928991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5"/>
        <v>8560652</v>
      </c>
      <c r="O38" s="47">
        <f t="shared" si="7"/>
        <v>115.89905636110096</v>
      </c>
      <c r="P38" s="9"/>
    </row>
    <row r="39" spans="1:16">
      <c r="A39" s="12"/>
      <c r="B39" s="25">
        <v>337.4</v>
      </c>
      <c r="C39" s="20" t="s">
        <v>106</v>
      </c>
      <c r="D39" s="46">
        <v>0</v>
      </c>
      <c r="E39" s="46">
        <v>1214658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5"/>
        <v>1214658</v>
      </c>
      <c r="O39" s="47">
        <f t="shared" si="7"/>
        <v>16.444742293164371</v>
      </c>
      <c r="P39" s="9"/>
    </row>
    <row r="40" spans="1:16">
      <c r="A40" s="12"/>
      <c r="B40" s="25">
        <v>337.6</v>
      </c>
      <c r="C40" s="20" t="s">
        <v>40</v>
      </c>
      <c r="D40" s="46">
        <v>0</v>
      </c>
      <c r="E40" s="46">
        <v>729590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5"/>
        <v>729590</v>
      </c>
      <c r="O40" s="47">
        <f t="shared" si="7"/>
        <v>9.8776112532661813</v>
      </c>
      <c r="P40" s="9"/>
    </row>
    <row r="41" spans="1:16">
      <c r="A41" s="12"/>
      <c r="B41" s="25">
        <v>338</v>
      </c>
      <c r="C41" s="20" t="s">
        <v>42</v>
      </c>
      <c r="D41" s="46">
        <v>83891</v>
      </c>
      <c r="E41" s="46">
        <v>2651896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5"/>
        <v>2735787</v>
      </c>
      <c r="O41" s="47">
        <f t="shared" si="7"/>
        <v>37.038666179277854</v>
      </c>
      <c r="P41" s="9"/>
    </row>
    <row r="42" spans="1:16">
      <c r="A42" s="12"/>
      <c r="B42" s="25">
        <v>339</v>
      </c>
      <c r="C42" s="20" t="s">
        <v>43</v>
      </c>
      <c r="D42" s="46">
        <v>1704671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5"/>
        <v>1704671</v>
      </c>
      <c r="O42" s="47">
        <f t="shared" si="7"/>
        <v>23.07882160215534</v>
      </c>
      <c r="P42" s="9"/>
    </row>
    <row r="43" spans="1:16" ht="15.75">
      <c r="A43" s="29" t="s">
        <v>48</v>
      </c>
      <c r="B43" s="30"/>
      <c r="C43" s="31"/>
      <c r="D43" s="32">
        <f t="shared" ref="D43:M43" si="8">SUM(D44:D53)</f>
        <v>1281639</v>
      </c>
      <c r="E43" s="32">
        <f t="shared" si="8"/>
        <v>0</v>
      </c>
      <c r="F43" s="32">
        <f t="shared" si="8"/>
        <v>0</v>
      </c>
      <c r="G43" s="32">
        <f t="shared" si="8"/>
        <v>0</v>
      </c>
      <c r="H43" s="32">
        <f t="shared" si="8"/>
        <v>0</v>
      </c>
      <c r="I43" s="32">
        <f t="shared" si="8"/>
        <v>89480327</v>
      </c>
      <c r="J43" s="32">
        <f t="shared" si="8"/>
        <v>19753259</v>
      </c>
      <c r="K43" s="32">
        <f t="shared" si="8"/>
        <v>0</v>
      </c>
      <c r="L43" s="32">
        <f t="shared" si="8"/>
        <v>0</v>
      </c>
      <c r="M43" s="32">
        <f t="shared" si="8"/>
        <v>0</v>
      </c>
      <c r="N43" s="32">
        <f t="shared" si="5"/>
        <v>110515225</v>
      </c>
      <c r="O43" s="45">
        <f t="shared" si="7"/>
        <v>1496.2190135791939</v>
      </c>
      <c r="P43" s="10"/>
    </row>
    <row r="44" spans="1:16">
      <c r="A44" s="12"/>
      <c r="B44" s="25">
        <v>341.2</v>
      </c>
      <c r="C44" s="20" t="s">
        <v>116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19753259</v>
      </c>
      <c r="K44" s="46">
        <v>0</v>
      </c>
      <c r="L44" s="46">
        <v>0</v>
      </c>
      <c r="M44" s="46">
        <v>0</v>
      </c>
      <c r="N44" s="46">
        <f t="shared" ref="N44:N53" si="9">SUM(D44:M44)</f>
        <v>19753259</v>
      </c>
      <c r="O44" s="47">
        <f t="shared" si="7"/>
        <v>267.43104125204769</v>
      </c>
      <c r="P44" s="9"/>
    </row>
    <row r="45" spans="1:16">
      <c r="A45" s="12"/>
      <c r="B45" s="25">
        <v>341.3</v>
      </c>
      <c r="C45" s="20" t="s">
        <v>130</v>
      </c>
      <c r="D45" s="46">
        <v>214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214</v>
      </c>
      <c r="O45" s="47">
        <f t="shared" si="7"/>
        <v>2.8972557302032139E-3</v>
      </c>
      <c r="P45" s="9"/>
    </row>
    <row r="46" spans="1:16">
      <c r="A46" s="12"/>
      <c r="B46" s="25">
        <v>341.9</v>
      </c>
      <c r="C46" s="20" t="s">
        <v>117</v>
      </c>
      <c r="D46" s="46">
        <v>954656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954656</v>
      </c>
      <c r="O46" s="47">
        <f t="shared" si="7"/>
        <v>12.924684889592895</v>
      </c>
      <c r="P46" s="9"/>
    </row>
    <row r="47" spans="1:16">
      <c r="A47" s="12"/>
      <c r="B47" s="25">
        <v>342.1</v>
      </c>
      <c r="C47" s="20" t="s">
        <v>52</v>
      </c>
      <c r="D47" s="46">
        <v>46062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46062</v>
      </c>
      <c r="O47" s="47">
        <f t="shared" si="7"/>
        <v>0.62361398805897406</v>
      </c>
      <c r="P47" s="9"/>
    </row>
    <row r="48" spans="1:16">
      <c r="A48" s="12"/>
      <c r="B48" s="25">
        <v>343.1</v>
      </c>
      <c r="C48" s="20" t="s">
        <v>53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62494000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62494000</v>
      </c>
      <c r="O48" s="47">
        <f t="shared" si="7"/>
        <v>846.07990468840967</v>
      </c>
      <c r="P48" s="9"/>
    </row>
    <row r="49" spans="1:16">
      <c r="A49" s="12"/>
      <c r="B49" s="25">
        <v>343.4</v>
      </c>
      <c r="C49" s="20" t="s">
        <v>54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14001983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14001983</v>
      </c>
      <c r="O49" s="47">
        <f t="shared" si="7"/>
        <v>189.5669414998037</v>
      </c>
      <c r="P49" s="9"/>
    </row>
    <row r="50" spans="1:16">
      <c r="A50" s="12"/>
      <c r="B50" s="25">
        <v>343.6</v>
      </c>
      <c r="C50" s="20" t="s">
        <v>55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12082839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12082839</v>
      </c>
      <c r="O50" s="47">
        <f t="shared" si="7"/>
        <v>163.58446041996669</v>
      </c>
      <c r="P50" s="9"/>
    </row>
    <row r="51" spans="1:16">
      <c r="A51" s="12"/>
      <c r="B51" s="25">
        <v>343.7</v>
      </c>
      <c r="C51" s="20" t="s">
        <v>56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901505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901505</v>
      </c>
      <c r="O51" s="47">
        <f t="shared" si="7"/>
        <v>12.205095920826395</v>
      </c>
      <c r="P51" s="9"/>
    </row>
    <row r="52" spans="1:16">
      <c r="A52" s="12"/>
      <c r="B52" s="25">
        <v>347.2</v>
      </c>
      <c r="C52" s="20" t="s">
        <v>57</v>
      </c>
      <c r="D52" s="46">
        <v>194568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194568</v>
      </c>
      <c r="O52" s="47">
        <f t="shared" si="7"/>
        <v>2.6341740790382193</v>
      </c>
      <c r="P52" s="9"/>
    </row>
    <row r="53" spans="1:16">
      <c r="A53" s="12"/>
      <c r="B53" s="25">
        <v>347.5</v>
      </c>
      <c r="C53" s="20" t="s">
        <v>58</v>
      </c>
      <c r="D53" s="46">
        <v>86139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86139</v>
      </c>
      <c r="O53" s="47">
        <f t="shared" si="7"/>
        <v>1.1661995857195078</v>
      </c>
      <c r="P53" s="9"/>
    </row>
    <row r="54" spans="1:16" ht="15.75">
      <c r="A54" s="29" t="s">
        <v>49</v>
      </c>
      <c r="B54" s="30"/>
      <c r="C54" s="31"/>
      <c r="D54" s="32">
        <f t="shared" ref="D54:M54" si="10">SUM(D55:D57)</f>
        <v>705810</v>
      </c>
      <c r="E54" s="32">
        <f t="shared" si="10"/>
        <v>1456943</v>
      </c>
      <c r="F54" s="32">
        <f t="shared" si="10"/>
        <v>0</v>
      </c>
      <c r="G54" s="32">
        <f t="shared" si="10"/>
        <v>0</v>
      </c>
      <c r="H54" s="32">
        <f t="shared" si="10"/>
        <v>0</v>
      </c>
      <c r="I54" s="32">
        <f t="shared" si="10"/>
        <v>0</v>
      </c>
      <c r="J54" s="32">
        <f t="shared" si="10"/>
        <v>0</v>
      </c>
      <c r="K54" s="32">
        <f t="shared" si="10"/>
        <v>0</v>
      </c>
      <c r="L54" s="32">
        <f t="shared" si="10"/>
        <v>0</v>
      </c>
      <c r="M54" s="32">
        <f t="shared" si="10"/>
        <v>0</v>
      </c>
      <c r="N54" s="32">
        <f t="shared" ref="N54:N71" si="11">SUM(D54:M54)</f>
        <v>2162753</v>
      </c>
      <c r="O54" s="45">
        <f t="shared" si="7"/>
        <v>29.280600571327998</v>
      </c>
      <c r="P54" s="10"/>
    </row>
    <row r="55" spans="1:16">
      <c r="A55" s="13"/>
      <c r="B55" s="39">
        <v>354</v>
      </c>
      <c r="C55" s="21" t="s">
        <v>61</v>
      </c>
      <c r="D55" s="46">
        <v>705810</v>
      </c>
      <c r="E55" s="46">
        <v>7095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712905</v>
      </c>
      <c r="O55" s="47">
        <f t="shared" si="7"/>
        <v>9.6517200763575808</v>
      </c>
      <c r="P55" s="9"/>
    </row>
    <row r="56" spans="1:16">
      <c r="A56" s="13"/>
      <c r="B56" s="39">
        <v>355</v>
      </c>
      <c r="C56" s="21" t="s">
        <v>99</v>
      </c>
      <c r="D56" s="46">
        <v>0</v>
      </c>
      <c r="E56" s="46">
        <v>188539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1"/>
        <v>188539</v>
      </c>
      <c r="O56" s="47">
        <f t="shared" si="7"/>
        <v>2.5525499911999243</v>
      </c>
      <c r="P56" s="9"/>
    </row>
    <row r="57" spans="1:16">
      <c r="A57" s="13"/>
      <c r="B57" s="39">
        <v>356</v>
      </c>
      <c r="C57" s="21" t="s">
        <v>100</v>
      </c>
      <c r="D57" s="46">
        <v>0</v>
      </c>
      <c r="E57" s="46">
        <v>1261309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1261309</v>
      </c>
      <c r="O57" s="47">
        <f t="shared" si="7"/>
        <v>17.076330503770492</v>
      </c>
      <c r="P57" s="9"/>
    </row>
    <row r="58" spans="1:16" ht="15.75">
      <c r="A58" s="29" t="s">
        <v>3</v>
      </c>
      <c r="B58" s="30"/>
      <c r="C58" s="31"/>
      <c r="D58" s="32">
        <f t="shared" ref="D58:M58" si="12">SUM(D59:D64)</f>
        <v>9145003</v>
      </c>
      <c r="E58" s="32">
        <f t="shared" si="12"/>
        <v>1207523</v>
      </c>
      <c r="F58" s="32">
        <f t="shared" si="12"/>
        <v>0</v>
      </c>
      <c r="G58" s="32">
        <f t="shared" si="12"/>
        <v>361409</v>
      </c>
      <c r="H58" s="32">
        <f t="shared" si="12"/>
        <v>0</v>
      </c>
      <c r="I58" s="32">
        <f t="shared" si="12"/>
        <v>2954573</v>
      </c>
      <c r="J58" s="32">
        <f t="shared" si="12"/>
        <v>67920</v>
      </c>
      <c r="K58" s="32">
        <f t="shared" si="12"/>
        <v>20913974</v>
      </c>
      <c r="L58" s="32">
        <f t="shared" si="12"/>
        <v>0</v>
      </c>
      <c r="M58" s="32">
        <f t="shared" si="12"/>
        <v>0</v>
      </c>
      <c r="N58" s="32">
        <f t="shared" si="11"/>
        <v>34650402</v>
      </c>
      <c r="O58" s="45">
        <f t="shared" si="7"/>
        <v>469.11717639413507</v>
      </c>
      <c r="P58" s="10"/>
    </row>
    <row r="59" spans="1:16">
      <c r="A59" s="12"/>
      <c r="B59" s="25">
        <v>361.1</v>
      </c>
      <c r="C59" s="20" t="s">
        <v>63</v>
      </c>
      <c r="D59" s="46">
        <v>159833</v>
      </c>
      <c r="E59" s="46">
        <v>107864</v>
      </c>
      <c r="F59" s="46">
        <v>0</v>
      </c>
      <c r="G59" s="46">
        <v>361107</v>
      </c>
      <c r="H59" s="46">
        <v>0</v>
      </c>
      <c r="I59" s="46">
        <v>37928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1"/>
        <v>666732</v>
      </c>
      <c r="O59" s="47">
        <f t="shared" si="7"/>
        <v>9.0266033061207906</v>
      </c>
      <c r="P59" s="9"/>
    </row>
    <row r="60" spans="1:16">
      <c r="A60" s="12"/>
      <c r="B60" s="25">
        <v>361.3</v>
      </c>
      <c r="C60" s="20" t="s">
        <v>64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12351504</v>
      </c>
      <c r="L60" s="46">
        <v>0</v>
      </c>
      <c r="M60" s="46">
        <v>0</v>
      </c>
      <c r="N60" s="46">
        <f t="shared" si="11"/>
        <v>12351504</v>
      </c>
      <c r="O60" s="47">
        <f t="shared" si="7"/>
        <v>167.22180252629869</v>
      </c>
      <c r="P60" s="9"/>
    </row>
    <row r="61" spans="1:16">
      <c r="A61" s="12"/>
      <c r="B61" s="25">
        <v>362</v>
      </c>
      <c r="C61" s="20" t="s">
        <v>65</v>
      </c>
      <c r="D61" s="46">
        <v>425754</v>
      </c>
      <c r="E61" s="46">
        <v>1000000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1"/>
        <v>1425754</v>
      </c>
      <c r="O61" s="47">
        <f t="shared" si="7"/>
        <v>19.302681992337163</v>
      </c>
      <c r="P61" s="9"/>
    </row>
    <row r="62" spans="1:16">
      <c r="A62" s="12"/>
      <c r="B62" s="25">
        <v>366</v>
      </c>
      <c r="C62" s="20" t="s">
        <v>66</v>
      </c>
      <c r="D62" s="46">
        <v>0</v>
      </c>
      <c r="E62" s="46">
        <v>11224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1"/>
        <v>11224</v>
      </c>
      <c r="O62" s="47">
        <f t="shared" si="7"/>
        <v>0.15195700147570501</v>
      </c>
      <c r="P62" s="9"/>
    </row>
    <row r="63" spans="1:16">
      <c r="A63" s="12"/>
      <c r="B63" s="25">
        <v>368</v>
      </c>
      <c r="C63" s="20" t="s">
        <v>67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8551250</v>
      </c>
      <c r="L63" s="46">
        <v>0</v>
      </c>
      <c r="M63" s="46">
        <v>0</v>
      </c>
      <c r="N63" s="46">
        <f t="shared" si="11"/>
        <v>8551250</v>
      </c>
      <c r="O63" s="47">
        <f t="shared" si="7"/>
        <v>115.77176664906652</v>
      </c>
      <c r="P63" s="9"/>
    </row>
    <row r="64" spans="1:16">
      <c r="A64" s="12"/>
      <c r="B64" s="25">
        <v>369.9</v>
      </c>
      <c r="C64" s="20" t="s">
        <v>68</v>
      </c>
      <c r="D64" s="46">
        <v>8559416</v>
      </c>
      <c r="E64" s="46">
        <v>88435</v>
      </c>
      <c r="F64" s="46">
        <v>0</v>
      </c>
      <c r="G64" s="46">
        <v>302</v>
      </c>
      <c r="H64" s="46">
        <v>0</v>
      </c>
      <c r="I64" s="46">
        <v>2916645</v>
      </c>
      <c r="J64" s="46">
        <v>67920</v>
      </c>
      <c r="K64" s="46">
        <v>11220</v>
      </c>
      <c r="L64" s="46">
        <v>0</v>
      </c>
      <c r="M64" s="46">
        <v>0</v>
      </c>
      <c r="N64" s="46">
        <f t="shared" si="11"/>
        <v>11643938</v>
      </c>
      <c r="O64" s="47">
        <f t="shared" si="7"/>
        <v>157.64236491883622</v>
      </c>
      <c r="P64" s="9"/>
    </row>
    <row r="65" spans="1:119" ht="15.75">
      <c r="A65" s="29" t="s">
        <v>50</v>
      </c>
      <c r="B65" s="30"/>
      <c r="C65" s="31"/>
      <c r="D65" s="32">
        <f t="shared" ref="D65:M65" si="13">SUM(D66:D70)</f>
        <v>16025440</v>
      </c>
      <c r="E65" s="32">
        <f t="shared" si="13"/>
        <v>5825681</v>
      </c>
      <c r="F65" s="32">
        <f t="shared" si="13"/>
        <v>2574148</v>
      </c>
      <c r="G65" s="32">
        <f t="shared" si="13"/>
        <v>1830734</v>
      </c>
      <c r="H65" s="32">
        <f t="shared" si="13"/>
        <v>0</v>
      </c>
      <c r="I65" s="32">
        <f t="shared" si="13"/>
        <v>6075301</v>
      </c>
      <c r="J65" s="32">
        <f t="shared" si="13"/>
        <v>0</v>
      </c>
      <c r="K65" s="32">
        <f t="shared" si="13"/>
        <v>0</v>
      </c>
      <c r="L65" s="32">
        <f t="shared" si="13"/>
        <v>0</v>
      </c>
      <c r="M65" s="32">
        <f t="shared" si="13"/>
        <v>0</v>
      </c>
      <c r="N65" s="32">
        <f t="shared" si="11"/>
        <v>32331304</v>
      </c>
      <c r="O65" s="45">
        <f t="shared" si="7"/>
        <v>437.71988681748644</v>
      </c>
      <c r="P65" s="9"/>
    </row>
    <row r="66" spans="1:119">
      <c r="A66" s="12"/>
      <c r="B66" s="25">
        <v>381</v>
      </c>
      <c r="C66" s="20" t="s">
        <v>69</v>
      </c>
      <c r="D66" s="46">
        <v>0</v>
      </c>
      <c r="E66" s="46">
        <v>5825681</v>
      </c>
      <c r="F66" s="46">
        <v>2574148</v>
      </c>
      <c r="G66" s="46">
        <v>1636734</v>
      </c>
      <c r="H66" s="46">
        <v>0</v>
      </c>
      <c r="I66" s="46">
        <v>2138929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1"/>
        <v>12175492</v>
      </c>
      <c r="O66" s="47">
        <f t="shared" si="7"/>
        <v>164.83885030394109</v>
      </c>
      <c r="P66" s="9"/>
    </row>
    <row r="67" spans="1:119">
      <c r="A67" s="12"/>
      <c r="B67" s="25">
        <v>382</v>
      </c>
      <c r="C67" s="20" t="s">
        <v>107</v>
      </c>
      <c r="D67" s="46">
        <v>2970332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1"/>
        <v>2970332</v>
      </c>
      <c r="O67" s="47">
        <f t="shared" si="7"/>
        <v>40.214071998158751</v>
      </c>
      <c r="P67" s="9"/>
    </row>
    <row r="68" spans="1:119">
      <c r="A68" s="12"/>
      <c r="B68" s="25">
        <v>383</v>
      </c>
      <c r="C68" s="20" t="s">
        <v>132</v>
      </c>
      <c r="D68" s="46">
        <v>226008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1"/>
        <v>226008</v>
      </c>
      <c r="O68" s="47">
        <f t="shared" si="7"/>
        <v>3.0598269769708786</v>
      </c>
      <c r="P68" s="9"/>
    </row>
    <row r="69" spans="1:119">
      <c r="A69" s="12"/>
      <c r="B69" s="25">
        <v>384</v>
      </c>
      <c r="C69" s="20" t="s">
        <v>133</v>
      </c>
      <c r="D69" s="46">
        <v>12829100</v>
      </c>
      <c r="E69" s="46">
        <v>0</v>
      </c>
      <c r="F69" s="46">
        <v>0</v>
      </c>
      <c r="G69" s="46">
        <v>194000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1"/>
        <v>13023100</v>
      </c>
      <c r="O69" s="47">
        <f>(N69/O$73)</f>
        <v>176.31425747667978</v>
      </c>
      <c r="P69" s="9"/>
    </row>
    <row r="70" spans="1:119" ht="15.75" thickBot="1">
      <c r="A70" s="12"/>
      <c r="B70" s="25">
        <v>389.7</v>
      </c>
      <c r="C70" s="20" t="s">
        <v>118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3936372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1"/>
        <v>3936372</v>
      </c>
      <c r="O70" s="47">
        <f>(N70/O$73)</f>
        <v>53.292880061735914</v>
      </c>
      <c r="P70" s="9"/>
    </row>
    <row r="71" spans="1:119" ht="16.5" thickBot="1">
      <c r="A71" s="14" t="s">
        <v>59</v>
      </c>
      <c r="B71" s="23"/>
      <c r="C71" s="22"/>
      <c r="D71" s="15">
        <f t="shared" ref="D71:M71" si="14">SUM(D5,D16,D28,D43,D54,D58,D65)</f>
        <v>63305240</v>
      </c>
      <c r="E71" s="15">
        <f t="shared" si="14"/>
        <v>18681885</v>
      </c>
      <c r="F71" s="15">
        <f t="shared" si="14"/>
        <v>3967466</v>
      </c>
      <c r="G71" s="15">
        <f t="shared" si="14"/>
        <v>5121134</v>
      </c>
      <c r="H71" s="15">
        <f t="shared" si="14"/>
        <v>0</v>
      </c>
      <c r="I71" s="15">
        <f t="shared" si="14"/>
        <v>98510201</v>
      </c>
      <c r="J71" s="15">
        <f t="shared" si="14"/>
        <v>19821179</v>
      </c>
      <c r="K71" s="15">
        <f t="shared" si="14"/>
        <v>20913974</v>
      </c>
      <c r="L71" s="15">
        <f t="shared" si="14"/>
        <v>0</v>
      </c>
      <c r="M71" s="15">
        <f t="shared" si="14"/>
        <v>0</v>
      </c>
      <c r="N71" s="15">
        <f t="shared" si="11"/>
        <v>230321079</v>
      </c>
      <c r="O71" s="38">
        <f>(N71/O$73)</f>
        <v>3118.2199342025101</v>
      </c>
      <c r="P71" s="6"/>
      <c r="Q71" s="2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</row>
    <row r="72" spans="1:119">
      <c r="A72" s="16"/>
      <c r="B72" s="18"/>
      <c r="C72" s="18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9"/>
    </row>
    <row r="73" spans="1:119">
      <c r="A73" s="40"/>
      <c r="B73" s="41"/>
      <c r="C73" s="41"/>
      <c r="D73" s="42"/>
      <c r="E73" s="42"/>
      <c r="F73" s="42"/>
      <c r="G73" s="42"/>
      <c r="H73" s="42"/>
      <c r="I73" s="42"/>
      <c r="J73" s="42"/>
      <c r="K73" s="42"/>
      <c r="L73" s="118" t="s">
        <v>143</v>
      </c>
      <c r="M73" s="118"/>
      <c r="N73" s="118"/>
      <c r="O73" s="43">
        <v>73863</v>
      </c>
    </row>
    <row r="74" spans="1:119">
      <c r="A74" s="119"/>
      <c r="B74" s="96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7"/>
    </row>
    <row r="75" spans="1:119" ht="15.75" customHeight="1" thickBot="1">
      <c r="A75" s="120" t="s">
        <v>90</v>
      </c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100"/>
    </row>
  </sheetData>
  <mergeCells count="10">
    <mergeCell ref="L73:N73"/>
    <mergeCell ref="A74:O74"/>
    <mergeCell ref="A75:O7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7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140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17454713</v>
      </c>
      <c r="E5" s="27">
        <f t="shared" si="0"/>
        <v>0</v>
      </c>
      <c r="F5" s="27">
        <f t="shared" si="0"/>
        <v>1327366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18782079</v>
      </c>
      <c r="O5" s="33">
        <f t="shared" ref="O5:O36" si="1">(N5/O$73)</f>
        <v>255.09770872098551</v>
      </c>
      <c r="P5" s="6"/>
    </row>
    <row r="6" spans="1:133">
      <c r="A6" s="12"/>
      <c r="B6" s="25">
        <v>311</v>
      </c>
      <c r="C6" s="20" t="s">
        <v>2</v>
      </c>
      <c r="D6" s="46">
        <v>11965793</v>
      </c>
      <c r="E6" s="46">
        <v>0</v>
      </c>
      <c r="F6" s="46">
        <v>1327366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13293159</v>
      </c>
      <c r="O6" s="47">
        <f t="shared" si="1"/>
        <v>180.54733997039131</v>
      </c>
      <c r="P6" s="9"/>
    </row>
    <row r="7" spans="1:133">
      <c r="A7" s="12"/>
      <c r="B7" s="25">
        <v>312.41000000000003</v>
      </c>
      <c r="C7" s="20" t="s">
        <v>10</v>
      </c>
      <c r="D7" s="46">
        <v>880886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880886</v>
      </c>
      <c r="O7" s="47">
        <f t="shared" si="1"/>
        <v>11.96417075257718</v>
      </c>
      <c r="P7" s="9"/>
    </row>
    <row r="8" spans="1:133">
      <c r="A8" s="12"/>
      <c r="B8" s="25">
        <v>312.42</v>
      </c>
      <c r="C8" s="20" t="s">
        <v>92</v>
      </c>
      <c r="D8" s="46">
        <v>341766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341766</v>
      </c>
      <c r="O8" s="47">
        <f t="shared" si="1"/>
        <v>4.6418569274858408</v>
      </c>
      <c r="P8" s="9"/>
    </row>
    <row r="9" spans="1:133">
      <c r="A9" s="12"/>
      <c r="B9" s="25">
        <v>312.51</v>
      </c>
      <c r="C9" s="20" t="s">
        <v>77</v>
      </c>
      <c r="D9" s="46">
        <v>215060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215060</v>
      </c>
      <c r="O9" s="47">
        <f t="shared" si="1"/>
        <v>2.9209393293221235</v>
      </c>
      <c r="P9" s="9"/>
    </row>
    <row r="10" spans="1:133">
      <c r="A10" s="12"/>
      <c r="B10" s="25">
        <v>312.52</v>
      </c>
      <c r="C10" s="20" t="s">
        <v>110</v>
      </c>
      <c r="D10" s="46">
        <v>577816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577816</v>
      </c>
      <c r="O10" s="47">
        <f t="shared" si="1"/>
        <v>7.84788189115406</v>
      </c>
      <c r="P10" s="9"/>
    </row>
    <row r="11" spans="1:133">
      <c r="A11" s="12"/>
      <c r="B11" s="25">
        <v>314.10000000000002</v>
      </c>
      <c r="C11" s="20" t="s">
        <v>11</v>
      </c>
      <c r="D11" s="46">
        <v>1197434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1197434</v>
      </c>
      <c r="O11" s="47">
        <f t="shared" si="1"/>
        <v>16.263517459627582</v>
      </c>
      <c r="P11" s="9"/>
    </row>
    <row r="12" spans="1:133">
      <c r="A12" s="12"/>
      <c r="B12" s="25">
        <v>314.3</v>
      </c>
      <c r="C12" s="20" t="s">
        <v>12</v>
      </c>
      <c r="D12" s="46">
        <v>117695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117695</v>
      </c>
      <c r="O12" s="47">
        <f t="shared" si="1"/>
        <v>1.5985304304127561</v>
      </c>
      <c r="P12" s="9"/>
    </row>
    <row r="13" spans="1:133">
      <c r="A13" s="12"/>
      <c r="B13" s="25">
        <v>314.8</v>
      </c>
      <c r="C13" s="20" t="s">
        <v>13</v>
      </c>
      <c r="D13" s="46">
        <v>217496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217496</v>
      </c>
      <c r="O13" s="47">
        <f t="shared" si="1"/>
        <v>2.9540250179961154</v>
      </c>
      <c r="P13" s="9"/>
    </row>
    <row r="14" spans="1:133">
      <c r="A14" s="12"/>
      <c r="B14" s="25">
        <v>315</v>
      </c>
      <c r="C14" s="20" t="s">
        <v>111</v>
      </c>
      <c r="D14" s="46">
        <v>1525106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1525106</v>
      </c>
      <c r="O14" s="47">
        <f t="shared" si="1"/>
        <v>20.713950045499612</v>
      </c>
      <c r="P14" s="9"/>
    </row>
    <row r="15" spans="1:133">
      <c r="A15" s="12"/>
      <c r="B15" s="25">
        <v>316</v>
      </c>
      <c r="C15" s="20" t="s">
        <v>112</v>
      </c>
      <c r="D15" s="46">
        <v>415661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415661</v>
      </c>
      <c r="O15" s="47">
        <f t="shared" si="1"/>
        <v>5.6454968965189405</v>
      </c>
      <c r="P15" s="9"/>
    </row>
    <row r="16" spans="1:133" ht="15.75">
      <c r="A16" s="29" t="s">
        <v>16</v>
      </c>
      <c r="B16" s="30"/>
      <c r="C16" s="31"/>
      <c r="D16" s="32">
        <f t="shared" ref="D16:M16" si="3">SUM(D17:D27)</f>
        <v>5886838</v>
      </c>
      <c r="E16" s="32">
        <f t="shared" si="3"/>
        <v>2937618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8824456</v>
      </c>
      <c r="O16" s="45">
        <f t="shared" si="1"/>
        <v>119.85353199233977</v>
      </c>
      <c r="P16" s="10"/>
    </row>
    <row r="17" spans="1:16">
      <c r="A17" s="12"/>
      <c r="B17" s="25">
        <v>322</v>
      </c>
      <c r="C17" s="20" t="s">
        <v>0</v>
      </c>
      <c r="D17" s="46">
        <v>1874980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1874980</v>
      </c>
      <c r="O17" s="47">
        <f t="shared" si="1"/>
        <v>25.465929618210712</v>
      </c>
      <c r="P17" s="9"/>
    </row>
    <row r="18" spans="1:16">
      <c r="A18" s="12"/>
      <c r="B18" s="25">
        <v>323.10000000000002</v>
      </c>
      <c r="C18" s="20" t="s">
        <v>17</v>
      </c>
      <c r="D18" s="46">
        <v>2545411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6" si="4">SUM(D18:M18)</f>
        <v>2545411</v>
      </c>
      <c r="O18" s="47">
        <f t="shared" si="1"/>
        <v>34.571706031754658</v>
      </c>
      <c r="P18" s="9"/>
    </row>
    <row r="19" spans="1:16">
      <c r="A19" s="12"/>
      <c r="B19" s="25">
        <v>323.3</v>
      </c>
      <c r="C19" s="20" t="s">
        <v>18</v>
      </c>
      <c r="D19" s="46">
        <v>286841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286841</v>
      </c>
      <c r="O19" s="47">
        <f t="shared" si="1"/>
        <v>3.895867005310552</v>
      </c>
      <c r="P19" s="9"/>
    </row>
    <row r="20" spans="1:16">
      <c r="A20" s="12"/>
      <c r="B20" s="25">
        <v>323.60000000000002</v>
      </c>
      <c r="C20" s="20" t="s">
        <v>19</v>
      </c>
      <c r="D20" s="46">
        <v>540367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540367</v>
      </c>
      <c r="O20" s="47">
        <f t="shared" si="1"/>
        <v>7.339250546674454</v>
      </c>
      <c r="P20" s="9"/>
    </row>
    <row r="21" spans="1:16">
      <c r="A21" s="12"/>
      <c r="B21" s="25">
        <v>323.7</v>
      </c>
      <c r="C21" s="20" t="s">
        <v>20</v>
      </c>
      <c r="D21" s="46">
        <v>639239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639239</v>
      </c>
      <c r="O21" s="47">
        <f t="shared" si="1"/>
        <v>8.6821274804080026</v>
      </c>
      <c r="P21" s="9"/>
    </row>
    <row r="22" spans="1:16">
      <c r="A22" s="12"/>
      <c r="B22" s="25">
        <v>324.11</v>
      </c>
      <c r="C22" s="20" t="s">
        <v>21</v>
      </c>
      <c r="D22" s="46">
        <v>0</v>
      </c>
      <c r="E22" s="46">
        <v>432831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432831</v>
      </c>
      <c r="O22" s="47">
        <f t="shared" si="1"/>
        <v>5.8786993901693672</v>
      </c>
      <c r="P22" s="9"/>
    </row>
    <row r="23" spans="1:16">
      <c r="A23" s="12"/>
      <c r="B23" s="25">
        <v>324.12</v>
      </c>
      <c r="C23" s="20" t="s">
        <v>22</v>
      </c>
      <c r="D23" s="46">
        <v>0</v>
      </c>
      <c r="E23" s="46">
        <v>44044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44044</v>
      </c>
      <c r="O23" s="47">
        <f t="shared" si="1"/>
        <v>0.59820446303665775</v>
      </c>
      <c r="P23" s="9"/>
    </row>
    <row r="24" spans="1:16">
      <c r="A24" s="12"/>
      <c r="B24" s="25">
        <v>324.31</v>
      </c>
      <c r="C24" s="20" t="s">
        <v>104</v>
      </c>
      <c r="D24" s="46">
        <v>0</v>
      </c>
      <c r="E24" s="46">
        <v>92259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92259</v>
      </c>
      <c r="O24" s="47">
        <f t="shared" si="1"/>
        <v>1.2530593396444238</v>
      </c>
      <c r="P24" s="9"/>
    </row>
    <row r="25" spans="1:16">
      <c r="A25" s="12"/>
      <c r="B25" s="25">
        <v>324.32</v>
      </c>
      <c r="C25" s="20" t="s">
        <v>25</v>
      </c>
      <c r="D25" s="46">
        <v>0</v>
      </c>
      <c r="E25" s="46">
        <v>11591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11591</v>
      </c>
      <c r="O25" s="47">
        <f t="shared" si="1"/>
        <v>0.15742866068154346</v>
      </c>
      <c r="P25" s="9"/>
    </row>
    <row r="26" spans="1:16">
      <c r="A26" s="12"/>
      <c r="B26" s="25">
        <v>324.61</v>
      </c>
      <c r="C26" s="20" t="s">
        <v>26</v>
      </c>
      <c r="D26" s="46">
        <v>0</v>
      </c>
      <c r="E26" s="46">
        <v>1982985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1982985</v>
      </c>
      <c r="O26" s="47">
        <f t="shared" si="1"/>
        <v>26.932850720523721</v>
      </c>
      <c r="P26" s="9"/>
    </row>
    <row r="27" spans="1:16">
      <c r="A27" s="12"/>
      <c r="B27" s="25">
        <v>329</v>
      </c>
      <c r="C27" s="20" t="s">
        <v>93</v>
      </c>
      <c r="D27" s="46">
        <v>0</v>
      </c>
      <c r="E27" s="46">
        <v>373908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44" si="5">SUM(D27:M27)</f>
        <v>373908</v>
      </c>
      <c r="O27" s="47">
        <f t="shared" si="1"/>
        <v>5.0784087359256791</v>
      </c>
      <c r="P27" s="9"/>
    </row>
    <row r="28" spans="1:16" ht="15.75">
      <c r="A28" s="29" t="s">
        <v>30</v>
      </c>
      <c r="B28" s="30"/>
      <c r="C28" s="31"/>
      <c r="D28" s="32">
        <f t="shared" ref="D28:M28" si="6">SUM(D29:D43)</f>
        <v>9818089</v>
      </c>
      <c r="E28" s="32">
        <f t="shared" si="6"/>
        <v>5970258</v>
      </c>
      <c r="F28" s="32">
        <f t="shared" si="6"/>
        <v>0</v>
      </c>
      <c r="G28" s="32">
        <f t="shared" si="6"/>
        <v>2340603</v>
      </c>
      <c r="H28" s="32">
        <f t="shared" si="6"/>
        <v>0</v>
      </c>
      <c r="I28" s="32">
        <f t="shared" si="6"/>
        <v>0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44">
        <f t="shared" si="5"/>
        <v>18128950</v>
      </c>
      <c r="O28" s="45">
        <f t="shared" si="1"/>
        <v>246.22692762166054</v>
      </c>
      <c r="P28" s="10"/>
    </row>
    <row r="29" spans="1:16">
      <c r="A29" s="12"/>
      <c r="B29" s="25">
        <v>331.2</v>
      </c>
      <c r="C29" s="20" t="s">
        <v>29</v>
      </c>
      <c r="D29" s="46">
        <v>0</v>
      </c>
      <c r="E29" s="46">
        <v>483713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483713</v>
      </c>
      <c r="O29" s="47">
        <f t="shared" si="1"/>
        <v>6.5697773914460731</v>
      </c>
      <c r="P29" s="9"/>
    </row>
    <row r="30" spans="1:16">
      <c r="A30" s="12"/>
      <c r="B30" s="25">
        <v>331.32</v>
      </c>
      <c r="C30" s="20" t="s">
        <v>83</v>
      </c>
      <c r="D30" s="46">
        <v>0</v>
      </c>
      <c r="E30" s="46">
        <v>258243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258243</v>
      </c>
      <c r="O30" s="47">
        <f t="shared" si="1"/>
        <v>3.5074497127412498</v>
      </c>
      <c r="P30" s="9"/>
    </row>
    <row r="31" spans="1:16">
      <c r="A31" s="12"/>
      <c r="B31" s="25">
        <v>331.35</v>
      </c>
      <c r="C31" s="20" t="s">
        <v>33</v>
      </c>
      <c r="D31" s="46">
        <v>0</v>
      </c>
      <c r="E31" s="46">
        <v>60022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60022</v>
      </c>
      <c r="O31" s="47">
        <f t="shared" si="1"/>
        <v>0.81521724367419557</v>
      </c>
      <c r="P31" s="9"/>
    </row>
    <row r="32" spans="1:16">
      <c r="A32" s="12"/>
      <c r="B32" s="25">
        <v>331.49</v>
      </c>
      <c r="C32" s="20" t="s">
        <v>84</v>
      </c>
      <c r="D32" s="46">
        <v>0</v>
      </c>
      <c r="E32" s="46">
        <v>1008734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1008734</v>
      </c>
      <c r="O32" s="47">
        <f t="shared" si="1"/>
        <v>13.700598965053581</v>
      </c>
      <c r="P32" s="9"/>
    </row>
    <row r="33" spans="1:16">
      <c r="A33" s="12"/>
      <c r="B33" s="25">
        <v>331.7</v>
      </c>
      <c r="C33" s="20" t="s">
        <v>31</v>
      </c>
      <c r="D33" s="46">
        <v>0</v>
      </c>
      <c r="E33" s="46">
        <v>102673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102673</v>
      </c>
      <c r="O33" s="47">
        <f t="shared" si="1"/>
        <v>1.3945020169231397</v>
      </c>
      <c r="P33" s="9"/>
    </row>
    <row r="34" spans="1:16">
      <c r="A34" s="12"/>
      <c r="B34" s="25">
        <v>331.9</v>
      </c>
      <c r="C34" s="20" t="s">
        <v>32</v>
      </c>
      <c r="D34" s="46">
        <v>0</v>
      </c>
      <c r="E34" s="46">
        <v>795764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795764</v>
      </c>
      <c r="O34" s="47">
        <f t="shared" si="1"/>
        <v>10.80804596140003</v>
      </c>
      <c r="P34" s="9"/>
    </row>
    <row r="35" spans="1:16">
      <c r="A35" s="12"/>
      <c r="B35" s="25">
        <v>334.7</v>
      </c>
      <c r="C35" s="20" t="s">
        <v>35</v>
      </c>
      <c r="D35" s="46">
        <v>0</v>
      </c>
      <c r="E35" s="46">
        <v>6451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6451</v>
      </c>
      <c r="O35" s="47">
        <f t="shared" si="1"/>
        <v>8.7617314300460422E-2</v>
      </c>
      <c r="P35" s="9"/>
    </row>
    <row r="36" spans="1:16">
      <c r="A36" s="12"/>
      <c r="B36" s="25">
        <v>335.12</v>
      </c>
      <c r="C36" s="20" t="s">
        <v>113</v>
      </c>
      <c r="D36" s="46">
        <v>2875524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2875524</v>
      </c>
      <c r="O36" s="47">
        <f t="shared" si="1"/>
        <v>39.055292216170699</v>
      </c>
      <c r="P36" s="9"/>
    </row>
    <row r="37" spans="1:16">
      <c r="A37" s="12"/>
      <c r="B37" s="25">
        <v>335.14</v>
      </c>
      <c r="C37" s="20" t="s">
        <v>114</v>
      </c>
      <c r="D37" s="46">
        <v>35675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5"/>
        <v>35675</v>
      </c>
      <c r="O37" s="47">
        <f t="shared" ref="O37:O68" si="7">(N37/O$73)</f>
        <v>0.48453692259633013</v>
      </c>
      <c r="P37" s="9"/>
    </row>
    <row r="38" spans="1:16">
      <c r="A38" s="12"/>
      <c r="B38" s="25">
        <v>335.15</v>
      </c>
      <c r="C38" s="20" t="s">
        <v>136</v>
      </c>
      <c r="D38" s="46">
        <v>23054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5"/>
        <v>23054</v>
      </c>
      <c r="O38" s="47">
        <f t="shared" si="7"/>
        <v>0.3131188286905619</v>
      </c>
      <c r="P38" s="9"/>
    </row>
    <row r="39" spans="1:16">
      <c r="A39" s="12"/>
      <c r="B39" s="25">
        <v>335.18</v>
      </c>
      <c r="C39" s="20" t="s">
        <v>115</v>
      </c>
      <c r="D39" s="46">
        <v>5280732</v>
      </c>
      <c r="E39" s="46">
        <v>0</v>
      </c>
      <c r="F39" s="46">
        <v>0</v>
      </c>
      <c r="G39" s="46">
        <v>2340603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5"/>
        <v>7621335</v>
      </c>
      <c r="O39" s="47">
        <f t="shared" si="7"/>
        <v>103.51277384655086</v>
      </c>
      <c r="P39" s="9"/>
    </row>
    <row r="40" spans="1:16">
      <c r="A40" s="12"/>
      <c r="B40" s="25">
        <v>337.3</v>
      </c>
      <c r="C40" s="20" t="s">
        <v>39</v>
      </c>
      <c r="D40" s="46">
        <v>0</v>
      </c>
      <c r="E40" s="46">
        <v>454990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5"/>
        <v>454990</v>
      </c>
      <c r="O40" s="47">
        <f t="shared" si="7"/>
        <v>6.1796623521262584</v>
      </c>
      <c r="P40" s="9"/>
    </row>
    <row r="41" spans="1:16">
      <c r="A41" s="12"/>
      <c r="B41" s="25">
        <v>337.6</v>
      </c>
      <c r="C41" s="20" t="s">
        <v>40</v>
      </c>
      <c r="D41" s="46">
        <v>0</v>
      </c>
      <c r="E41" s="46">
        <v>521500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5"/>
        <v>521500</v>
      </c>
      <c r="O41" s="47">
        <f t="shared" si="7"/>
        <v>7.0829994431390659</v>
      </c>
      <c r="P41" s="9"/>
    </row>
    <row r="42" spans="1:16">
      <c r="A42" s="12"/>
      <c r="B42" s="25">
        <v>338</v>
      </c>
      <c r="C42" s="20" t="s">
        <v>42</v>
      </c>
      <c r="D42" s="46">
        <v>90730</v>
      </c>
      <c r="E42" s="46">
        <v>2278168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5"/>
        <v>2368898</v>
      </c>
      <c r="O42" s="47">
        <f t="shared" si="7"/>
        <v>32.174311054368644</v>
      </c>
      <c r="P42" s="9"/>
    </row>
    <row r="43" spans="1:16">
      <c r="A43" s="12"/>
      <c r="B43" s="25">
        <v>339</v>
      </c>
      <c r="C43" s="20" t="s">
        <v>43</v>
      </c>
      <c r="D43" s="46">
        <v>1512374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5"/>
        <v>1512374</v>
      </c>
      <c r="O43" s="47">
        <f t="shared" si="7"/>
        <v>20.54102435247939</v>
      </c>
      <c r="P43" s="9"/>
    </row>
    <row r="44" spans="1:16" ht="15.75">
      <c r="A44" s="29" t="s">
        <v>48</v>
      </c>
      <c r="B44" s="30"/>
      <c r="C44" s="31"/>
      <c r="D44" s="32">
        <f t="shared" ref="D44:M44" si="8">SUM(D45:D54)</f>
        <v>1191516</v>
      </c>
      <c r="E44" s="32">
        <f t="shared" si="8"/>
        <v>0</v>
      </c>
      <c r="F44" s="32">
        <f t="shared" si="8"/>
        <v>0</v>
      </c>
      <c r="G44" s="32">
        <f t="shared" si="8"/>
        <v>0</v>
      </c>
      <c r="H44" s="32">
        <f t="shared" si="8"/>
        <v>0</v>
      </c>
      <c r="I44" s="32">
        <f t="shared" si="8"/>
        <v>88479880</v>
      </c>
      <c r="J44" s="32">
        <f t="shared" si="8"/>
        <v>19614113</v>
      </c>
      <c r="K44" s="32">
        <f t="shared" si="8"/>
        <v>0</v>
      </c>
      <c r="L44" s="32">
        <f t="shared" si="8"/>
        <v>0</v>
      </c>
      <c r="M44" s="32">
        <f t="shared" si="8"/>
        <v>0</v>
      </c>
      <c r="N44" s="32">
        <f t="shared" si="5"/>
        <v>109285509</v>
      </c>
      <c r="O44" s="45">
        <f t="shared" si="7"/>
        <v>1484.3129422630286</v>
      </c>
      <c r="P44" s="10"/>
    </row>
    <row r="45" spans="1:16">
      <c r="A45" s="12"/>
      <c r="B45" s="25">
        <v>341.2</v>
      </c>
      <c r="C45" s="20" t="s">
        <v>116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19614113</v>
      </c>
      <c r="K45" s="46">
        <v>0</v>
      </c>
      <c r="L45" s="46">
        <v>0</v>
      </c>
      <c r="M45" s="46">
        <v>0</v>
      </c>
      <c r="N45" s="46">
        <f t="shared" ref="N45:N54" si="9">SUM(D45:M45)</f>
        <v>19614113</v>
      </c>
      <c r="O45" s="47">
        <f t="shared" si="7"/>
        <v>266.39837287951428</v>
      </c>
      <c r="P45" s="9"/>
    </row>
    <row r="46" spans="1:16">
      <c r="A46" s="12"/>
      <c r="B46" s="25">
        <v>341.3</v>
      </c>
      <c r="C46" s="20" t="s">
        <v>130</v>
      </c>
      <c r="D46" s="46">
        <v>17212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17212</v>
      </c>
      <c r="O46" s="47">
        <f t="shared" si="7"/>
        <v>0.23377293655859943</v>
      </c>
      <c r="P46" s="9"/>
    </row>
    <row r="47" spans="1:16">
      <c r="A47" s="12"/>
      <c r="B47" s="25">
        <v>341.9</v>
      </c>
      <c r="C47" s="20" t="s">
        <v>117</v>
      </c>
      <c r="D47" s="46">
        <v>789304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789304</v>
      </c>
      <c r="O47" s="47">
        <f t="shared" si="7"/>
        <v>10.720306409333533</v>
      </c>
      <c r="P47" s="9"/>
    </row>
    <row r="48" spans="1:16">
      <c r="A48" s="12"/>
      <c r="B48" s="25">
        <v>342.1</v>
      </c>
      <c r="C48" s="20" t="s">
        <v>52</v>
      </c>
      <c r="D48" s="46">
        <v>47323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47323</v>
      </c>
      <c r="O48" s="47">
        <f t="shared" si="7"/>
        <v>0.64273975579610743</v>
      </c>
      <c r="P48" s="9"/>
    </row>
    <row r="49" spans="1:16">
      <c r="A49" s="12"/>
      <c r="B49" s="25">
        <v>343.1</v>
      </c>
      <c r="C49" s="20" t="s">
        <v>53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61040092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61040092</v>
      </c>
      <c r="O49" s="47">
        <f t="shared" si="7"/>
        <v>829.04494275197953</v>
      </c>
      <c r="P49" s="9"/>
    </row>
    <row r="50" spans="1:16">
      <c r="A50" s="12"/>
      <c r="B50" s="25">
        <v>343.4</v>
      </c>
      <c r="C50" s="20" t="s">
        <v>54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12198899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12198899</v>
      </c>
      <c r="O50" s="47">
        <f t="shared" si="7"/>
        <v>165.68512909666291</v>
      </c>
      <c r="P50" s="9"/>
    </row>
    <row r="51" spans="1:16">
      <c r="A51" s="12"/>
      <c r="B51" s="25">
        <v>343.6</v>
      </c>
      <c r="C51" s="20" t="s">
        <v>55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13574254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13574254</v>
      </c>
      <c r="O51" s="47">
        <f t="shared" si="7"/>
        <v>184.36516495307427</v>
      </c>
      <c r="P51" s="9"/>
    </row>
    <row r="52" spans="1:16">
      <c r="A52" s="12"/>
      <c r="B52" s="25">
        <v>343.7</v>
      </c>
      <c r="C52" s="20" t="s">
        <v>56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1666635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1666635</v>
      </c>
      <c r="O52" s="47">
        <f t="shared" si="7"/>
        <v>22.63619324432613</v>
      </c>
      <c r="P52" s="9"/>
    </row>
    <row r="53" spans="1:16">
      <c r="A53" s="12"/>
      <c r="B53" s="25">
        <v>347.2</v>
      </c>
      <c r="C53" s="20" t="s">
        <v>57</v>
      </c>
      <c r="D53" s="46">
        <v>244728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244728</v>
      </c>
      <c r="O53" s="47">
        <f t="shared" si="7"/>
        <v>3.3238893340758144</v>
      </c>
      <c r="P53" s="9"/>
    </row>
    <row r="54" spans="1:16">
      <c r="A54" s="12"/>
      <c r="B54" s="25">
        <v>347.5</v>
      </c>
      <c r="C54" s="20" t="s">
        <v>58</v>
      </c>
      <c r="D54" s="46">
        <v>92949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92949</v>
      </c>
      <c r="O54" s="47">
        <f t="shared" si="7"/>
        <v>1.2624309017072541</v>
      </c>
      <c r="P54" s="9"/>
    </row>
    <row r="55" spans="1:16" ht="15.75">
      <c r="A55" s="29" t="s">
        <v>49</v>
      </c>
      <c r="B55" s="30"/>
      <c r="C55" s="31"/>
      <c r="D55" s="32">
        <f t="shared" ref="D55:M55" si="10">SUM(D56:D57)</f>
        <v>749123</v>
      </c>
      <c r="E55" s="32">
        <f t="shared" si="10"/>
        <v>661946</v>
      </c>
      <c r="F55" s="32">
        <f t="shared" si="10"/>
        <v>0</v>
      </c>
      <c r="G55" s="32">
        <f t="shared" si="10"/>
        <v>0</v>
      </c>
      <c r="H55" s="32">
        <f t="shared" si="10"/>
        <v>0</v>
      </c>
      <c r="I55" s="32">
        <f t="shared" si="10"/>
        <v>0</v>
      </c>
      <c r="J55" s="32">
        <f t="shared" si="10"/>
        <v>0</v>
      </c>
      <c r="K55" s="32">
        <f t="shared" si="10"/>
        <v>0</v>
      </c>
      <c r="L55" s="32">
        <f t="shared" si="10"/>
        <v>0</v>
      </c>
      <c r="M55" s="32">
        <f t="shared" si="10"/>
        <v>0</v>
      </c>
      <c r="N55" s="32">
        <f t="shared" ref="N55:N71" si="11">SUM(D55:M55)</f>
        <v>1411069</v>
      </c>
      <c r="O55" s="45">
        <f t="shared" si="7"/>
        <v>19.165102475993862</v>
      </c>
      <c r="P55" s="10"/>
    </row>
    <row r="56" spans="1:16">
      <c r="A56" s="13"/>
      <c r="B56" s="39">
        <v>354</v>
      </c>
      <c r="C56" s="21" t="s">
        <v>61</v>
      </c>
      <c r="D56" s="46">
        <v>749123</v>
      </c>
      <c r="E56" s="46">
        <v>7256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1"/>
        <v>756379</v>
      </c>
      <c r="O56" s="47">
        <f t="shared" si="7"/>
        <v>10.273119915248483</v>
      </c>
      <c r="P56" s="9"/>
    </row>
    <row r="57" spans="1:16">
      <c r="A57" s="13"/>
      <c r="B57" s="39">
        <v>355</v>
      </c>
      <c r="C57" s="21" t="s">
        <v>99</v>
      </c>
      <c r="D57" s="46">
        <v>0</v>
      </c>
      <c r="E57" s="46">
        <v>654690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654690</v>
      </c>
      <c r="O57" s="47">
        <f t="shared" si="7"/>
        <v>8.8919825607453795</v>
      </c>
      <c r="P57" s="9"/>
    </row>
    <row r="58" spans="1:16" ht="15.75">
      <c r="A58" s="29" t="s">
        <v>3</v>
      </c>
      <c r="B58" s="30"/>
      <c r="C58" s="31"/>
      <c r="D58" s="32">
        <f t="shared" ref="D58:M58" si="12">SUM(D59:D64)</f>
        <v>7515127</v>
      </c>
      <c r="E58" s="32">
        <f t="shared" si="12"/>
        <v>1121879</v>
      </c>
      <c r="F58" s="32">
        <f t="shared" si="12"/>
        <v>0</v>
      </c>
      <c r="G58" s="32">
        <f t="shared" si="12"/>
        <v>23617</v>
      </c>
      <c r="H58" s="32">
        <f t="shared" si="12"/>
        <v>0</v>
      </c>
      <c r="I58" s="32">
        <f t="shared" si="12"/>
        <v>4931439</v>
      </c>
      <c r="J58" s="32">
        <f t="shared" si="12"/>
        <v>64788</v>
      </c>
      <c r="K58" s="32">
        <f t="shared" si="12"/>
        <v>26089835</v>
      </c>
      <c r="L58" s="32">
        <f t="shared" si="12"/>
        <v>0</v>
      </c>
      <c r="M58" s="32">
        <f t="shared" si="12"/>
        <v>0</v>
      </c>
      <c r="N58" s="32">
        <f t="shared" si="11"/>
        <v>39746685</v>
      </c>
      <c r="O58" s="45">
        <f t="shared" si="7"/>
        <v>539.83844241922122</v>
      </c>
      <c r="P58" s="10"/>
    </row>
    <row r="59" spans="1:16">
      <c r="A59" s="12"/>
      <c r="B59" s="25">
        <v>361.1</v>
      </c>
      <c r="C59" s="20" t="s">
        <v>63</v>
      </c>
      <c r="D59" s="46">
        <v>186146</v>
      </c>
      <c r="E59" s="46">
        <v>28438</v>
      </c>
      <c r="F59" s="46">
        <v>0</v>
      </c>
      <c r="G59" s="46">
        <v>22632</v>
      </c>
      <c r="H59" s="46">
        <v>0</v>
      </c>
      <c r="I59" s="46">
        <v>32444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1"/>
        <v>269660</v>
      </c>
      <c r="O59" s="47">
        <f t="shared" si="7"/>
        <v>3.6625151099460798</v>
      </c>
      <c r="P59" s="9"/>
    </row>
    <row r="60" spans="1:16">
      <c r="A60" s="12"/>
      <c r="B60" s="25">
        <v>361.3</v>
      </c>
      <c r="C60" s="20" t="s">
        <v>64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17157690</v>
      </c>
      <c r="L60" s="46">
        <v>0</v>
      </c>
      <c r="M60" s="46">
        <v>0</v>
      </c>
      <c r="N60" s="46">
        <f t="shared" si="11"/>
        <v>17157690</v>
      </c>
      <c r="O60" s="47">
        <f t="shared" si="7"/>
        <v>233.03529955043666</v>
      </c>
      <c r="P60" s="9"/>
    </row>
    <row r="61" spans="1:16">
      <c r="A61" s="12"/>
      <c r="B61" s="25">
        <v>362</v>
      </c>
      <c r="C61" s="20" t="s">
        <v>65</v>
      </c>
      <c r="D61" s="46">
        <v>415470</v>
      </c>
      <c r="E61" s="46">
        <v>1000000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1"/>
        <v>1415470</v>
      </c>
      <c r="O61" s="47">
        <f t="shared" si="7"/>
        <v>19.224876743585913</v>
      </c>
      <c r="P61" s="9"/>
    </row>
    <row r="62" spans="1:16">
      <c r="A62" s="12"/>
      <c r="B62" s="25">
        <v>366</v>
      </c>
      <c r="C62" s="20" t="s">
        <v>66</v>
      </c>
      <c r="D62" s="46">
        <v>0</v>
      </c>
      <c r="E62" s="46">
        <v>6450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1"/>
        <v>6450</v>
      </c>
      <c r="O62" s="47">
        <f t="shared" si="7"/>
        <v>8.7603732326456324E-2</v>
      </c>
      <c r="P62" s="9"/>
    </row>
    <row r="63" spans="1:16">
      <c r="A63" s="12"/>
      <c r="B63" s="25">
        <v>368</v>
      </c>
      <c r="C63" s="20" t="s">
        <v>67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8930006</v>
      </c>
      <c r="L63" s="46">
        <v>0</v>
      </c>
      <c r="M63" s="46">
        <v>0</v>
      </c>
      <c r="N63" s="46">
        <f t="shared" si="11"/>
        <v>8930006</v>
      </c>
      <c r="O63" s="47">
        <f t="shared" si="7"/>
        <v>121.28710934847271</v>
      </c>
      <c r="P63" s="9"/>
    </row>
    <row r="64" spans="1:16">
      <c r="A64" s="12"/>
      <c r="B64" s="25">
        <v>369.9</v>
      </c>
      <c r="C64" s="20" t="s">
        <v>68</v>
      </c>
      <c r="D64" s="46">
        <v>6913511</v>
      </c>
      <c r="E64" s="46">
        <v>86991</v>
      </c>
      <c r="F64" s="46">
        <v>0</v>
      </c>
      <c r="G64" s="46">
        <v>985</v>
      </c>
      <c r="H64" s="46">
        <v>0</v>
      </c>
      <c r="I64" s="46">
        <v>4898995</v>
      </c>
      <c r="J64" s="46">
        <v>64788</v>
      </c>
      <c r="K64" s="46">
        <v>2139</v>
      </c>
      <c r="L64" s="46">
        <v>0</v>
      </c>
      <c r="M64" s="46">
        <v>0</v>
      </c>
      <c r="N64" s="46">
        <f t="shared" si="11"/>
        <v>11967409</v>
      </c>
      <c r="O64" s="47">
        <f t="shared" si="7"/>
        <v>162.54103793445339</v>
      </c>
      <c r="P64" s="9"/>
    </row>
    <row r="65" spans="1:119" ht="15.75">
      <c r="A65" s="29" t="s">
        <v>50</v>
      </c>
      <c r="B65" s="30"/>
      <c r="C65" s="31"/>
      <c r="D65" s="32">
        <f t="shared" ref="D65:M65" si="13">SUM(D66:D70)</f>
        <v>6904331</v>
      </c>
      <c r="E65" s="32">
        <f t="shared" si="13"/>
        <v>5278169</v>
      </c>
      <c r="F65" s="32">
        <f t="shared" si="13"/>
        <v>335000</v>
      </c>
      <c r="G65" s="32">
        <f t="shared" si="13"/>
        <v>35484071</v>
      </c>
      <c r="H65" s="32">
        <f t="shared" si="13"/>
        <v>0</v>
      </c>
      <c r="I65" s="32">
        <f t="shared" si="13"/>
        <v>1789794</v>
      </c>
      <c r="J65" s="32">
        <f t="shared" si="13"/>
        <v>0</v>
      </c>
      <c r="K65" s="32">
        <f t="shared" si="13"/>
        <v>0</v>
      </c>
      <c r="L65" s="32">
        <f t="shared" si="13"/>
        <v>0</v>
      </c>
      <c r="M65" s="32">
        <f t="shared" si="13"/>
        <v>0</v>
      </c>
      <c r="N65" s="32">
        <f t="shared" si="11"/>
        <v>49791365</v>
      </c>
      <c r="O65" s="45">
        <f t="shared" si="7"/>
        <v>676.26502505874203</v>
      </c>
      <c r="P65" s="9"/>
    </row>
    <row r="66" spans="1:119">
      <c r="A66" s="12"/>
      <c r="B66" s="25">
        <v>381</v>
      </c>
      <c r="C66" s="20" t="s">
        <v>69</v>
      </c>
      <c r="D66" s="46">
        <v>500000</v>
      </c>
      <c r="E66" s="46">
        <v>5004700</v>
      </c>
      <c r="F66" s="46">
        <v>335000</v>
      </c>
      <c r="G66" s="46">
        <v>3563882</v>
      </c>
      <c r="H66" s="46">
        <v>0</v>
      </c>
      <c r="I66" s="46">
        <v>1572706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1"/>
        <v>10976288</v>
      </c>
      <c r="O66" s="47">
        <f t="shared" si="7"/>
        <v>149.07965827753407</v>
      </c>
      <c r="P66" s="9"/>
    </row>
    <row r="67" spans="1:119">
      <c r="A67" s="12"/>
      <c r="B67" s="25">
        <v>382</v>
      </c>
      <c r="C67" s="20" t="s">
        <v>107</v>
      </c>
      <c r="D67" s="46">
        <v>4068989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1"/>
        <v>4068989</v>
      </c>
      <c r="O67" s="47">
        <f t="shared" si="7"/>
        <v>55.264902820975998</v>
      </c>
      <c r="P67" s="9"/>
    </row>
    <row r="68" spans="1:119">
      <c r="A68" s="12"/>
      <c r="B68" s="25">
        <v>383</v>
      </c>
      <c r="C68" s="20" t="s">
        <v>132</v>
      </c>
      <c r="D68" s="46">
        <v>2335342</v>
      </c>
      <c r="E68" s="46">
        <v>273469</v>
      </c>
      <c r="F68" s="46">
        <v>0</v>
      </c>
      <c r="G68" s="46">
        <v>286189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1"/>
        <v>2895000</v>
      </c>
      <c r="O68" s="47">
        <f t="shared" si="7"/>
        <v>39.319814741874588</v>
      </c>
      <c r="P68" s="9"/>
    </row>
    <row r="69" spans="1:119">
      <c r="A69" s="12"/>
      <c r="B69" s="25">
        <v>384</v>
      </c>
      <c r="C69" s="20" t="s">
        <v>133</v>
      </c>
      <c r="D69" s="46">
        <v>0</v>
      </c>
      <c r="E69" s="46">
        <v>0</v>
      </c>
      <c r="F69" s="46">
        <v>0</v>
      </c>
      <c r="G69" s="46">
        <v>31634000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1"/>
        <v>31634000</v>
      </c>
      <c r="O69" s="47">
        <f>(N69/O$73)</f>
        <v>429.65216564575496</v>
      </c>
      <c r="P69" s="9"/>
    </row>
    <row r="70" spans="1:119" ht="15.75" thickBot="1">
      <c r="A70" s="12"/>
      <c r="B70" s="25">
        <v>389.7</v>
      </c>
      <c r="C70" s="20" t="s">
        <v>118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217088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1"/>
        <v>217088</v>
      </c>
      <c r="O70" s="47">
        <f>(N70/O$73)</f>
        <v>2.9484835726024419</v>
      </c>
      <c r="P70" s="9"/>
    </row>
    <row r="71" spans="1:119" ht="16.5" thickBot="1">
      <c r="A71" s="14" t="s">
        <v>59</v>
      </c>
      <c r="B71" s="23"/>
      <c r="C71" s="22"/>
      <c r="D71" s="15">
        <f t="shared" ref="D71:M71" si="14">SUM(D5,D16,D28,D44,D55,D58,D65)</f>
        <v>49519737</v>
      </c>
      <c r="E71" s="15">
        <f t="shared" si="14"/>
        <v>15969870</v>
      </c>
      <c r="F71" s="15">
        <f t="shared" si="14"/>
        <v>1662366</v>
      </c>
      <c r="G71" s="15">
        <f t="shared" si="14"/>
        <v>37848291</v>
      </c>
      <c r="H71" s="15">
        <f t="shared" si="14"/>
        <v>0</v>
      </c>
      <c r="I71" s="15">
        <f t="shared" si="14"/>
        <v>95201113</v>
      </c>
      <c r="J71" s="15">
        <f t="shared" si="14"/>
        <v>19678901</v>
      </c>
      <c r="K71" s="15">
        <f t="shared" si="14"/>
        <v>26089835</v>
      </c>
      <c r="L71" s="15">
        <f t="shared" si="14"/>
        <v>0</v>
      </c>
      <c r="M71" s="15">
        <f t="shared" si="14"/>
        <v>0</v>
      </c>
      <c r="N71" s="15">
        <f t="shared" si="11"/>
        <v>245970113</v>
      </c>
      <c r="O71" s="38">
        <f>(N71/O$73)</f>
        <v>3340.7596805519715</v>
      </c>
      <c r="P71" s="6"/>
      <c r="Q71" s="2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</row>
    <row r="72" spans="1:119">
      <c r="A72" s="16"/>
      <c r="B72" s="18"/>
      <c r="C72" s="18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9"/>
    </row>
    <row r="73" spans="1:119">
      <c r="A73" s="40"/>
      <c r="B73" s="41"/>
      <c r="C73" s="41"/>
      <c r="D73" s="42"/>
      <c r="E73" s="42"/>
      <c r="F73" s="42"/>
      <c r="G73" s="42"/>
      <c r="H73" s="42"/>
      <c r="I73" s="42"/>
      <c r="J73" s="42"/>
      <c r="K73" s="42"/>
      <c r="L73" s="118" t="s">
        <v>141</v>
      </c>
      <c r="M73" s="118"/>
      <c r="N73" s="118"/>
      <c r="O73" s="43">
        <v>73627</v>
      </c>
    </row>
    <row r="74" spans="1:119">
      <c r="A74" s="119"/>
      <c r="B74" s="96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7"/>
    </row>
    <row r="75" spans="1:119" ht="15.75" customHeight="1" thickBot="1">
      <c r="A75" s="120" t="s">
        <v>90</v>
      </c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100"/>
    </row>
  </sheetData>
  <mergeCells count="10">
    <mergeCell ref="L73:N73"/>
    <mergeCell ref="A74:O74"/>
    <mergeCell ref="A75:O7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7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138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16787140</v>
      </c>
      <c r="E5" s="27">
        <f t="shared" si="0"/>
        <v>0</v>
      </c>
      <c r="F5" s="27">
        <f t="shared" si="0"/>
        <v>1189885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17977025</v>
      </c>
      <c r="O5" s="33">
        <f t="shared" ref="O5:O36" si="1">(N5/O$71)</f>
        <v>256.05015026563547</v>
      </c>
      <c r="P5" s="6"/>
    </row>
    <row r="6" spans="1:133">
      <c r="A6" s="12"/>
      <c r="B6" s="25">
        <v>311</v>
      </c>
      <c r="C6" s="20" t="s">
        <v>2</v>
      </c>
      <c r="D6" s="46">
        <v>10779001</v>
      </c>
      <c r="E6" s="46">
        <v>0</v>
      </c>
      <c r="F6" s="46">
        <v>1189885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11968886</v>
      </c>
      <c r="O6" s="47">
        <f t="shared" si="1"/>
        <v>170.4750957854406</v>
      </c>
      <c r="P6" s="9"/>
    </row>
    <row r="7" spans="1:133">
      <c r="A7" s="12"/>
      <c r="B7" s="25">
        <v>312.41000000000003</v>
      </c>
      <c r="C7" s="20" t="s">
        <v>10</v>
      </c>
      <c r="D7" s="46">
        <v>849939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849939</v>
      </c>
      <c r="O7" s="47">
        <f t="shared" si="1"/>
        <v>12.10584113147887</v>
      </c>
      <c r="P7" s="9"/>
    </row>
    <row r="8" spans="1:133">
      <c r="A8" s="12"/>
      <c r="B8" s="25">
        <v>312.42</v>
      </c>
      <c r="C8" s="20" t="s">
        <v>92</v>
      </c>
      <c r="D8" s="46">
        <v>328829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328829</v>
      </c>
      <c r="O8" s="47">
        <f t="shared" si="1"/>
        <v>4.683573331054423</v>
      </c>
      <c r="P8" s="9"/>
    </row>
    <row r="9" spans="1:133">
      <c r="A9" s="12"/>
      <c r="B9" s="25">
        <v>312.51</v>
      </c>
      <c r="C9" s="20" t="s">
        <v>77</v>
      </c>
      <c r="D9" s="46">
        <v>239335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239335</v>
      </c>
      <c r="O9" s="47">
        <f t="shared" si="1"/>
        <v>3.4088934467091114</v>
      </c>
      <c r="P9" s="9"/>
    </row>
    <row r="10" spans="1:133">
      <c r="A10" s="12"/>
      <c r="B10" s="25">
        <v>312.52</v>
      </c>
      <c r="C10" s="20" t="s">
        <v>110</v>
      </c>
      <c r="D10" s="46">
        <v>532807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532807</v>
      </c>
      <c r="O10" s="47">
        <f t="shared" si="1"/>
        <v>7.5888703727442355</v>
      </c>
      <c r="P10" s="9"/>
    </row>
    <row r="11" spans="1:133">
      <c r="A11" s="12"/>
      <c r="B11" s="25">
        <v>314.10000000000002</v>
      </c>
      <c r="C11" s="20" t="s">
        <v>11</v>
      </c>
      <c r="D11" s="46">
        <v>1295402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1295402</v>
      </c>
      <c r="O11" s="47">
        <f t="shared" si="1"/>
        <v>18.450654474497572</v>
      </c>
      <c r="P11" s="9"/>
    </row>
    <row r="12" spans="1:133">
      <c r="A12" s="12"/>
      <c r="B12" s="25">
        <v>314.3</v>
      </c>
      <c r="C12" s="20" t="s">
        <v>12</v>
      </c>
      <c r="D12" s="46">
        <v>125679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125679</v>
      </c>
      <c r="O12" s="47">
        <f t="shared" si="1"/>
        <v>1.7900696491902748</v>
      </c>
      <c r="P12" s="9"/>
    </row>
    <row r="13" spans="1:133">
      <c r="A13" s="12"/>
      <c r="B13" s="25">
        <v>314.8</v>
      </c>
      <c r="C13" s="20" t="s">
        <v>13</v>
      </c>
      <c r="D13" s="46">
        <v>193723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193723</v>
      </c>
      <c r="O13" s="47">
        <f t="shared" si="1"/>
        <v>2.7592331467475679</v>
      </c>
      <c r="P13" s="9"/>
    </row>
    <row r="14" spans="1:133">
      <c r="A14" s="12"/>
      <c r="B14" s="25">
        <v>315</v>
      </c>
      <c r="C14" s="20" t="s">
        <v>111</v>
      </c>
      <c r="D14" s="46">
        <v>2069644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2069644</v>
      </c>
      <c r="O14" s="47">
        <f t="shared" si="1"/>
        <v>29.478328989160932</v>
      </c>
      <c r="P14" s="9"/>
    </row>
    <row r="15" spans="1:133">
      <c r="A15" s="12"/>
      <c r="B15" s="25">
        <v>316</v>
      </c>
      <c r="C15" s="20" t="s">
        <v>112</v>
      </c>
      <c r="D15" s="46">
        <v>372781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372781</v>
      </c>
      <c r="O15" s="47">
        <f t="shared" si="1"/>
        <v>5.3095899386118592</v>
      </c>
      <c r="P15" s="9"/>
    </row>
    <row r="16" spans="1:133" ht="15.75">
      <c r="A16" s="29" t="s">
        <v>16</v>
      </c>
      <c r="B16" s="30"/>
      <c r="C16" s="31"/>
      <c r="D16" s="32">
        <f t="shared" ref="D16:M16" si="3">SUM(D17:D27)</f>
        <v>6038124</v>
      </c>
      <c r="E16" s="32">
        <f t="shared" si="3"/>
        <v>3742510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9780634</v>
      </c>
      <c r="O16" s="45">
        <f t="shared" si="1"/>
        <v>139.30741073081799</v>
      </c>
      <c r="P16" s="10"/>
    </row>
    <row r="17" spans="1:16">
      <c r="A17" s="12"/>
      <c r="B17" s="25">
        <v>322</v>
      </c>
      <c r="C17" s="20" t="s">
        <v>0</v>
      </c>
      <c r="D17" s="46">
        <v>2270186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2270186</v>
      </c>
      <c r="O17" s="47">
        <f t="shared" si="1"/>
        <v>32.334686436211882</v>
      </c>
      <c r="P17" s="9"/>
    </row>
    <row r="18" spans="1:16">
      <c r="A18" s="12"/>
      <c r="B18" s="25">
        <v>323.10000000000002</v>
      </c>
      <c r="C18" s="20" t="s">
        <v>17</v>
      </c>
      <c r="D18" s="46">
        <v>2376211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6" si="4">SUM(D18:M18)</f>
        <v>2376211</v>
      </c>
      <c r="O18" s="47">
        <f t="shared" si="1"/>
        <v>33.844820464612802</v>
      </c>
      <c r="P18" s="9"/>
    </row>
    <row r="19" spans="1:16">
      <c r="A19" s="12"/>
      <c r="B19" s="25">
        <v>323.3</v>
      </c>
      <c r="C19" s="20" t="s">
        <v>18</v>
      </c>
      <c r="D19" s="46">
        <v>265642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265642</v>
      </c>
      <c r="O19" s="47">
        <f t="shared" si="1"/>
        <v>3.7835889985614379</v>
      </c>
      <c r="P19" s="9"/>
    </row>
    <row r="20" spans="1:16">
      <c r="A20" s="12"/>
      <c r="B20" s="25">
        <v>323.60000000000002</v>
      </c>
      <c r="C20" s="20" t="s">
        <v>19</v>
      </c>
      <c r="D20" s="46">
        <v>508105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508105</v>
      </c>
      <c r="O20" s="47">
        <f t="shared" si="1"/>
        <v>7.237035137945278</v>
      </c>
      <c r="P20" s="9"/>
    </row>
    <row r="21" spans="1:16">
      <c r="A21" s="12"/>
      <c r="B21" s="25">
        <v>323.7</v>
      </c>
      <c r="C21" s="20" t="s">
        <v>20</v>
      </c>
      <c r="D21" s="46">
        <v>617980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617980</v>
      </c>
      <c r="O21" s="47">
        <f t="shared" si="1"/>
        <v>8.8020054408978901</v>
      </c>
      <c r="P21" s="9"/>
    </row>
    <row r="22" spans="1:16">
      <c r="A22" s="12"/>
      <c r="B22" s="25">
        <v>324.11</v>
      </c>
      <c r="C22" s="20" t="s">
        <v>21</v>
      </c>
      <c r="D22" s="46">
        <v>0</v>
      </c>
      <c r="E22" s="46">
        <v>541868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541868</v>
      </c>
      <c r="O22" s="47">
        <f t="shared" si="1"/>
        <v>7.7179279009813557</v>
      </c>
      <c r="P22" s="9"/>
    </row>
    <row r="23" spans="1:16">
      <c r="A23" s="12"/>
      <c r="B23" s="25">
        <v>324.12</v>
      </c>
      <c r="C23" s="20" t="s">
        <v>22</v>
      </c>
      <c r="D23" s="46">
        <v>0</v>
      </c>
      <c r="E23" s="46">
        <v>62662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62662</v>
      </c>
      <c r="O23" s="47">
        <f t="shared" si="1"/>
        <v>0.89250665869048129</v>
      </c>
      <c r="P23" s="9"/>
    </row>
    <row r="24" spans="1:16">
      <c r="A24" s="12"/>
      <c r="B24" s="25">
        <v>324.31</v>
      </c>
      <c r="C24" s="20" t="s">
        <v>104</v>
      </c>
      <c r="D24" s="46">
        <v>0</v>
      </c>
      <c r="E24" s="46">
        <v>115874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115874</v>
      </c>
      <c r="O24" s="47">
        <f t="shared" si="1"/>
        <v>1.6504151889358913</v>
      </c>
      <c r="P24" s="9"/>
    </row>
    <row r="25" spans="1:16">
      <c r="A25" s="12"/>
      <c r="B25" s="25">
        <v>324.32</v>
      </c>
      <c r="C25" s="20" t="s">
        <v>25</v>
      </c>
      <c r="D25" s="46">
        <v>0</v>
      </c>
      <c r="E25" s="46">
        <v>16490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16490</v>
      </c>
      <c r="O25" s="47">
        <f t="shared" si="1"/>
        <v>0.23487017333960034</v>
      </c>
      <c r="P25" s="9"/>
    </row>
    <row r="26" spans="1:16">
      <c r="A26" s="12"/>
      <c r="B26" s="25">
        <v>324.61</v>
      </c>
      <c r="C26" s="20" t="s">
        <v>26</v>
      </c>
      <c r="D26" s="46">
        <v>0</v>
      </c>
      <c r="E26" s="46">
        <v>2476910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2476910</v>
      </c>
      <c r="O26" s="47">
        <f t="shared" si="1"/>
        <v>35.279095272685836</v>
      </c>
      <c r="P26" s="9"/>
    </row>
    <row r="27" spans="1:16">
      <c r="A27" s="12"/>
      <c r="B27" s="25">
        <v>329</v>
      </c>
      <c r="C27" s="20" t="s">
        <v>93</v>
      </c>
      <c r="D27" s="46">
        <v>0</v>
      </c>
      <c r="E27" s="46">
        <v>528706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42" si="5">SUM(D27:M27)</f>
        <v>528706</v>
      </c>
      <c r="O27" s="47">
        <f t="shared" si="1"/>
        <v>7.5304590579555324</v>
      </c>
      <c r="P27" s="9"/>
    </row>
    <row r="28" spans="1:16" ht="15.75">
      <c r="A28" s="29" t="s">
        <v>30</v>
      </c>
      <c r="B28" s="30"/>
      <c r="C28" s="31"/>
      <c r="D28" s="32">
        <f t="shared" ref="D28:M28" si="6">SUM(D29:D41)</f>
        <v>9284885</v>
      </c>
      <c r="E28" s="32">
        <f t="shared" si="6"/>
        <v>4001609</v>
      </c>
      <c r="F28" s="32">
        <f t="shared" si="6"/>
        <v>0</v>
      </c>
      <c r="G28" s="32">
        <f t="shared" si="6"/>
        <v>2669792</v>
      </c>
      <c r="H28" s="32">
        <f t="shared" si="6"/>
        <v>0</v>
      </c>
      <c r="I28" s="32">
        <f t="shared" si="6"/>
        <v>0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44">
        <f t="shared" si="5"/>
        <v>15956286</v>
      </c>
      <c r="O28" s="45">
        <f t="shared" si="1"/>
        <v>227.26838439516303</v>
      </c>
      <c r="P28" s="10"/>
    </row>
    <row r="29" spans="1:16">
      <c r="A29" s="12"/>
      <c r="B29" s="25">
        <v>331.2</v>
      </c>
      <c r="C29" s="20" t="s">
        <v>29</v>
      </c>
      <c r="D29" s="46">
        <v>0</v>
      </c>
      <c r="E29" s="46">
        <v>463165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463165</v>
      </c>
      <c r="O29" s="47">
        <f t="shared" si="1"/>
        <v>6.596946260450939</v>
      </c>
      <c r="P29" s="9"/>
    </row>
    <row r="30" spans="1:16">
      <c r="A30" s="12"/>
      <c r="B30" s="25">
        <v>331.32</v>
      </c>
      <c r="C30" s="20" t="s">
        <v>83</v>
      </c>
      <c r="D30" s="46">
        <v>0</v>
      </c>
      <c r="E30" s="46">
        <v>8576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8576</v>
      </c>
      <c r="O30" s="47">
        <f t="shared" si="1"/>
        <v>0.12214958196242647</v>
      </c>
      <c r="P30" s="9"/>
    </row>
    <row r="31" spans="1:16">
      <c r="A31" s="12"/>
      <c r="B31" s="25">
        <v>331.35</v>
      </c>
      <c r="C31" s="20" t="s">
        <v>33</v>
      </c>
      <c r="D31" s="46">
        <v>0</v>
      </c>
      <c r="E31" s="46">
        <v>22758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22758</v>
      </c>
      <c r="O31" s="47">
        <f t="shared" si="1"/>
        <v>0.3241464769473999</v>
      </c>
      <c r="P31" s="9"/>
    </row>
    <row r="32" spans="1:16">
      <c r="A32" s="12"/>
      <c r="B32" s="25">
        <v>331.7</v>
      </c>
      <c r="C32" s="20" t="s">
        <v>31</v>
      </c>
      <c r="D32" s="46">
        <v>0</v>
      </c>
      <c r="E32" s="46">
        <v>177245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177245</v>
      </c>
      <c r="O32" s="47">
        <f t="shared" si="1"/>
        <v>2.5245338916663105</v>
      </c>
      <c r="P32" s="9"/>
    </row>
    <row r="33" spans="1:16">
      <c r="A33" s="12"/>
      <c r="B33" s="25">
        <v>331.9</v>
      </c>
      <c r="C33" s="20" t="s">
        <v>32</v>
      </c>
      <c r="D33" s="46">
        <v>0</v>
      </c>
      <c r="E33" s="46">
        <v>713052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713052</v>
      </c>
      <c r="O33" s="47">
        <f t="shared" si="1"/>
        <v>10.156133828996282</v>
      </c>
      <c r="P33" s="9"/>
    </row>
    <row r="34" spans="1:16">
      <c r="A34" s="12"/>
      <c r="B34" s="25">
        <v>335.12</v>
      </c>
      <c r="C34" s="20" t="s">
        <v>113</v>
      </c>
      <c r="D34" s="46">
        <v>2580888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2580888</v>
      </c>
      <c r="O34" s="47">
        <f t="shared" si="1"/>
        <v>36.760073494851085</v>
      </c>
      <c r="P34" s="9"/>
    </row>
    <row r="35" spans="1:16">
      <c r="A35" s="12"/>
      <c r="B35" s="25">
        <v>335.14</v>
      </c>
      <c r="C35" s="20" t="s">
        <v>114</v>
      </c>
      <c r="D35" s="46">
        <v>35170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35170</v>
      </c>
      <c r="O35" s="47">
        <f t="shared" si="1"/>
        <v>0.50093292882678864</v>
      </c>
      <c r="P35" s="9"/>
    </row>
    <row r="36" spans="1:16">
      <c r="A36" s="12"/>
      <c r="B36" s="25">
        <v>335.15</v>
      </c>
      <c r="C36" s="20" t="s">
        <v>136</v>
      </c>
      <c r="D36" s="46">
        <v>27882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27882</v>
      </c>
      <c r="O36" s="47">
        <f t="shared" si="1"/>
        <v>0.39712857325983847</v>
      </c>
      <c r="P36" s="9"/>
    </row>
    <row r="37" spans="1:16">
      <c r="A37" s="12"/>
      <c r="B37" s="25">
        <v>335.18</v>
      </c>
      <c r="C37" s="20" t="s">
        <v>115</v>
      </c>
      <c r="D37" s="46">
        <v>5143347</v>
      </c>
      <c r="E37" s="46">
        <v>0</v>
      </c>
      <c r="F37" s="46">
        <v>0</v>
      </c>
      <c r="G37" s="46">
        <v>2669792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5"/>
        <v>7813139</v>
      </c>
      <c r="O37" s="47">
        <f t="shared" ref="O37:O68" si="7">(N37/O$71)</f>
        <v>111.2840091726132</v>
      </c>
      <c r="P37" s="9"/>
    </row>
    <row r="38" spans="1:16">
      <c r="A38" s="12"/>
      <c r="B38" s="25">
        <v>337.3</v>
      </c>
      <c r="C38" s="20" t="s">
        <v>39</v>
      </c>
      <c r="D38" s="46">
        <v>0</v>
      </c>
      <c r="E38" s="46">
        <v>317885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5"/>
        <v>317885</v>
      </c>
      <c r="O38" s="47">
        <f t="shared" si="7"/>
        <v>4.5276958794456554</v>
      </c>
      <c r="P38" s="9"/>
    </row>
    <row r="39" spans="1:16">
      <c r="A39" s="12"/>
      <c r="B39" s="25">
        <v>337.6</v>
      </c>
      <c r="C39" s="20" t="s">
        <v>40</v>
      </c>
      <c r="D39" s="46">
        <v>0</v>
      </c>
      <c r="E39" s="46">
        <v>222834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5"/>
        <v>222834</v>
      </c>
      <c r="O39" s="47">
        <f t="shared" si="7"/>
        <v>3.1738665982993632</v>
      </c>
      <c r="P39" s="9"/>
    </row>
    <row r="40" spans="1:16">
      <c r="A40" s="12"/>
      <c r="B40" s="25">
        <v>338</v>
      </c>
      <c r="C40" s="20" t="s">
        <v>42</v>
      </c>
      <c r="D40" s="46">
        <v>83314</v>
      </c>
      <c r="E40" s="46">
        <v>2076094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5"/>
        <v>2159408</v>
      </c>
      <c r="O40" s="47">
        <f t="shared" si="7"/>
        <v>30.756854534318961</v>
      </c>
      <c r="P40" s="9"/>
    </row>
    <row r="41" spans="1:16">
      <c r="A41" s="12"/>
      <c r="B41" s="25">
        <v>339</v>
      </c>
      <c r="C41" s="20" t="s">
        <v>43</v>
      </c>
      <c r="D41" s="46">
        <v>1414284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5"/>
        <v>1414284</v>
      </c>
      <c r="O41" s="47">
        <f t="shared" si="7"/>
        <v>20.143913173524762</v>
      </c>
      <c r="P41" s="9"/>
    </row>
    <row r="42" spans="1:16" ht="15.75">
      <c r="A42" s="29" t="s">
        <v>48</v>
      </c>
      <c r="B42" s="30"/>
      <c r="C42" s="31"/>
      <c r="D42" s="32">
        <f t="shared" ref="D42:M42" si="8">SUM(D43:D52)</f>
        <v>1257738</v>
      </c>
      <c r="E42" s="32">
        <f t="shared" si="8"/>
        <v>0</v>
      </c>
      <c r="F42" s="32">
        <f t="shared" si="8"/>
        <v>0</v>
      </c>
      <c r="G42" s="32">
        <f t="shared" si="8"/>
        <v>0</v>
      </c>
      <c r="H42" s="32">
        <f t="shared" si="8"/>
        <v>0</v>
      </c>
      <c r="I42" s="32">
        <f t="shared" si="8"/>
        <v>87042664</v>
      </c>
      <c r="J42" s="32">
        <f t="shared" si="8"/>
        <v>19160329</v>
      </c>
      <c r="K42" s="32">
        <f t="shared" si="8"/>
        <v>0</v>
      </c>
      <c r="L42" s="32">
        <f t="shared" si="8"/>
        <v>0</v>
      </c>
      <c r="M42" s="32">
        <f t="shared" si="8"/>
        <v>0</v>
      </c>
      <c r="N42" s="32">
        <f t="shared" si="5"/>
        <v>107460731</v>
      </c>
      <c r="O42" s="45">
        <f t="shared" si="7"/>
        <v>1530.5834152316654</v>
      </c>
      <c r="P42" s="10"/>
    </row>
    <row r="43" spans="1:16">
      <c r="A43" s="12"/>
      <c r="B43" s="25">
        <v>341.2</v>
      </c>
      <c r="C43" s="20" t="s">
        <v>116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19160329</v>
      </c>
      <c r="K43" s="46">
        <v>0</v>
      </c>
      <c r="L43" s="46">
        <v>0</v>
      </c>
      <c r="M43" s="46">
        <v>0</v>
      </c>
      <c r="N43" s="46">
        <f t="shared" ref="N43:N52" si="9">SUM(D43:M43)</f>
        <v>19160329</v>
      </c>
      <c r="O43" s="47">
        <f t="shared" si="7"/>
        <v>272.90417182982236</v>
      </c>
      <c r="P43" s="9"/>
    </row>
    <row r="44" spans="1:16">
      <c r="A44" s="12"/>
      <c r="B44" s="25">
        <v>341.3</v>
      </c>
      <c r="C44" s="20" t="s">
        <v>130</v>
      </c>
      <c r="D44" s="46">
        <v>8240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8240</v>
      </c>
      <c r="O44" s="47">
        <f t="shared" si="7"/>
        <v>0.11736387072882394</v>
      </c>
      <c r="P44" s="9"/>
    </row>
    <row r="45" spans="1:16">
      <c r="A45" s="12"/>
      <c r="B45" s="25">
        <v>341.9</v>
      </c>
      <c r="C45" s="20" t="s">
        <v>117</v>
      </c>
      <c r="D45" s="46">
        <v>879374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879374</v>
      </c>
      <c r="O45" s="47">
        <f t="shared" si="7"/>
        <v>12.525089376005925</v>
      </c>
      <c r="P45" s="9"/>
    </row>
    <row r="46" spans="1:16">
      <c r="A46" s="12"/>
      <c r="B46" s="25">
        <v>342.1</v>
      </c>
      <c r="C46" s="20" t="s">
        <v>52</v>
      </c>
      <c r="D46" s="46">
        <v>47005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47005</v>
      </c>
      <c r="O46" s="47">
        <f t="shared" si="7"/>
        <v>0.6695010611175205</v>
      </c>
      <c r="P46" s="9"/>
    </row>
    <row r="47" spans="1:16">
      <c r="A47" s="12"/>
      <c r="B47" s="25">
        <v>343.1</v>
      </c>
      <c r="C47" s="20" t="s">
        <v>53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60589385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60589385</v>
      </c>
      <c r="O47" s="47">
        <f t="shared" si="7"/>
        <v>862.98601318919225</v>
      </c>
      <c r="P47" s="9"/>
    </row>
    <row r="48" spans="1:16">
      <c r="A48" s="12"/>
      <c r="B48" s="25">
        <v>343.4</v>
      </c>
      <c r="C48" s="20" t="s">
        <v>54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11673675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11673675</v>
      </c>
      <c r="O48" s="47">
        <f t="shared" si="7"/>
        <v>166.27034995513395</v>
      </c>
      <c r="P48" s="9"/>
    </row>
    <row r="49" spans="1:16">
      <c r="A49" s="12"/>
      <c r="B49" s="25">
        <v>343.6</v>
      </c>
      <c r="C49" s="20" t="s">
        <v>55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13139628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13139628</v>
      </c>
      <c r="O49" s="47">
        <f t="shared" si="7"/>
        <v>187.15019441951887</v>
      </c>
      <c r="P49" s="9"/>
    </row>
    <row r="50" spans="1:16">
      <c r="A50" s="12"/>
      <c r="B50" s="25">
        <v>343.7</v>
      </c>
      <c r="C50" s="20" t="s">
        <v>56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1639976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1639976</v>
      </c>
      <c r="O50" s="47">
        <f t="shared" si="7"/>
        <v>23.358486803686137</v>
      </c>
      <c r="P50" s="9"/>
    </row>
    <row r="51" spans="1:16">
      <c r="A51" s="12"/>
      <c r="B51" s="25">
        <v>347.2</v>
      </c>
      <c r="C51" s="20" t="s">
        <v>57</v>
      </c>
      <c r="D51" s="46">
        <v>207115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207115</v>
      </c>
      <c r="O51" s="47">
        <f t="shared" si="7"/>
        <v>2.9499779230582974</v>
      </c>
      <c r="P51" s="9"/>
    </row>
    <row r="52" spans="1:16">
      <c r="A52" s="12"/>
      <c r="B52" s="25">
        <v>347.5</v>
      </c>
      <c r="C52" s="20" t="s">
        <v>58</v>
      </c>
      <c r="D52" s="46">
        <v>116004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116004</v>
      </c>
      <c r="O52" s="47">
        <f t="shared" si="7"/>
        <v>1.6522668034012733</v>
      </c>
      <c r="P52" s="9"/>
    </row>
    <row r="53" spans="1:16" ht="15.75">
      <c r="A53" s="29" t="s">
        <v>49</v>
      </c>
      <c r="B53" s="30"/>
      <c r="C53" s="31"/>
      <c r="D53" s="32">
        <f t="shared" ref="D53:M53" si="10">SUM(D54:D55)</f>
        <v>722140</v>
      </c>
      <c r="E53" s="32">
        <f t="shared" si="10"/>
        <v>307006</v>
      </c>
      <c r="F53" s="32">
        <f t="shared" si="10"/>
        <v>0</v>
      </c>
      <c r="G53" s="32">
        <f t="shared" si="10"/>
        <v>0</v>
      </c>
      <c r="H53" s="32">
        <f t="shared" si="10"/>
        <v>0</v>
      </c>
      <c r="I53" s="32">
        <f t="shared" si="10"/>
        <v>0</v>
      </c>
      <c r="J53" s="32">
        <f t="shared" si="10"/>
        <v>0</v>
      </c>
      <c r="K53" s="32">
        <f t="shared" si="10"/>
        <v>0</v>
      </c>
      <c r="L53" s="32">
        <f t="shared" si="10"/>
        <v>0</v>
      </c>
      <c r="M53" s="32">
        <f t="shared" si="10"/>
        <v>0</v>
      </c>
      <c r="N53" s="32">
        <f>SUM(D53:M53)</f>
        <v>1029146</v>
      </c>
      <c r="O53" s="45">
        <f t="shared" si="7"/>
        <v>14.658320158384253</v>
      </c>
      <c r="P53" s="10"/>
    </row>
    <row r="54" spans="1:16">
      <c r="A54" s="13"/>
      <c r="B54" s="39">
        <v>354</v>
      </c>
      <c r="C54" s="21" t="s">
        <v>61</v>
      </c>
      <c r="D54" s="46">
        <v>722140</v>
      </c>
      <c r="E54" s="46">
        <v>7910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>SUM(D54:M54)</f>
        <v>730050</v>
      </c>
      <c r="O54" s="47">
        <f t="shared" si="7"/>
        <v>10.398239541939068</v>
      </c>
      <c r="P54" s="9"/>
    </row>
    <row r="55" spans="1:16">
      <c r="A55" s="13"/>
      <c r="B55" s="39">
        <v>355</v>
      </c>
      <c r="C55" s="21" t="s">
        <v>99</v>
      </c>
      <c r="D55" s="46">
        <v>0</v>
      </c>
      <c r="E55" s="46">
        <v>299096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>SUM(D55:M55)</f>
        <v>299096</v>
      </c>
      <c r="O55" s="47">
        <f t="shared" si="7"/>
        <v>4.260080616445185</v>
      </c>
      <c r="P55" s="9"/>
    </row>
    <row r="56" spans="1:16" ht="15.75">
      <c r="A56" s="29" t="s">
        <v>3</v>
      </c>
      <c r="B56" s="30"/>
      <c r="C56" s="31"/>
      <c r="D56" s="32">
        <f t="shared" ref="D56:M56" si="11">SUM(D57:D63)</f>
        <v>9799775</v>
      </c>
      <c r="E56" s="32">
        <f t="shared" si="11"/>
        <v>1450850</v>
      </c>
      <c r="F56" s="32">
        <f t="shared" si="11"/>
        <v>0</v>
      </c>
      <c r="G56" s="32">
        <f t="shared" si="11"/>
        <v>101590</v>
      </c>
      <c r="H56" s="32">
        <f t="shared" si="11"/>
        <v>0</v>
      </c>
      <c r="I56" s="32">
        <f t="shared" si="11"/>
        <v>4574808</v>
      </c>
      <c r="J56" s="32">
        <f t="shared" si="11"/>
        <v>64666</v>
      </c>
      <c r="K56" s="32">
        <f t="shared" si="11"/>
        <v>22321854</v>
      </c>
      <c r="L56" s="32">
        <f t="shared" si="11"/>
        <v>0</v>
      </c>
      <c r="M56" s="32">
        <f t="shared" si="11"/>
        <v>0</v>
      </c>
      <c r="N56" s="32">
        <f>SUM(D56:M56)</f>
        <v>38313543</v>
      </c>
      <c r="O56" s="45">
        <f t="shared" si="7"/>
        <v>545.70700337563562</v>
      </c>
      <c r="P56" s="10"/>
    </row>
    <row r="57" spans="1:16">
      <c r="A57" s="12"/>
      <c r="B57" s="25">
        <v>361.1</v>
      </c>
      <c r="C57" s="20" t="s">
        <v>63</v>
      </c>
      <c r="D57" s="46">
        <v>241981</v>
      </c>
      <c r="E57" s="46">
        <v>61488</v>
      </c>
      <c r="F57" s="46">
        <v>0</v>
      </c>
      <c r="G57" s="46">
        <v>99515</v>
      </c>
      <c r="H57" s="46">
        <v>0</v>
      </c>
      <c r="I57" s="46">
        <v>218810</v>
      </c>
      <c r="J57" s="46">
        <v>0</v>
      </c>
      <c r="K57" s="46">
        <v>0</v>
      </c>
      <c r="L57" s="46">
        <v>0</v>
      </c>
      <c r="M57" s="46">
        <v>0</v>
      </c>
      <c r="N57" s="46">
        <f>SUM(D57:M57)</f>
        <v>621794</v>
      </c>
      <c r="O57" s="47">
        <f t="shared" si="7"/>
        <v>8.8563289606745581</v>
      </c>
      <c r="P57" s="9"/>
    </row>
    <row r="58" spans="1:16">
      <c r="A58" s="12"/>
      <c r="B58" s="25">
        <v>361.3</v>
      </c>
      <c r="C58" s="20" t="s">
        <v>64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13475424</v>
      </c>
      <c r="L58" s="46">
        <v>0</v>
      </c>
      <c r="M58" s="46">
        <v>0</v>
      </c>
      <c r="N58" s="46">
        <f t="shared" ref="N58:N63" si="12">SUM(D58:M58)</f>
        <v>13475424</v>
      </c>
      <c r="O58" s="47">
        <f t="shared" si="7"/>
        <v>191.93300004272956</v>
      </c>
      <c r="P58" s="9"/>
    </row>
    <row r="59" spans="1:16">
      <c r="A59" s="12"/>
      <c r="B59" s="25">
        <v>362</v>
      </c>
      <c r="C59" s="20" t="s">
        <v>65</v>
      </c>
      <c r="D59" s="46">
        <v>429169</v>
      </c>
      <c r="E59" s="46">
        <v>1291250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2"/>
        <v>1720419</v>
      </c>
      <c r="O59" s="47">
        <f t="shared" si="7"/>
        <v>24.50425159167628</v>
      </c>
      <c r="P59" s="9"/>
    </row>
    <row r="60" spans="1:16">
      <c r="A60" s="12"/>
      <c r="B60" s="25">
        <v>364</v>
      </c>
      <c r="C60" s="20" t="s">
        <v>131</v>
      </c>
      <c r="D60" s="46">
        <v>2319482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2"/>
        <v>2319482</v>
      </c>
      <c r="O60" s="47">
        <f t="shared" si="7"/>
        <v>33.036818641484707</v>
      </c>
      <c r="P60" s="9"/>
    </row>
    <row r="61" spans="1:16">
      <c r="A61" s="12"/>
      <c r="B61" s="25">
        <v>366</v>
      </c>
      <c r="C61" s="20" t="s">
        <v>66</v>
      </c>
      <c r="D61" s="46">
        <v>0</v>
      </c>
      <c r="E61" s="46">
        <v>14475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2"/>
        <v>14475</v>
      </c>
      <c r="O61" s="47">
        <f t="shared" si="7"/>
        <v>0.2061701491261804</v>
      </c>
      <c r="P61" s="9"/>
    </row>
    <row r="62" spans="1:16">
      <c r="A62" s="12"/>
      <c r="B62" s="25">
        <v>368</v>
      </c>
      <c r="C62" s="20" t="s">
        <v>67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8840634</v>
      </c>
      <c r="L62" s="46">
        <v>0</v>
      </c>
      <c r="M62" s="46">
        <v>0</v>
      </c>
      <c r="N62" s="46">
        <f t="shared" si="12"/>
        <v>8840634</v>
      </c>
      <c r="O62" s="47">
        <f t="shared" si="7"/>
        <v>125.9188138272871</v>
      </c>
      <c r="P62" s="9"/>
    </row>
    <row r="63" spans="1:16">
      <c r="A63" s="12"/>
      <c r="B63" s="25">
        <v>369.9</v>
      </c>
      <c r="C63" s="20" t="s">
        <v>68</v>
      </c>
      <c r="D63" s="46">
        <v>6809143</v>
      </c>
      <c r="E63" s="46">
        <v>83637</v>
      </c>
      <c r="F63" s="46">
        <v>0</v>
      </c>
      <c r="G63" s="46">
        <v>2075</v>
      </c>
      <c r="H63" s="46">
        <v>0</v>
      </c>
      <c r="I63" s="46">
        <v>4355998</v>
      </c>
      <c r="J63" s="46">
        <v>64666</v>
      </c>
      <c r="K63" s="46">
        <v>5796</v>
      </c>
      <c r="L63" s="46">
        <v>0</v>
      </c>
      <c r="M63" s="46">
        <v>0</v>
      </c>
      <c r="N63" s="46">
        <f t="shared" si="12"/>
        <v>11321315</v>
      </c>
      <c r="O63" s="47">
        <f t="shared" si="7"/>
        <v>161.25162016265722</v>
      </c>
      <c r="P63" s="9"/>
    </row>
    <row r="64" spans="1:16" ht="15.75">
      <c r="A64" s="29" t="s">
        <v>50</v>
      </c>
      <c r="B64" s="30"/>
      <c r="C64" s="31"/>
      <c r="D64" s="32">
        <f t="shared" ref="D64:M64" si="13">SUM(D65:D68)</f>
        <v>5540599</v>
      </c>
      <c r="E64" s="32">
        <f t="shared" si="13"/>
        <v>2988843</v>
      </c>
      <c r="F64" s="32">
        <f t="shared" si="13"/>
        <v>349000</v>
      </c>
      <c r="G64" s="32">
        <f t="shared" si="13"/>
        <v>4956031</v>
      </c>
      <c r="H64" s="32">
        <f t="shared" si="13"/>
        <v>0</v>
      </c>
      <c r="I64" s="32">
        <f t="shared" si="13"/>
        <v>1644626</v>
      </c>
      <c r="J64" s="32">
        <f t="shared" si="13"/>
        <v>0</v>
      </c>
      <c r="K64" s="32">
        <f t="shared" si="13"/>
        <v>0</v>
      </c>
      <c r="L64" s="32">
        <f t="shared" si="13"/>
        <v>0</v>
      </c>
      <c r="M64" s="32">
        <f t="shared" si="13"/>
        <v>0</v>
      </c>
      <c r="N64" s="32">
        <f t="shared" ref="N64:N69" si="14">SUM(D64:M64)</f>
        <v>15479099</v>
      </c>
      <c r="O64" s="45">
        <f t="shared" si="7"/>
        <v>220.47172014983835</v>
      </c>
      <c r="P64" s="9"/>
    </row>
    <row r="65" spans="1:119">
      <c r="A65" s="12"/>
      <c r="B65" s="25">
        <v>381</v>
      </c>
      <c r="C65" s="20" t="s">
        <v>69</v>
      </c>
      <c r="D65" s="46">
        <v>0</v>
      </c>
      <c r="E65" s="46">
        <v>2319482</v>
      </c>
      <c r="F65" s="46">
        <v>349000</v>
      </c>
      <c r="G65" s="46">
        <v>290392</v>
      </c>
      <c r="H65" s="46">
        <v>0</v>
      </c>
      <c r="I65" s="46">
        <v>1644626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4"/>
        <v>4603500</v>
      </c>
      <c r="O65" s="47">
        <f t="shared" si="7"/>
        <v>65.568516856813233</v>
      </c>
      <c r="P65" s="9"/>
    </row>
    <row r="66" spans="1:119">
      <c r="A66" s="12"/>
      <c r="B66" s="25">
        <v>382</v>
      </c>
      <c r="C66" s="20" t="s">
        <v>107</v>
      </c>
      <c r="D66" s="46">
        <v>5540599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4"/>
        <v>5540599</v>
      </c>
      <c r="O66" s="47">
        <f t="shared" si="7"/>
        <v>78.915794271389714</v>
      </c>
      <c r="P66" s="9"/>
    </row>
    <row r="67" spans="1:119">
      <c r="A67" s="12"/>
      <c r="B67" s="25">
        <v>383</v>
      </c>
      <c r="C67" s="20" t="s">
        <v>132</v>
      </c>
      <c r="D67" s="46">
        <v>0</v>
      </c>
      <c r="E67" s="46">
        <v>669361</v>
      </c>
      <c r="F67" s="46">
        <v>0</v>
      </c>
      <c r="G67" s="46">
        <v>95639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4"/>
        <v>765000</v>
      </c>
      <c r="O67" s="47">
        <f t="shared" si="7"/>
        <v>10.896038969362902</v>
      </c>
      <c r="P67" s="9"/>
    </row>
    <row r="68" spans="1:119" ht="15.75" thickBot="1">
      <c r="A68" s="12"/>
      <c r="B68" s="25">
        <v>384</v>
      </c>
      <c r="C68" s="20" t="s">
        <v>133</v>
      </c>
      <c r="D68" s="46">
        <v>0</v>
      </c>
      <c r="E68" s="46">
        <v>0</v>
      </c>
      <c r="F68" s="46">
        <v>0</v>
      </c>
      <c r="G68" s="46">
        <v>4570000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4"/>
        <v>4570000</v>
      </c>
      <c r="O68" s="47">
        <f t="shared" si="7"/>
        <v>65.091370052272495</v>
      </c>
      <c r="P68" s="9"/>
    </row>
    <row r="69" spans="1:119" ht="16.5" thickBot="1">
      <c r="A69" s="14" t="s">
        <v>59</v>
      </c>
      <c r="B69" s="23"/>
      <c r="C69" s="22"/>
      <c r="D69" s="15">
        <f t="shared" ref="D69:M69" si="15">SUM(D5,D16,D28,D42,D53,D56,D64)</f>
        <v>49430401</v>
      </c>
      <c r="E69" s="15">
        <f t="shared" si="15"/>
        <v>12490818</v>
      </c>
      <c r="F69" s="15">
        <f t="shared" si="15"/>
        <v>1538885</v>
      </c>
      <c r="G69" s="15">
        <f t="shared" si="15"/>
        <v>7727413</v>
      </c>
      <c r="H69" s="15">
        <f t="shared" si="15"/>
        <v>0</v>
      </c>
      <c r="I69" s="15">
        <f t="shared" si="15"/>
        <v>93262098</v>
      </c>
      <c r="J69" s="15">
        <f t="shared" si="15"/>
        <v>19224995</v>
      </c>
      <c r="K69" s="15">
        <f t="shared" si="15"/>
        <v>22321854</v>
      </c>
      <c r="L69" s="15">
        <f t="shared" si="15"/>
        <v>0</v>
      </c>
      <c r="M69" s="15">
        <f t="shared" si="15"/>
        <v>0</v>
      </c>
      <c r="N69" s="15">
        <f t="shared" si="14"/>
        <v>205996464</v>
      </c>
      <c r="O69" s="38">
        <f>(N69/O$71)</f>
        <v>2934.0464043071402</v>
      </c>
      <c r="P69" s="6"/>
      <c r="Q69" s="2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</row>
    <row r="70" spans="1:119">
      <c r="A70" s="16"/>
      <c r="B70" s="18"/>
      <c r="C70" s="18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9"/>
    </row>
    <row r="71" spans="1:119">
      <c r="A71" s="40"/>
      <c r="B71" s="41"/>
      <c r="C71" s="41"/>
      <c r="D71" s="42"/>
      <c r="E71" s="42"/>
      <c r="F71" s="42"/>
      <c r="G71" s="42"/>
      <c r="H71" s="42"/>
      <c r="I71" s="42"/>
      <c r="J71" s="42"/>
      <c r="K71" s="42"/>
      <c r="L71" s="118" t="s">
        <v>139</v>
      </c>
      <c r="M71" s="118"/>
      <c r="N71" s="118"/>
      <c r="O71" s="43">
        <v>70209</v>
      </c>
    </row>
    <row r="72" spans="1:119">
      <c r="A72" s="119"/>
      <c r="B72" s="96"/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7"/>
    </row>
    <row r="73" spans="1:119" ht="15.75" customHeight="1" thickBot="1">
      <c r="A73" s="120" t="s">
        <v>90</v>
      </c>
      <c r="B73" s="99"/>
      <c r="C73" s="99"/>
      <c r="D73" s="99"/>
      <c r="E73" s="99"/>
      <c r="F73" s="99"/>
      <c r="G73" s="99"/>
      <c r="H73" s="99"/>
      <c r="I73" s="99"/>
      <c r="J73" s="99"/>
      <c r="K73" s="99"/>
      <c r="L73" s="99"/>
      <c r="M73" s="99"/>
      <c r="N73" s="99"/>
      <c r="O73" s="100"/>
    </row>
  </sheetData>
  <mergeCells count="10">
    <mergeCell ref="L71:N71"/>
    <mergeCell ref="A72:O72"/>
    <mergeCell ref="A73:O7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7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135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15451097</v>
      </c>
      <c r="E5" s="27">
        <f t="shared" si="0"/>
        <v>0</v>
      </c>
      <c r="F5" s="27">
        <f t="shared" si="0"/>
        <v>1886884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17337981</v>
      </c>
      <c r="O5" s="33">
        <f t="shared" ref="O5:O36" si="1">(N5/O$70)</f>
        <v>249.34895661053025</v>
      </c>
      <c r="P5" s="6"/>
    </row>
    <row r="6" spans="1:133">
      <c r="A6" s="12"/>
      <c r="B6" s="25">
        <v>311</v>
      </c>
      <c r="C6" s="20" t="s">
        <v>2</v>
      </c>
      <c r="D6" s="46">
        <v>9801706</v>
      </c>
      <c r="E6" s="46">
        <v>0</v>
      </c>
      <c r="F6" s="46">
        <v>1886884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11688590</v>
      </c>
      <c r="O6" s="47">
        <f t="shared" si="1"/>
        <v>168.10133317992896</v>
      </c>
      <c r="P6" s="9"/>
    </row>
    <row r="7" spans="1:133">
      <c r="A7" s="12"/>
      <c r="B7" s="25">
        <v>312.41000000000003</v>
      </c>
      <c r="C7" s="20" t="s">
        <v>10</v>
      </c>
      <c r="D7" s="46">
        <v>858407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858407</v>
      </c>
      <c r="O7" s="47">
        <f t="shared" si="1"/>
        <v>12.345318050422101</v>
      </c>
      <c r="P7" s="9"/>
    </row>
    <row r="8" spans="1:133">
      <c r="A8" s="12"/>
      <c r="B8" s="25">
        <v>312.42</v>
      </c>
      <c r="C8" s="20" t="s">
        <v>92</v>
      </c>
      <c r="D8" s="46">
        <v>329956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329956</v>
      </c>
      <c r="O8" s="47">
        <f t="shared" si="1"/>
        <v>4.7453151740900008</v>
      </c>
      <c r="P8" s="9"/>
    </row>
    <row r="9" spans="1:133">
      <c r="A9" s="12"/>
      <c r="B9" s="25">
        <v>312.51</v>
      </c>
      <c r="C9" s="20" t="s">
        <v>77</v>
      </c>
      <c r="D9" s="46">
        <v>346757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346757</v>
      </c>
      <c r="O9" s="47">
        <f t="shared" si="1"/>
        <v>4.9869414522600781</v>
      </c>
      <c r="P9" s="9"/>
    </row>
    <row r="10" spans="1:133">
      <c r="A10" s="12"/>
      <c r="B10" s="25">
        <v>312.52</v>
      </c>
      <c r="C10" s="20" t="s">
        <v>110</v>
      </c>
      <c r="D10" s="46">
        <v>528645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528645</v>
      </c>
      <c r="O10" s="47">
        <f t="shared" si="1"/>
        <v>7.6027929184703664</v>
      </c>
      <c r="P10" s="9"/>
    </row>
    <row r="11" spans="1:133">
      <c r="A11" s="12"/>
      <c r="B11" s="25">
        <v>314.10000000000002</v>
      </c>
      <c r="C11" s="20" t="s">
        <v>11</v>
      </c>
      <c r="D11" s="46">
        <v>1277138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1277138</v>
      </c>
      <c r="O11" s="47">
        <f t="shared" si="1"/>
        <v>18.367365135978599</v>
      </c>
      <c r="P11" s="9"/>
    </row>
    <row r="12" spans="1:133">
      <c r="A12" s="12"/>
      <c r="B12" s="25">
        <v>314.3</v>
      </c>
      <c r="C12" s="20" t="s">
        <v>12</v>
      </c>
      <c r="D12" s="46">
        <v>125513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125513</v>
      </c>
      <c r="O12" s="47">
        <f t="shared" si="1"/>
        <v>1.8050853551551063</v>
      </c>
      <c r="P12" s="9"/>
    </row>
    <row r="13" spans="1:133">
      <c r="A13" s="12"/>
      <c r="B13" s="25">
        <v>314.8</v>
      </c>
      <c r="C13" s="20" t="s">
        <v>13</v>
      </c>
      <c r="D13" s="46">
        <v>205776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205776</v>
      </c>
      <c r="O13" s="47">
        <f t="shared" si="1"/>
        <v>2.9594005723900882</v>
      </c>
      <c r="P13" s="9"/>
    </row>
    <row r="14" spans="1:133">
      <c r="A14" s="12"/>
      <c r="B14" s="25">
        <v>315</v>
      </c>
      <c r="C14" s="20" t="s">
        <v>111</v>
      </c>
      <c r="D14" s="46">
        <v>1590006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1590006</v>
      </c>
      <c r="O14" s="47">
        <f t="shared" si="1"/>
        <v>22.86692649533315</v>
      </c>
      <c r="P14" s="9"/>
    </row>
    <row r="15" spans="1:133">
      <c r="A15" s="12"/>
      <c r="B15" s="25">
        <v>316</v>
      </c>
      <c r="C15" s="20" t="s">
        <v>112</v>
      </c>
      <c r="D15" s="46">
        <v>387193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387193</v>
      </c>
      <c r="O15" s="47">
        <f t="shared" si="1"/>
        <v>5.5684782765018053</v>
      </c>
      <c r="P15" s="9"/>
    </row>
    <row r="16" spans="1:133" ht="15.75">
      <c r="A16" s="29" t="s">
        <v>16</v>
      </c>
      <c r="B16" s="30"/>
      <c r="C16" s="31"/>
      <c r="D16" s="32">
        <f t="shared" ref="D16:M16" si="3">SUM(D17:D26)</f>
        <v>5714421</v>
      </c>
      <c r="E16" s="32">
        <f t="shared" si="3"/>
        <v>2066260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7780681</v>
      </c>
      <c r="O16" s="45">
        <f t="shared" si="1"/>
        <v>111.89911265154674</v>
      </c>
      <c r="P16" s="10"/>
    </row>
    <row r="17" spans="1:16">
      <c r="A17" s="12"/>
      <c r="B17" s="25">
        <v>322</v>
      </c>
      <c r="C17" s="20" t="s">
        <v>0</v>
      </c>
      <c r="D17" s="46">
        <v>2051598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2051598</v>
      </c>
      <c r="O17" s="47">
        <f t="shared" si="1"/>
        <v>29.505385931859692</v>
      </c>
      <c r="P17" s="9"/>
    </row>
    <row r="18" spans="1:16">
      <c r="A18" s="12"/>
      <c r="B18" s="25">
        <v>323.10000000000002</v>
      </c>
      <c r="C18" s="20" t="s">
        <v>17</v>
      </c>
      <c r="D18" s="46">
        <v>2296795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6" si="4">SUM(D18:M18)</f>
        <v>2296795</v>
      </c>
      <c r="O18" s="47">
        <f t="shared" si="1"/>
        <v>33.03172594307739</v>
      </c>
      <c r="P18" s="9"/>
    </row>
    <row r="19" spans="1:16">
      <c r="A19" s="12"/>
      <c r="B19" s="25">
        <v>323.3</v>
      </c>
      <c r="C19" s="20" t="s">
        <v>18</v>
      </c>
      <c r="D19" s="46">
        <v>264414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264414</v>
      </c>
      <c r="O19" s="47">
        <f t="shared" si="1"/>
        <v>3.80271238117153</v>
      </c>
      <c r="P19" s="9"/>
    </row>
    <row r="20" spans="1:16">
      <c r="A20" s="12"/>
      <c r="B20" s="25">
        <v>323.60000000000002</v>
      </c>
      <c r="C20" s="20" t="s">
        <v>19</v>
      </c>
      <c r="D20" s="46">
        <v>496732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496732</v>
      </c>
      <c r="O20" s="47">
        <f t="shared" si="1"/>
        <v>7.1438309867257273</v>
      </c>
      <c r="P20" s="9"/>
    </row>
    <row r="21" spans="1:16">
      <c r="A21" s="12"/>
      <c r="B21" s="25">
        <v>323.7</v>
      </c>
      <c r="C21" s="20" t="s">
        <v>20</v>
      </c>
      <c r="D21" s="46">
        <v>604882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604882</v>
      </c>
      <c r="O21" s="47">
        <f t="shared" si="1"/>
        <v>8.6992075705060898</v>
      </c>
      <c r="P21" s="9"/>
    </row>
    <row r="22" spans="1:16">
      <c r="A22" s="12"/>
      <c r="B22" s="25">
        <v>324.11</v>
      </c>
      <c r="C22" s="20" t="s">
        <v>21</v>
      </c>
      <c r="D22" s="46">
        <v>0</v>
      </c>
      <c r="E22" s="46">
        <v>366903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366903</v>
      </c>
      <c r="O22" s="47">
        <f t="shared" si="1"/>
        <v>5.2766743848244717</v>
      </c>
      <c r="P22" s="9"/>
    </row>
    <row r="23" spans="1:16">
      <c r="A23" s="12"/>
      <c r="B23" s="25">
        <v>324.12</v>
      </c>
      <c r="C23" s="20" t="s">
        <v>22</v>
      </c>
      <c r="D23" s="46">
        <v>0</v>
      </c>
      <c r="E23" s="46">
        <v>67670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67670</v>
      </c>
      <c r="O23" s="47">
        <f t="shared" si="1"/>
        <v>0.97320696647634941</v>
      </c>
      <c r="P23" s="9"/>
    </row>
    <row r="24" spans="1:16">
      <c r="A24" s="12"/>
      <c r="B24" s="25">
        <v>324.31</v>
      </c>
      <c r="C24" s="20" t="s">
        <v>104</v>
      </c>
      <c r="D24" s="46">
        <v>0</v>
      </c>
      <c r="E24" s="46">
        <v>78040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78040</v>
      </c>
      <c r="O24" s="47">
        <f t="shared" si="1"/>
        <v>1.1223447859289835</v>
      </c>
      <c r="P24" s="9"/>
    </row>
    <row r="25" spans="1:16">
      <c r="A25" s="12"/>
      <c r="B25" s="25">
        <v>324.32</v>
      </c>
      <c r="C25" s="20" t="s">
        <v>25</v>
      </c>
      <c r="D25" s="46">
        <v>0</v>
      </c>
      <c r="E25" s="46">
        <v>17808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17808</v>
      </c>
      <c r="O25" s="47">
        <f t="shared" si="1"/>
        <v>0.25610861030014526</v>
      </c>
      <c r="P25" s="9"/>
    </row>
    <row r="26" spans="1:16">
      <c r="A26" s="12"/>
      <c r="B26" s="25">
        <v>324.61</v>
      </c>
      <c r="C26" s="20" t="s">
        <v>26</v>
      </c>
      <c r="D26" s="46">
        <v>0</v>
      </c>
      <c r="E26" s="46">
        <v>1535839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1535839</v>
      </c>
      <c r="O26" s="47">
        <f t="shared" si="1"/>
        <v>22.087915090676368</v>
      </c>
      <c r="P26" s="9"/>
    </row>
    <row r="27" spans="1:16" ht="15.75">
      <c r="A27" s="29" t="s">
        <v>30</v>
      </c>
      <c r="B27" s="30"/>
      <c r="C27" s="31"/>
      <c r="D27" s="32">
        <f t="shared" ref="D27:M27" si="5">SUM(D28:D40)</f>
        <v>8603086</v>
      </c>
      <c r="E27" s="32">
        <f t="shared" si="5"/>
        <v>5652631</v>
      </c>
      <c r="F27" s="32">
        <f t="shared" si="5"/>
        <v>0</v>
      </c>
      <c r="G27" s="32">
        <f t="shared" si="5"/>
        <v>2519902</v>
      </c>
      <c r="H27" s="32">
        <f t="shared" si="5"/>
        <v>0</v>
      </c>
      <c r="I27" s="32">
        <f t="shared" si="5"/>
        <v>0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0</v>
      </c>
      <c r="N27" s="44">
        <f t="shared" ref="N27:N41" si="6">SUM(D27:M27)</f>
        <v>16775619</v>
      </c>
      <c r="O27" s="45">
        <f t="shared" si="1"/>
        <v>241.26125724476148</v>
      </c>
      <c r="P27" s="10"/>
    </row>
    <row r="28" spans="1:16">
      <c r="A28" s="12"/>
      <c r="B28" s="25">
        <v>331.2</v>
      </c>
      <c r="C28" s="20" t="s">
        <v>29</v>
      </c>
      <c r="D28" s="46">
        <v>0</v>
      </c>
      <c r="E28" s="46">
        <v>560674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560674</v>
      </c>
      <c r="O28" s="47">
        <f t="shared" si="1"/>
        <v>8.0634231228337629</v>
      </c>
      <c r="P28" s="9"/>
    </row>
    <row r="29" spans="1:16">
      <c r="A29" s="12"/>
      <c r="B29" s="25">
        <v>331.35</v>
      </c>
      <c r="C29" s="20" t="s">
        <v>33</v>
      </c>
      <c r="D29" s="46">
        <v>0</v>
      </c>
      <c r="E29" s="46">
        <v>21827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21827</v>
      </c>
      <c r="O29" s="47">
        <f t="shared" si="1"/>
        <v>0.3139085038758575</v>
      </c>
      <c r="P29" s="9"/>
    </row>
    <row r="30" spans="1:16">
      <c r="A30" s="12"/>
      <c r="B30" s="25">
        <v>331.7</v>
      </c>
      <c r="C30" s="20" t="s">
        <v>31</v>
      </c>
      <c r="D30" s="46">
        <v>0</v>
      </c>
      <c r="E30" s="46">
        <v>460777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460777</v>
      </c>
      <c r="O30" s="47">
        <f t="shared" si="1"/>
        <v>6.6267383832137261</v>
      </c>
      <c r="P30" s="9"/>
    </row>
    <row r="31" spans="1:16">
      <c r="A31" s="12"/>
      <c r="B31" s="25">
        <v>331.9</v>
      </c>
      <c r="C31" s="20" t="s">
        <v>32</v>
      </c>
      <c r="D31" s="46">
        <v>0</v>
      </c>
      <c r="E31" s="46">
        <v>912840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912840</v>
      </c>
      <c r="O31" s="47">
        <f t="shared" si="1"/>
        <v>13.128154976773619</v>
      </c>
      <c r="P31" s="9"/>
    </row>
    <row r="32" spans="1:16">
      <c r="A32" s="12"/>
      <c r="B32" s="25">
        <v>335.12</v>
      </c>
      <c r="C32" s="20" t="s">
        <v>113</v>
      </c>
      <c r="D32" s="46">
        <v>2402480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2402480</v>
      </c>
      <c r="O32" s="47">
        <f t="shared" si="1"/>
        <v>34.551651733709171</v>
      </c>
      <c r="P32" s="9"/>
    </row>
    <row r="33" spans="1:16">
      <c r="A33" s="12"/>
      <c r="B33" s="25">
        <v>335.14</v>
      </c>
      <c r="C33" s="20" t="s">
        <v>114</v>
      </c>
      <c r="D33" s="46">
        <v>38659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38659</v>
      </c>
      <c r="O33" s="47">
        <f t="shared" si="1"/>
        <v>0.55598061352163719</v>
      </c>
      <c r="P33" s="9"/>
    </row>
    <row r="34" spans="1:16">
      <c r="A34" s="12"/>
      <c r="B34" s="25">
        <v>335.15</v>
      </c>
      <c r="C34" s="20" t="s">
        <v>136</v>
      </c>
      <c r="D34" s="46">
        <v>28863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28863</v>
      </c>
      <c r="O34" s="47">
        <f t="shared" si="1"/>
        <v>0.41509786719974689</v>
      </c>
      <c r="P34" s="9"/>
    </row>
    <row r="35" spans="1:16">
      <c r="A35" s="12"/>
      <c r="B35" s="25">
        <v>335.18</v>
      </c>
      <c r="C35" s="20" t="s">
        <v>115</v>
      </c>
      <c r="D35" s="46">
        <v>4853152</v>
      </c>
      <c r="E35" s="46">
        <v>0</v>
      </c>
      <c r="F35" s="46">
        <v>0</v>
      </c>
      <c r="G35" s="46">
        <v>2519902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7373054</v>
      </c>
      <c r="O35" s="47">
        <f t="shared" si="1"/>
        <v>106.03675952425468</v>
      </c>
      <c r="P35" s="9"/>
    </row>
    <row r="36" spans="1:16">
      <c r="A36" s="12"/>
      <c r="B36" s="25">
        <v>337.3</v>
      </c>
      <c r="C36" s="20" t="s">
        <v>39</v>
      </c>
      <c r="D36" s="46">
        <v>0</v>
      </c>
      <c r="E36" s="46">
        <v>1335455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1335455</v>
      </c>
      <c r="O36" s="47">
        <f t="shared" si="1"/>
        <v>19.206060431737448</v>
      </c>
      <c r="P36" s="9"/>
    </row>
    <row r="37" spans="1:16">
      <c r="A37" s="12"/>
      <c r="B37" s="25">
        <v>337.4</v>
      </c>
      <c r="C37" s="20" t="s">
        <v>106</v>
      </c>
      <c r="D37" s="46">
        <v>0</v>
      </c>
      <c r="E37" s="46">
        <v>131574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131574</v>
      </c>
      <c r="O37" s="47">
        <f t="shared" ref="O37:O68" si="7">(N37/O$70)</f>
        <v>1.8922525994851365</v>
      </c>
      <c r="P37" s="9"/>
    </row>
    <row r="38" spans="1:16">
      <c r="A38" s="12"/>
      <c r="B38" s="25">
        <v>337.6</v>
      </c>
      <c r="C38" s="20" t="s">
        <v>40</v>
      </c>
      <c r="D38" s="46">
        <v>0</v>
      </c>
      <c r="E38" s="46">
        <v>410962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410962</v>
      </c>
      <c r="O38" s="47">
        <f t="shared" si="7"/>
        <v>5.9103159650813284</v>
      </c>
      <c r="P38" s="9"/>
    </row>
    <row r="39" spans="1:16">
      <c r="A39" s="12"/>
      <c r="B39" s="25">
        <v>338</v>
      </c>
      <c r="C39" s="20" t="s">
        <v>42</v>
      </c>
      <c r="D39" s="46">
        <v>86089</v>
      </c>
      <c r="E39" s="46">
        <v>1818522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1904611</v>
      </c>
      <c r="O39" s="47">
        <f t="shared" si="7"/>
        <v>27.391468798987532</v>
      </c>
      <c r="P39" s="9"/>
    </row>
    <row r="40" spans="1:16">
      <c r="A40" s="12"/>
      <c r="B40" s="25">
        <v>339</v>
      </c>
      <c r="C40" s="20" t="s">
        <v>43</v>
      </c>
      <c r="D40" s="46">
        <v>1193843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6"/>
        <v>1193843</v>
      </c>
      <c r="O40" s="47">
        <f t="shared" si="7"/>
        <v>17.169444724087843</v>
      </c>
      <c r="P40" s="9"/>
    </row>
    <row r="41" spans="1:16" ht="15.75">
      <c r="A41" s="29" t="s">
        <v>48</v>
      </c>
      <c r="B41" s="30"/>
      <c r="C41" s="31"/>
      <c r="D41" s="32">
        <f t="shared" ref="D41:M41" si="8">SUM(D42:D51)</f>
        <v>1395902</v>
      </c>
      <c r="E41" s="32">
        <f t="shared" si="8"/>
        <v>0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87488192</v>
      </c>
      <c r="J41" s="32">
        <f t="shared" si="8"/>
        <v>19090480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 t="shared" si="6"/>
        <v>107974574</v>
      </c>
      <c r="O41" s="45">
        <f t="shared" si="7"/>
        <v>1552.8536666043462</v>
      </c>
      <c r="P41" s="10"/>
    </row>
    <row r="42" spans="1:16">
      <c r="A42" s="12"/>
      <c r="B42" s="25">
        <v>341.2</v>
      </c>
      <c r="C42" s="20" t="s">
        <v>116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19090480</v>
      </c>
      <c r="K42" s="46">
        <v>0</v>
      </c>
      <c r="L42" s="46">
        <v>0</v>
      </c>
      <c r="M42" s="46">
        <v>0</v>
      </c>
      <c r="N42" s="46">
        <f t="shared" ref="N42:N51" si="9">SUM(D42:M42)</f>
        <v>19090480</v>
      </c>
      <c r="O42" s="47">
        <f t="shared" si="7"/>
        <v>274.55280226654969</v>
      </c>
      <c r="P42" s="9"/>
    </row>
    <row r="43" spans="1:16">
      <c r="A43" s="12"/>
      <c r="B43" s="25">
        <v>341.3</v>
      </c>
      <c r="C43" s="20" t="s">
        <v>130</v>
      </c>
      <c r="D43" s="46">
        <v>3948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3948</v>
      </c>
      <c r="O43" s="47">
        <f t="shared" si="7"/>
        <v>5.6778795679749181E-2</v>
      </c>
      <c r="P43" s="9"/>
    </row>
    <row r="44" spans="1:16">
      <c r="A44" s="12"/>
      <c r="B44" s="25">
        <v>341.9</v>
      </c>
      <c r="C44" s="20" t="s">
        <v>117</v>
      </c>
      <c r="D44" s="46">
        <v>1031822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1031822</v>
      </c>
      <c r="O44" s="47">
        <f t="shared" si="7"/>
        <v>14.839313707160629</v>
      </c>
      <c r="P44" s="9"/>
    </row>
    <row r="45" spans="1:16">
      <c r="A45" s="12"/>
      <c r="B45" s="25">
        <v>342.1</v>
      </c>
      <c r="C45" s="20" t="s">
        <v>52</v>
      </c>
      <c r="D45" s="46">
        <v>42372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42372</v>
      </c>
      <c r="O45" s="47">
        <f t="shared" si="7"/>
        <v>0.60937971898235366</v>
      </c>
      <c r="P45" s="9"/>
    </row>
    <row r="46" spans="1:16">
      <c r="A46" s="12"/>
      <c r="B46" s="25">
        <v>343.1</v>
      </c>
      <c r="C46" s="20" t="s">
        <v>53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61234156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61234156</v>
      </c>
      <c r="O46" s="47">
        <f t="shared" si="7"/>
        <v>880.64884299541222</v>
      </c>
      <c r="P46" s="9"/>
    </row>
    <row r="47" spans="1:16">
      <c r="A47" s="12"/>
      <c r="B47" s="25">
        <v>343.4</v>
      </c>
      <c r="C47" s="20" t="s">
        <v>54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12869453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12869453</v>
      </c>
      <c r="O47" s="47">
        <f t="shared" si="7"/>
        <v>185.08410395064215</v>
      </c>
      <c r="P47" s="9"/>
    </row>
    <row r="48" spans="1:16">
      <c r="A48" s="12"/>
      <c r="B48" s="25">
        <v>343.6</v>
      </c>
      <c r="C48" s="20" t="s">
        <v>55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11690965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11690965</v>
      </c>
      <c r="O48" s="47">
        <f t="shared" si="7"/>
        <v>168.13548962363194</v>
      </c>
      <c r="P48" s="9"/>
    </row>
    <row r="49" spans="1:16">
      <c r="A49" s="12"/>
      <c r="B49" s="25">
        <v>343.7</v>
      </c>
      <c r="C49" s="20" t="s">
        <v>56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1693618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1693618</v>
      </c>
      <c r="O49" s="47">
        <f t="shared" si="7"/>
        <v>24.357039103734916</v>
      </c>
      <c r="P49" s="9"/>
    </row>
    <row r="50" spans="1:16">
      <c r="A50" s="12"/>
      <c r="B50" s="25">
        <v>347.2</v>
      </c>
      <c r="C50" s="20" t="s">
        <v>57</v>
      </c>
      <c r="D50" s="46">
        <v>206185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206185</v>
      </c>
      <c r="O50" s="47">
        <f t="shared" si="7"/>
        <v>2.9652826715372558</v>
      </c>
      <c r="P50" s="9"/>
    </row>
    <row r="51" spans="1:16">
      <c r="A51" s="12"/>
      <c r="B51" s="25">
        <v>347.5</v>
      </c>
      <c r="C51" s="20" t="s">
        <v>58</v>
      </c>
      <c r="D51" s="46">
        <v>111575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111575</v>
      </c>
      <c r="O51" s="47">
        <f t="shared" si="7"/>
        <v>1.6046337710152014</v>
      </c>
      <c r="P51" s="9"/>
    </row>
    <row r="52" spans="1:16" ht="15.75">
      <c r="A52" s="29" t="s">
        <v>49</v>
      </c>
      <c r="B52" s="30"/>
      <c r="C52" s="31"/>
      <c r="D52" s="32">
        <f t="shared" ref="D52:M52" si="10">SUM(D53:D54)</f>
        <v>720661</v>
      </c>
      <c r="E52" s="32">
        <f t="shared" si="10"/>
        <v>223004</v>
      </c>
      <c r="F52" s="32">
        <f t="shared" si="10"/>
        <v>0</v>
      </c>
      <c r="G52" s="32">
        <f t="shared" si="10"/>
        <v>0</v>
      </c>
      <c r="H52" s="32">
        <f t="shared" si="10"/>
        <v>0</v>
      </c>
      <c r="I52" s="32">
        <f t="shared" si="10"/>
        <v>0</v>
      </c>
      <c r="J52" s="32">
        <f t="shared" si="10"/>
        <v>0</v>
      </c>
      <c r="K52" s="32">
        <f t="shared" si="10"/>
        <v>0</v>
      </c>
      <c r="L52" s="32">
        <f t="shared" si="10"/>
        <v>0</v>
      </c>
      <c r="M52" s="32">
        <f t="shared" si="10"/>
        <v>0</v>
      </c>
      <c r="N52" s="32">
        <f t="shared" ref="N52:N68" si="11">SUM(D52:M52)</f>
        <v>943665</v>
      </c>
      <c r="O52" s="45">
        <f t="shared" si="7"/>
        <v>13.571469661887161</v>
      </c>
      <c r="P52" s="10"/>
    </row>
    <row r="53" spans="1:16">
      <c r="A53" s="13"/>
      <c r="B53" s="39">
        <v>354</v>
      </c>
      <c r="C53" s="21" t="s">
        <v>61</v>
      </c>
      <c r="D53" s="46">
        <v>720661</v>
      </c>
      <c r="E53" s="46">
        <v>7618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728279</v>
      </c>
      <c r="O53" s="47">
        <f t="shared" si="7"/>
        <v>10.473861332029395</v>
      </c>
      <c r="P53" s="9"/>
    </row>
    <row r="54" spans="1:16">
      <c r="A54" s="13"/>
      <c r="B54" s="39">
        <v>355</v>
      </c>
      <c r="C54" s="21" t="s">
        <v>99</v>
      </c>
      <c r="D54" s="46">
        <v>0</v>
      </c>
      <c r="E54" s="46">
        <v>215386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215386</v>
      </c>
      <c r="O54" s="47">
        <f t="shared" si="7"/>
        <v>3.0976083298577652</v>
      </c>
      <c r="P54" s="9"/>
    </row>
    <row r="55" spans="1:16" ht="15.75">
      <c r="A55" s="29" t="s">
        <v>3</v>
      </c>
      <c r="B55" s="30"/>
      <c r="C55" s="31"/>
      <c r="D55" s="32">
        <f t="shared" ref="D55:M55" si="12">SUM(D56:D61)</f>
        <v>7325093</v>
      </c>
      <c r="E55" s="32">
        <f t="shared" si="12"/>
        <v>2483038</v>
      </c>
      <c r="F55" s="32">
        <f t="shared" si="12"/>
        <v>0</v>
      </c>
      <c r="G55" s="32">
        <f t="shared" si="12"/>
        <v>228109</v>
      </c>
      <c r="H55" s="32">
        <f t="shared" si="12"/>
        <v>0</v>
      </c>
      <c r="I55" s="32">
        <f t="shared" si="12"/>
        <v>2538618</v>
      </c>
      <c r="J55" s="32">
        <f t="shared" si="12"/>
        <v>66916</v>
      </c>
      <c r="K55" s="32">
        <f t="shared" si="12"/>
        <v>11978713</v>
      </c>
      <c r="L55" s="32">
        <f t="shared" si="12"/>
        <v>0</v>
      </c>
      <c r="M55" s="32">
        <f t="shared" si="12"/>
        <v>0</v>
      </c>
      <c r="N55" s="32">
        <f t="shared" si="11"/>
        <v>24620487</v>
      </c>
      <c r="O55" s="45">
        <f t="shared" si="7"/>
        <v>354.08348553924037</v>
      </c>
      <c r="P55" s="10"/>
    </row>
    <row r="56" spans="1:16">
      <c r="A56" s="12"/>
      <c r="B56" s="25">
        <v>361.1</v>
      </c>
      <c r="C56" s="20" t="s">
        <v>63</v>
      </c>
      <c r="D56" s="46">
        <v>438327</v>
      </c>
      <c r="E56" s="46">
        <v>217166</v>
      </c>
      <c r="F56" s="46">
        <v>0</v>
      </c>
      <c r="G56" s="46">
        <v>228109</v>
      </c>
      <c r="H56" s="46">
        <v>0</v>
      </c>
      <c r="I56" s="46">
        <v>470857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1"/>
        <v>1354459</v>
      </c>
      <c r="O56" s="47">
        <f t="shared" si="7"/>
        <v>19.479369508003394</v>
      </c>
      <c r="P56" s="9"/>
    </row>
    <row r="57" spans="1:16">
      <c r="A57" s="12"/>
      <c r="B57" s="25">
        <v>361.3</v>
      </c>
      <c r="C57" s="20" t="s">
        <v>64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2870040</v>
      </c>
      <c r="L57" s="46">
        <v>0</v>
      </c>
      <c r="M57" s="46">
        <v>0</v>
      </c>
      <c r="N57" s="46">
        <f t="shared" si="11"/>
        <v>2870040</v>
      </c>
      <c r="O57" s="47">
        <f t="shared" si="7"/>
        <v>41.275940920138638</v>
      </c>
      <c r="P57" s="9"/>
    </row>
    <row r="58" spans="1:16">
      <c r="A58" s="12"/>
      <c r="B58" s="25">
        <v>362</v>
      </c>
      <c r="C58" s="20" t="s">
        <v>65</v>
      </c>
      <c r="D58" s="46">
        <v>400879</v>
      </c>
      <c r="E58" s="46">
        <v>2165000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2565879</v>
      </c>
      <c r="O58" s="47">
        <f t="shared" si="7"/>
        <v>36.901600678814376</v>
      </c>
      <c r="P58" s="9"/>
    </row>
    <row r="59" spans="1:16">
      <c r="A59" s="12"/>
      <c r="B59" s="25">
        <v>366</v>
      </c>
      <c r="C59" s="20" t="s">
        <v>66</v>
      </c>
      <c r="D59" s="46">
        <v>0</v>
      </c>
      <c r="E59" s="46">
        <v>26302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1"/>
        <v>26302</v>
      </c>
      <c r="O59" s="47">
        <f t="shared" si="7"/>
        <v>0.37826643464254384</v>
      </c>
      <c r="P59" s="9"/>
    </row>
    <row r="60" spans="1:16">
      <c r="A60" s="12"/>
      <c r="B60" s="25">
        <v>368</v>
      </c>
      <c r="C60" s="20" t="s">
        <v>67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9040858</v>
      </c>
      <c r="L60" s="46">
        <v>0</v>
      </c>
      <c r="M60" s="46">
        <v>0</v>
      </c>
      <c r="N60" s="46">
        <f t="shared" si="11"/>
        <v>9040858</v>
      </c>
      <c r="O60" s="47">
        <f t="shared" si="7"/>
        <v>130.02255044367422</v>
      </c>
      <c r="P60" s="9"/>
    </row>
    <row r="61" spans="1:16">
      <c r="A61" s="12"/>
      <c r="B61" s="25">
        <v>369.9</v>
      </c>
      <c r="C61" s="20" t="s">
        <v>68</v>
      </c>
      <c r="D61" s="46">
        <v>6485887</v>
      </c>
      <c r="E61" s="46">
        <v>74570</v>
      </c>
      <c r="F61" s="46">
        <v>0</v>
      </c>
      <c r="G61" s="46">
        <v>0</v>
      </c>
      <c r="H61" s="46">
        <v>0</v>
      </c>
      <c r="I61" s="46">
        <v>2067761</v>
      </c>
      <c r="J61" s="46">
        <v>66916</v>
      </c>
      <c r="K61" s="46">
        <v>67815</v>
      </c>
      <c r="L61" s="46">
        <v>0</v>
      </c>
      <c r="M61" s="46">
        <v>0</v>
      </c>
      <c r="N61" s="46">
        <f t="shared" si="11"/>
        <v>8762949</v>
      </c>
      <c r="O61" s="47">
        <f t="shared" si="7"/>
        <v>126.02575755396718</v>
      </c>
      <c r="P61" s="9"/>
    </row>
    <row r="62" spans="1:16" ht="15.75">
      <c r="A62" s="29" t="s">
        <v>50</v>
      </c>
      <c r="B62" s="30"/>
      <c r="C62" s="31"/>
      <c r="D62" s="32">
        <f t="shared" ref="D62:M62" si="13">SUM(D63:D67)</f>
        <v>5553381</v>
      </c>
      <c r="E62" s="32">
        <f t="shared" si="13"/>
        <v>807346</v>
      </c>
      <c r="F62" s="32">
        <f t="shared" si="13"/>
        <v>363000</v>
      </c>
      <c r="G62" s="32">
        <f t="shared" si="13"/>
        <v>7367392</v>
      </c>
      <c r="H62" s="32">
        <f t="shared" si="13"/>
        <v>0</v>
      </c>
      <c r="I62" s="32">
        <f t="shared" si="13"/>
        <v>1167725</v>
      </c>
      <c r="J62" s="32">
        <f t="shared" si="13"/>
        <v>0</v>
      </c>
      <c r="K62" s="32">
        <f t="shared" si="13"/>
        <v>0</v>
      </c>
      <c r="L62" s="32">
        <f t="shared" si="13"/>
        <v>0</v>
      </c>
      <c r="M62" s="32">
        <f t="shared" si="13"/>
        <v>0</v>
      </c>
      <c r="N62" s="32">
        <f t="shared" si="11"/>
        <v>15258844</v>
      </c>
      <c r="O62" s="45">
        <f t="shared" si="7"/>
        <v>219.44751412998144</v>
      </c>
      <c r="P62" s="9"/>
    </row>
    <row r="63" spans="1:16">
      <c r="A63" s="12"/>
      <c r="B63" s="25">
        <v>381</v>
      </c>
      <c r="C63" s="20" t="s">
        <v>69</v>
      </c>
      <c r="D63" s="46">
        <v>0</v>
      </c>
      <c r="E63" s="46">
        <v>0</v>
      </c>
      <c r="F63" s="46">
        <v>363000</v>
      </c>
      <c r="G63" s="46">
        <v>1490392</v>
      </c>
      <c r="H63" s="46">
        <v>0</v>
      </c>
      <c r="I63" s="46">
        <v>1167725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1"/>
        <v>3021117</v>
      </c>
      <c r="O63" s="47">
        <f t="shared" si="7"/>
        <v>43.448679044482475</v>
      </c>
      <c r="P63" s="9"/>
    </row>
    <row r="64" spans="1:16">
      <c r="A64" s="12"/>
      <c r="B64" s="25">
        <v>382</v>
      </c>
      <c r="C64" s="20" t="s">
        <v>107</v>
      </c>
      <c r="D64" s="46">
        <v>5553381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5553381</v>
      </c>
      <c r="O64" s="47">
        <f t="shared" si="7"/>
        <v>79.86684020537011</v>
      </c>
      <c r="P64" s="9"/>
    </row>
    <row r="65" spans="1:119">
      <c r="A65" s="12"/>
      <c r="B65" s="25">
        <v>383</v>
      </c>
      <c r="C65" s="20" t="s">
        <v>132</v>
      </c>
      <c r="D65" s="46">
        <v>0</v>
      </c>
      <c r="E65" s="46">
        <v>0</v>
      </c>
      <c r="F65" s="46">
        <v>0</v>
      </c>
      <c r="G65" s="46">
        <v>447000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1"/>
        <v>447000</v>
      </c>
      <c r="O65" s="47">
        <f t="shared" si="7"/>
        <v>6.4286022464153714</v>
      </c>
      <c r="P65" s="9"/>
    </row>
    <row r="66" spans="1:119">
      <c r="A66" s="12"/>
      <c r="B66" s="25">
        <v>384</v>
      </c>
      <c r="C66" s="20" t="s">
        <v>133</v>
      </c>
      <c r="D66" s="46">
        <v>0</v>
      </c>
      <c r="E66" s="46">
        <v>0</v>
      </c>
      <c r="F66" s="46">
        <v>0</v>
      </c>
      <c r="G66" s="46">
        <v>5430000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1"/>
        <v>5430000</v>
      </c>
      <c r="O66" s="47">
        <f t="shared" si="7"/>
        <v>78.09241655041491</v>
      </c>
      <c r="P66" s="9"/>
    </row>
    <row r="67" spans="1:119" ht="15.75" thickBot="1">
      <c r="A67" s="12"/>
      <c r="B67" s="25">
        <v>389.7</v>
      </c>
      <c r="C67" s="20" t="s">
        <v>118</v>
      </c>
      <c r="D67" s="46">
        <v>0</v>
      </c>
      <c r="E67" s="46">
        <v>807346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1"/>
        <v>807346</v>
      </c>
      <c r="O67" s="47">
        <f t="shared" si="7"/>
        <v>11.610976083298578</v>
      </c>
      <c r="P67" s="9"/>
    </row>
    <row r="68" spans="1:119" ht="16.5" thickBot="1">
      <c r="A68" s="14" t="s">
        <v>59</v>
      </c>
      <c r="B68" s="23"/>
      <c r="C68" s="22"/>
      <c r="D68" s="15">
        <f t="shared" ref="D68:M68" si="14">SUM(D5,D16,D27,D41,D52,D55,D62)</f>
        <v>44763641</v>
      </c>
      <c r="E68" s="15">
        <f t="shared" si="14"/>
        <v>11232279</v>
      </c>
      <c r="F68" s="15">
        <f t="shared" si="14"/>
        <v>2249884</v>
      </c>
      <c r="G68" s="15">
        <f t="shared" si="14"/>
        <v>10115403</v>
      </c>
      <c r="H68" s="15">
        <f t="shared" si="14"/>
        <v>0</v>
      </c>
      <c r="I68" s="15">
        <f t="shared" si="14"/>
        <v>91194535</v>
      </c>
      <c r="J68" s="15">
        <f t="shared" si="14"/>
        <v>19157396</v>
      </c>
      <c r="K68" s="15">
        <f t="shared" si="14"/>
        <v>11978713</v>
      </c>
      <c r="L68" s="15">
        <f t="shared" si="14"/>
        <v>0</v>
      </c>
      <c r="M68" s="15">
        <f t="shared" si="14"/>
        <v>0</v>
      </c>
      <c r="N68" s="15">
        <f t="shared" si="11"/>
        <v>190691851</v>
      </c>
      <c r="O68" s="38">
        <f t="shared" si="7"/>
        <v>2742.4654624422938</v>
      </c>
      <c r="P68" s="6"/>
      <c r="Q68" s="2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</row>
    <row r="69" spans="1:119">
      <c r="A69" s="16"/>
      <c r="B69" s="18"/>
      <c r="C69" s="18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9"/>
    </row>
    <row r="70" spans="1:119">
      <c r="A70" s="40"/>
      <c r="B70" s="41"/>
      <c r="C70" s="41"/>
      <c r="D70" s="42"/>
      <c r="E70" s="42"/>
      <c r="F70" s="42"/>
      <c r="G70" s="42"/>
      <c r="H70" s="42"/>
      <c r="I70" s="42"/>
      <c r="J70" s="42"/>
      <c r="K70" s="42"/>
      <c r="L70" s="118" t="s">
        <v>137</v>
      </c>
      <c r="M70" s="118"/>
      <c r="N70" s="118"/>
      <c r="O70" s="43">
        <v>69533</v>
      </c>
    </row>
    <row r="71" spans="1:119">
      <c r="A71" s="119"/>
      <c r="B71" s="96"/>
      <c r="C71" s="96"/>
      <c r="D71" s="96"/>
      <c r="E71" s="96"/>
      <c r="F71" s="96"/>
      <c r="G71" s="96"/>
      <c r="H71" s="96"/>
      <c r="I71" s="96"/>
      <c r="J71" s="96"/>
      <c r="K71" s="96"/>
      <c r="L71" s="96"/>
      <c r="M71" s="96"/>
      <c r="N71" s="96"/>
      <c r="O71" s="97"/>
    </row>
    <row r="72" spans="1:119" ht="15.75" customHeight="1" thickBot="1">
      <c r="A72" s="120" t="s">
        <v>90</v>
      </c>
      <c r="B72" s="99"/>
      <c r="C72" s="99"/>
      <c r="D72" s="99"/>
      <c r="E72" s="99"/>
      <c r="F72" s="99"/>
      <c r="G72" s="99"/>
      <c r="H72" s="99"/>
      <c r="I72" s="99"/>
      <c r="J72" s="99"/>
      <c r="K72" s="99"/>
      <c r="L72" s="99"/>
      <c r="M72" s="99"/>
      <c r="N72" s="99"/>
      <c r="O72" s="100"/>
    </row>
  </sheetData>
  <mergeCells count="10">
    <mergeCell ref="L70:N70"/>
    <mergeCell ref="A71:O71"/>
    <mergeCell ref="A72:O7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7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14979279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14979279</v>
      </c>
      <c r="O5" s="33">
        <f t="shared" ref="O5:O36" si="1">(N5/O$70)</f>
        <v>224.96138827981858</v>
      </c>
      <c r="P5" s="6"/>
    </row>
    <row r="6" spans="1:133">
      <c r="A6" s="12"/>
      <c r="B6" s="25">
        <v>311</v>
      </c>
      <c r="C6" s="20" t="s">
        <v>2</v>
      </c>
      <c r="D6" s="46">
        <v>9266212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9266212</v>
      </c>
      <c r="O6" s="47">
        <f t="shared" si="1"/>
        <v>139.16156549424804</v>
      </c>
      <c r="P6" s="9"/>
    </row>
    <row r="7" spans="1:133">
      <c r="A7" s="12"/>
      <c r="B7" s="25">
        <v>312.41000000000003</v>
      </c>
      <c r="C7" s="20" t="s">
        <v>10</v>
      </c>
      <c r="D7" s="46">
        <v>808944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808944</v>
      </c>
      <c r="O7" s="47">
        <f t="shared" si="1"/>
        <v>12.148860120746102</v>
      </c>
      <c r="P7" s="9"/>
    </row>
    <row r="8" spans="1:133">
      <c r="A8" s="12"/>
      <c r="B8" s="25">
        <v>312.42</v>
      </c>
      <c r="C8" s="20" t="s">
        <v>92</v>
      </c>
      <c r="D8" s="46">
        <v>314843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314843</v>
      </c>
      <c r="O8" s="47">
        <f t="shared" si="1"/>
        <v>4.7283663232511337</v>
      </c>
      <c r="P8" s="9"/>
    </row>
    <row r="9" spans="1:133">
      <c r="A9" s="12"/>
      <c r="B9" s="25">
        <v>312.51</v>
      </c>
      <c r="C9" s="20" t="s">
        <v>77</v>
      </c>
      <c r="D9" s="46">
        <v>254593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254593</v>
      </c>
      <c r="O9" s="47">
        <f t="shared" si="1"/>
        <v>3.823521460967771</v>
      </c>
      <c r="P9" s="9"/>
    </row>
    <row r="10" spans="1:133">
      <c r="A10" s="12"/>
      <c r="B10" s="25">
        <v>312.52</v>
      </c>
      <c r="C10" s="20" t="s">
        <v>110</v>
      </c>
      <c r="D10" s="46">
        <v>461638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461638</v>
      </c>
      <c r="O10" s="47">
        <f t="shared" si="1"/>
        <v>6.9329588802450965</v>
      </c>
      <c r="P10" s="9"/>
    </row>
    <row r="11" spans="1:133">
      <c r="A11" s="12"/>
      <c r="B11" s="25">
        <v>314.10000000000002</v>
      </c>
      <c r="C11" s="20" t="s">
        <v>11</v>
      </c>
      <c r="D11" s="46">
        <v>1247656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1247656</v>
      </c>
      <c r="O11" s="47">
        <f t="shared" si="1"/>
        <v>18.737512389991892</v>
      </c>
      <c r="P11" s="9"/>
    </row>
    <row r="12" spans="1:133">
      <c r="A12" s="12"/>
      <c r="B12" s="25">
        <v>314.3</v>
      </c>
      <c r="C12" s="20" t="s">
        <v>12</v>
      </c>
      <c r="D12" s="46">
        <v>121974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121974</v>
      </c>
      <c r="O12" s="47">
        <f t="shared" si="1"/>
        <v>1.8318265100771933</v>
      </c>
      <c r="P12" s="9"/>
    </row>
    <row r="13" spans="1:133">
      <c r="A13" s="12"/>
      <c r="B13" s="25">
        <v>314.8</v>
      </c>
      <c r="C13" s="20" t="s">
        <v>13</v>
      </c>
      <c r="D13" s="46">
        <v>224314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224314</v>
      </c>
      <c r="O13" s="47">
        <f t="shared" si="1"/>
        <v>3.3687862313399215</v>
      </c>
      <c r="P13" s="9"/>
    </row>
    <row r="14" spans="1:133">
      <c r="A14" s="12"/>
      <c r="B14" s="25">
        <v>315</v>
      </c>
      <c r="C14" s="20" t="s">
        <v>111</v>
      </c>
      <c r="D14" s="46">
        <v>1902060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1902060</v>
      </c>
      <c r="O14" s="47">
        <f t="shared" si="1"/>
        <v>28.565464211696153</v>
      </c>
      <c r="P14" s="9"/>
    </row>
    <row r="15" spans="1:133">
      <c r="A15" s="12"/>
      <c r="B15" s="25">
        <v>316</v>
      </c>
      <c r="C15" s="20" t="s">
        <v>112</v>
      </c>
      <c r="D15" s="46">
        <v>377045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377045</v>
      </c>
      <c r="O15" s="47">
        <f t="shared" si="1"/>
        <v>5.6625266572552793</v>
      </c>
      <c r="P15" s="9"/>
    </row>
    <row r="16" spans="1:133" ht="15.75">
      <c r="A16" s="29" t="s">
        <v>16</v>
      </c>
      <c r="B16" s="30"/>
      <c r="C16" s="31"/>
      <c r="D16" s="32">
        <f t="shared" ref="D16:M16" si="3">SUM(D17:D26)</f>
        <v>5298665</v>
      </c>
      <c r="E16" s="32">
        <f t="shared" si="3"/>
        <v>1592977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6891642</v>
      </c>
      <c r="O16" s="45">
        <f t="shared" si="1"/>
        <v>103.4998648364521</v>
      </c>
      <c r="P16" s="10"/>
    </row>
    <row r="17" spans="1:16">
      <c r="A17" s="12"/>
      <c r="B17" s="25">
        <v>322</v>
      </c>
      <c r="C17" s="20" t="s">
        <v>0</v>
      </c>
      <c r="D17" s="46">
        <v>1782657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1782657</v>
      </c>
      <c r="O17" s="47">
        <f t="shared" si="1"/>
        <v>26.772249421800378</v>
      </c>
      <c r="P17" s="9"/>
    </row>
    <row r="18" spans="1:16">
      <c r="A18" s="12"/>
      <c r="B18" s="25">
        <v>323.10000000000002</v>
      </c>
      <c r="C18" s="20" t="s">
        <v>17</v>
      </c>
      <c r="D18" s="46">
        <v>2228348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6" si="4">SUM(D18:M18)</f>
        <v>2228348</v>
      </c>
      <c r="O18" s="47">
        <f t="shared" si="1"/>
        <v>33.465713513351155</v>
      </c>
      <c r="P18" s="9"/>
    </row>
    <row r="19" spans="1:16">
      <c r="A19" s="12"/>
      <c r="B19" s="25">
        <v>323.3</v>
      </c>
      <c r="C19" s="20" t="s">
        <v>18</v>
      </c>
      <c r="D19" s="46">
        <v>243841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243841</v>
      </c>
      <c r="O19" s="47">
        <f t="shared" si="1"/>
        <v>3.6620460757516593</v>
      </c>
      <c r="P19" s="9"/>
    </row>
    <row r="20" spans="1:16">
      <c r="A20" s="12"/>
      <c r="B20" s="25">
        <v>323.60000000000002</v>
      </c>
      <c r="C20" s="20" t="s">
        <v>19</v>
      </c>
      <c r="D20" s="46">
        <v>457730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457730</v>
      </c>
      <c r="O20" s="47">
        <f t="shared" si="1"/>
        <v>6.8742678641155797</v>
      </c>
      <c r="P20" s="9"/>
    </row>
    <row r="21" spans="1:16">
      <c r="A21" s="12"/>
      <c r="B21" s="25">
        <v>323.7</v>
      </c>
      <c r="C21" s="20" t="s">
        <v>20</v>
      </c>
      <c r="D21" s="46">
        <v>586089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586089</v>
      </c>
      <c r="O21" s="47">
        <f t="shared" si="1"/>
        <v>8.8019854023368271</v>
      </c>
      <c r="P21" s="9"/>
    </row>
    <row r="22" spans="1:16">
      <c r="A22" s="12"/>
      <c r="B22" s="25">
        <v>324.11</v>
      </c>
      <c r="C22" s="20" t="s">
        <v>21</v>
      </c>
      <c r="D22" s="46">
        <v>0</v>
      </c>
      <c r="E22" s="46">
        <v>284290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284290</v>
      </c>
      <c r="O22" s="47">
        <f t="shared" si="1"/>
        <v>4.2695161144985434</v>
      </c>
      <c r="P22" s="9"/>
    </row>
    <row r="23" spans="1:16">
      <c r="A23" s="12"/>
      <c r="B23" s="25">
        <v>324.12</v>
      </c>
      <c r="C23" s="20" t="s">
        <v>22</v>
      </c>
      <c r="D23" s="46">
        <v>0</v>
      </c>
      <c r="E23" s="46">
        <v>9905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9905</v>
      </c>
      <c r="O23" s="47">
        <f t="shared" si="1"/>
        <v>0.14875499354218605</v>
      </c>
      <c r="P23" s="9"/>
    </row>
    <row r="24" spans="1:16">
      <c r="A24" s="12"/>
      <c r="B24" s="25">
        <v>324.31</v>
      </c>
      <c r="C24" s="20" t="s">
        <v>104</v>
      </c>
      <c r="D24" s="46">
        <v>0</v>
      </c>
      <c r="E24" s="46">
        <v>60485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60485</v>
      </c>
      <c r="O24" s="47">
        <f t="shared" si="1"/>
        <v>0.90837413270056766</v>
      </c>
      <c r="P24" s="9"/>
    </row>
    <row r="25" spans="1:16">
      <c r="A25" s="12"/>
      <c r="B25" s="25">
        <v>324.32</v>
      </c>
      <c r="C25" s="20" t="s">
        <v>25</v>
      </c>
      <c r="D25" s="46">
        <v>0</v>
      </c>
      <c r="E25" s="46">
        <v>2607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2607</v>
      </c>
      <c r="O25" s="47">
        <f t="shared" si="1"/>
        <v>3.9152374372991322E-2</v>
      </c>
      <c r="P25" s="9"/>
    </row>
    <row r="26" spans="1:16">
      <c r="A26" s="12"/>
      <c r="B26" s="25">
        <v>324.61</v>
      </c>
      <c r="C26" s="20" t="s">
        <v>26</v>
      </c>
      <c r="D26" s="46">
        <v>0</v>
      </c>
      <c r="E26" s="46">
        <v>1235690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1235690</v>
      </c>
      <c r="O26" s="47">
        <f t="shared" si="1"/>
        <v>18.557804943982219</v>
      </c>
      <c r="P26" s="9"/>
    </row>
    <row r="27" spans="1:16" ht="15.75">
      <c r="A27" s="29" t="s">
        <v>30</v>
      </c>
      <c r="B27" s="30"/>
      <c r="C27" s="31"/>
      <c r="D27" s="32">
        <f t="shared" ref="D27:M27" si="5">SUM(D28:D40)</f>
        <v>7928001</v>
      </c>
      <c r="E27" s="32">
        <f t="shared" si="5"/>
        <v>6582602</v>
      </c>
      <c r="F27" s="32">
        <f t="shared" si="5"/>
        <v>0</v>
      </c>
      <c r="G27" s="32">
        <f t="shared" si="5"/>
        <v>2354015</v>
      </c>
      <c r="H27" s="32">
        <f t="shared" si="5"/>
        <v>0</v>
      </c>
      <c r="I27" s="32">
        <f t="shared" si="5"/>
        <v>0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0</v>
      </c>
      <c r="N27" s="44">
        <f t="shared" ref="N27:N41" si="6">SUM(D27:M27)</f>
        <v>16864618</v>
      </c>
      <c r="O27" s="45">
        <f t="shared" si="1"/>
        <v>253.27573363770162</v>
      </c>
      <c r="P27" s="10"/>
    </row>
    <row r="28" spans="1:16">
      <c r="A28" s="12"/>
      <c r="B28" s="25">
        <v>331.2</v>
      </c>
      <c r="C28" s="20" t="s">
        <v>29</v>
      </c>
      <c r="D28" s="46">
        <v>0</v>
      </c>
      <c r="E28" s="46">
        <v>322919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322919</v>
      </c>
      <c r="O28" s="47">
        <f t="shared" si="1"/>
        <v>4.8496530802270748</v>
      </c>
      <c r="P28" s="9"/>
    </row>
    <row r="29" spans="1:16">
      <c r="A29" s="12"/>
      <c r="B29" s="25">
        <v>331.35</v>
      </c>
      <c r="C29" s="20" t="s">
        <v>33</v>
      </c>
      <c r="D29" s="46">
        <v>0</v>
      </c>
      <c r="E29" s="46">
        <v>113289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113289</v>
      </c>
      <c r="O29" s="47">
        <f t="shared" si="1"/>
        <v>1.7013936863604961</v>
      </c>
      <c r="P29" s="9"/>
    </row>
    <row r="30" spans="1:16">
      <c r="A30" s="12"/>
      <c r="B30" s="25">
        <v>331.62</v>
      </c>
      <c r="C30" s="20" t="s">
        <v>94</v>
      </c>
      <c r="D30" s="46">
        <v>0</v>
      </c>
      <c r="E30" s="46">
        <v>132863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132863</v>
      </c>
      <c r="O30" s="47">
        <f t="shared" si="1"/>
        <v>1.9953593848556754</v>
      </c>
      <c r="P30" s="9"/>
    </row>
    <row r="31" spans="1:16">
      <c r="A31" s="12"/>
      <c r="B31" s="25">
        <v>331.7</v>
      </c>
      <c r="C31" s="20" t="s">
        <v>31</v>
      </c>
      <c r="D31" s="46">
        <v>0</v>
      </c>
      <c r="E31" s="46">
        <v>13820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13820</v>
      </c>
      <c r="O31" s="47">
        <f t="shared" si="1"/>
        <v>0.20755113687561949</v>
      </c>
      <c r="P31" s="9"/>
    </row>
    <row r="32" spans="1:16">
      <c r="A32" s="12"/>
      <c r="B32" s="25">
        <v>331.9</v>
      </c>
      <c r="C32" s="20" t="s">
        <v>32</v>
      </c>
      <c r="D32" s="46">
        <v>0</v>
      </c>
      <c r="E32" s="46">
        <v>1245083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1245083</v>
      </c>
      <c r="O32" s="47">
        <f t="shared" si="1"/>
        <v>18.698870633466495</v>
      </c>
      <c r="P32" s="9"/>
    </row>
    <row r="33" spans="1:16">
      <c r="A33" s="12"/>
      <c r="B33" s="25">
        <v>335.12</v>
      </c>
      <c r="C33" s="20" t="s">
        <v>113</v>
      </c>
      <c r="D33" s="46">
        <v>2054555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2054555</v>
      </c>
      <c r="O33" s="47">
        <f t="shared" si="1"/>
        <v>30.855660349022315</v>
      </c>
      <c r="P33" s="9"/>
    </row>
    <row r="34" spans="1:16">
      <c r="A34" s="12"/>
      <c r="B34" s="25">
        <v>335.14</v>
      </c>
      <c r="C34" s="20" t="s">
        <v>114</v>
      </c>
      <c r="D34" s="46">
        <v>34536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34536</v>
      </c>
      <c r="O34" s="47">
        <f t="shared" si="1"/>
        <v>0.51866758778121524</v>
      </c>
      <c r="P34" s="9"/>
    </row>
    <row r="35" spans="1:16">
      <c r="A35" s="12"/>
      <c r="B35" s="25">
        <v>335.18</v>
      </c>
      <c r="C35" s="20" t="s">
        <v>115</v>
      </c>
      <c r="D35" s="46">
        <v>4556584</v>
      </c>
      <c r="E35" s="46">
        <v>0</v>
      </c>
      <c r="F35" s="46">
        <v>0</v>
      </c>
      <c r="G35" s="46">
        <v>2354015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6910599</v>
      </c>
      <c r="O35" s="47">
        <f t="shared" si="1"/>
        <v>103.78456432283062</v>
      </c>
      <c r="P35" s="9"/>
    </row>
    <row r="36" spans="1:16">
      <c r="A36" s="12"/>
      <c r="B36" s="25">
        <v>337.3</v>
      </c>
      <c r="C36" s="20" t="s">
        <v>39</v>
      </c>
      <c r="D36" s="46">
        <v>0</v>
      </c>
      <c r="E36" s="46">
        <v>719622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719622</v>
      </c>
      <c r="O36" s="47">
        <f t="shared" si="1"/>
        <v>10.807406962424533</v>
      </c>
      <c r="P36" s="9"/>
    </row>
    <row r="37" spans="1:16">
      <c r="A37" s="12"/>
      <c r="B37" s="25">
        <v>337.4</v>
      </c>
      <c r="C37" s="20" t="s">
        <v>106</v>
      </c>
      <c r="D37" s="46">
        <v>0</v>
      </c>
      <c r="E37" s="46">
        <v>1864926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1864926</v>
      </c>
      <c r="O37" s="47">
        <f t="shared" ref="O37:O68" si="7">(N37/O$70)</f>
        <v>28.007779413089839</v>
      </c>
      <c r="P37" s="9"/>
    </row>
    <row r="38" spans="1:16">
      <c r="A38" s="12"/>
      <c r="B38" s="25">
        <v>337.6</v>
      </c>
      <c r="C38" s="20" t="s">
        <v>40</v>
      </c>
      <c r="D38" s="46">
        <v>0</v>
      </c>
      <c r="E38" s="46">
        <v>378410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378410</v>
      </c>
      <c r="O38" s="47">
        <f t="shared" si="7"/>
        <v>5.6830264620190434</v>
      </c>
      <c r="P38" s="9"/>
    </row>
    <row r="39" spans="1:16">
      <c r="A39" s="12"/>
      <c r="B39" s="25">
        <v>338</v>
      </c>
      <c r="C39" s="20" t="s">
        <v>42</v>
      </c>
      <c r="D39" s="46">
        <v>88483</v>
      </c>
      <c r="E39" s="46">
        <v>1791670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1880153</v>
      </c>
      <c r="O39" s="47">
        <f t="shared" si="7"/>
        <v>28.236461117952722</v>
      </c>
      <c r="P39" s="9"/>
    </row>
    <row r="40" spans="1:16">
      <c r="A40" s="12"/>
      <c r="B40" s="25">
        <v>339</v>
      </c>
      <c r="C40" s="20" t="s">
        <v>43</v>
      </c>
      <c r="D40" s="46">
        <v>1193843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6"/>
        <v>1193843</v>
      </c>
      <c r="O40" s="47">
        <f t="shared" si="7"/>
        <v>17.929339500795962</v>
      </c>
      <c r="P40" s="9"/>
    </row>
    <row r="41" spans="1:16" ht="15.75">
      <c r="A41" s="29" t="s">
        <v>48</v>
      </c>
      <c r="B41" s="30"/>
      <c r="C41" s="31"/>
      <c r="D41" s="32">
        <f t="shared" ref="D41:M41" si="8">SUM(D42:D51)</f>
        <v>1275963</v>
      </c>
      <c r="E41" s="32">
        <f t="shared" si="8"/>
        <v>0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83229708</v>
      </c>
      <c r="J41" s="32">
        <f t="shared" si="8"/>
        <v>18667488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 t="shared" si="6"/>
        <v>103173159</v>
      </c>
      <c r="O41" s="45">
        <f t="shared" si="7"/>
        <v>1549.4722464181659</v>
      </c>
      <c r="P41" s="10"/>
    </row>
    <row r="42" spans="1:16">
      <c r="A42" s="12"/>
      <c r="B42" s="25">
        <v>341.2</v>
      </c>
      <c r="C42" s="20" t="s">
        <v>116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18667488</v>
      </c>
      <c r="K42" s="46">
        <v>0</v>
      </c>
      <c r="L42" s="46">
        <v>0</v>
      </c>
      <c r="M42" s="46">
        <v>0</v>
      </c>
      <c r="N42" s="46">
        <f t="shared" ref="N42:N51" si="9">SUM(D42:M42)</f>
        <v>18667488</v>
      </c>
      <c r="O42" s="47">
        <f t="shared" si="7"/>
        <v>280.35154536989756</v>
      </c>
      <c r="P42" s="9"/>
    </row>
    <row r="43" spans="1:16">
      <c r="A43" s="12"/>
      <c r="B43" s="25">
        <v>341.3</v>
      </c>
      <c r="C43" s="20" t="s">
        <v>130</v>
      </c>
      <c r="D43" s="46">
        <v>-222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-222</v>
      </c>
      <c r="O43" s="47">
        <f t="shared" si="7"/>
        <v>-3.3340341813594449E-3</v>
      </c>
      <c r="P43" s="9"/>
    </row>
    <row r="44" spans="1:16">
      <c r="A44" s="12"/>
      <c r="B44" s="25">
        <v>341.9</v>
      </c>
      <c r="C44" s="20" t="s">
        <v>117</v>
      </c>
      <c r="D44" s="46">
        <v>966196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966196</v>
      </c>
      <c r="O44" s="47">
        <f t="shared" si="7"/>
        <v>14.510497702219686</v>
      </c>
      <c r="P44" s="9"/>
    </row>
    <row r="45" spans="1:16">
      <c r="A45" s="12"/>
      <c r="B45" s="25">
        <v>342.1</v>
      </c>
      <c r="C45" s="20" t="s">
        <v>52</v>
      </c>
      <c r="D45" s="46">
        <v>41076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41076</v>
      </c>
      <c r="O45" s="47">
        <f t="shared" si="7"/>
        <v>0.6168864325834259</v>
      </c>
      <c r="P45" s="9"/>
    </row>
    <row r="46" spans="1:16">
      <c r="A46" s="12"/>
      <c r="B46" s="25">
        <v>343.1</v>
      </c>
      <c r="C46" s="20" t="s">
        <v>53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58513823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58513823</v>
      </c>
      <c r="O46" s="47">
        <f t="shared" si="7"/>
        <v>878.77065749556959</v>
      </c>
      <c r="P46" s="9"/>
    </row>
    <row r="47" spans="1:16">
      <c r="A47" s="12"/>
      <c r="B47" s="25">
        <v>343.4</v>
      </c>
      <c r="C47" s="20" t="s">
        <v>54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11017194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11017194</v>
      </c>
      <c r="O47" s="47">
        <f t="shared" si="7"/>
        <v>165.45811431832519</v>
      </c>
      <c r="P47" s="9"/>
    </row>
    <row r="48" spans="1:16">
      <c r="A48" s="12"/>
      <c r="B48" s="25">
        <v>343.6</v>
      </c>
      <c r="C48" s="20" t="s">
        <v>55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12125905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12125905</v>
      </c>
      <c r="O48" s="47">
        <f t="shared" si="7"/>
        <v>182.10892680142973</v>
      </c>
      <c r="P48" s="9"/>
    </row>
    <row r="49" spans="1:16">
      <c r="A49" s="12"/>
      <c r="B49" s="25">
        <v>343.7</v>
      </c>
      <c r="C49" s="20" t="s">
        <v>56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1572786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1572786</v>
      </c>
      <c r="O49" s="47">
        <f t="shared" si="7"/>
        <v>23.620370648484666</v>
      </c>
      <c r="P49" s="9"/>
    </row>
    <row r="50" spans="1:16">
      <c r="A50" s="12"/>
      <c r="B50" s="25">
        <v>347.2</v>
      </c>
      <c r="C50" s="20" t="s">
        <v>57</v>
      </c>
      <c r="D50" s="46">
        <v>161157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161157</v>
      </c>
      <c r="O50" s="47">
        <f t="shared" si="7"/>
        <v>2.4202835430871352</v>
      </c>
      <c r="P50" s="9"/>
    </row>
    <row r="51" spans="1:16">
      <c r="A51" s="12"/>
      <c r="B51" s="25">
        <v>347.5</v>
      </c>
      <c r="C51" s="20" t="s">
        <v>58</v>
      </c>
      <c r="D51" s="46">
        <v>107756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107756</v>
      </c>
      <c r="O51" s="47">
        <f t="shared" si="7"/>
        <v>1.6182981407503079</v>
      </c>
      <c r="P51" s="9"/>
    </row>
    <row r="52" spans="1:16" ht="15.75">
      <c r="A52" s="29" t="s">
        <v>49</v>
      </c>
      <c r="B52" s="30"/>
      <c r="C52" s="31"/>
      <c r="D52" s="32">
        <f t="shared" ref="D52:M52" si="10">SUM(D53:D54)</f>
        <v>959523</v>
      </c>
      <c r="E52" s="32">
        <f t="shared" si="10"/>
        <v>331349</v>
      </c>
      <c r="F52" s="32">
        <f t="shared" si="10"/>
        <v>0</v>
      </c>
      <c r="G52" s="32">
        <f t="shared" si="10"/>
        <v>0</v>
      </c>
      <c r="H52" s="32">
        <f t="shared" si="10"/>
        <v>0</v>
      </c>
      <c r="I52" s="32">
        <f t="shared" si="10"/>
        <v>0</v>
      </c>
      <c r="J52" s="32">
        <f t="shared" si="10"/>
        <v>0</v>
      </c>
      <c r="K52" s="32">
        <f t="shared" si="10"/>
        <v>0</v>
      </c>
      <c r="L52" s="32">
        <f t="shared" si="10"/>
        <v>0</v>
      </c>
      <c r="M52" s="32">
        <f t="shared" si="10"/>
        <v>0</v>
      </c>
      <c r="N52" s="32">
        <f>SUM(D52:M52)</f>
        <v>1290872</v>
      </c>
      <c r="O52" s="45">
        <f t="shared" si="7"/>
        <v>19.386537710629863</v>
      </c>
      <c r="P52" s="10"/>
    </row>
    <row r="53" spans="1:16">
      <c r="A53" s="13"/>
      <c r="B53" s="39">
        <v>354</v>
      </c>
      <c r="C53" s="21" t="s">
        <v>61</v>
      </c>
      <c r="D53" s="46">
        <v>959523</v>
      </c>
      <c r="E53" s="46">
        <v>7974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>SUM(D53:M53)</f>
        <v>967497</v>
      </c>
      <c r="O53" s="47">
        <f t="shared" si="7"/>
        <v>14.530036343976212</v>
      </c>
      <c r="P53" s="9"/>
    </row>
    <row r="54" spans="1:16">
      <c r="A54" s="13"/>
      <c r="B54" s="39">
        <v>355</v>
      </c>
      <c r="C54" s="21" t="s">
        <v>99</v>
      </c>
      <c r="D54" s="46">
        <v>0</v>
      </c>
      <c r="E54" s="46">
        <v>323375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>SUM(D54:M54)</f>
        <v>323375</v>
      </c>
      <c r="O54" s="47">
        <f t="shared" si="7"/>
        <v>4.8565013666536512</v>
      </c>
      <c r="P54" s="9"/>
    </row>
    <row r="55" spans="1:16" ht="15.75">
      <c r="A55" s="29" t="s">
        <v>3</v>
      </c>
      <c r="B55" s="30"/>
      <c r="C55" s="31"/>
      <c r="D55" s="32">
        <f t="shared" ref="D55:M55" si="11">SUM(D56:D62)</f>
        <v>7191464</v>
      </c>
      <c r="E55" s="32">
        <f t="shared" si="11"/>
        <v>2598492</v>
      </c>
      <c r="F55" s="32">
        <f t="shared" si="11"/>
        <v>0</v>
      </c>
      <c r="G55" s="32">
        <f t="shared" si="11"/>
        <v>513412</v>
      </c>
      <c r="H55" s="32">
        <f t="shared" si="11"/>
        <v>0</v>
      </c>
      <c r="I55" s="32">
        <f t="shared" si="11"/>
        <v>2816446</v>
      </c>
      <c r="J55" s="32">
        <f t="shared" si="11"/>
        <v>401892</v>
      </c>
      <c r="K55" s="32">
        <f t="shared" si="11"/>
        <v>27891862</v>
      </c>
      <c r="L55" s="32">
        <f t="shared" si="11"/>
        <v>0</v>
      </c>
      <c r="M55" s="32">
        <f t="shared" si="11"/>
        <v>0</v>
      </c>
      <c r="N55" s="32">
        <f>SUM(D55:M55)</f>
        <v>41413568</v>
      </c>
      <c r="O55" s="45">
        <f t="shared" si="7"/>
        <v>621.95608686510673</v>
      </c>
      <c r="P55" s="10"/>
    </row>
    <row r="56" spans="1:16">
      <c r="A56" s="12"/>
      <c r="B56" s="25">
        <v>361.1</v>
      </c>
      <c r="C56" s="20" t="s">
        <v>63</v>
      </c>
      <c r="D56" s="46">
        <v>599942</v>
      </c>
      <c r="E56" s="46">
        <v>338026</v>
      </c>
      <c r="F56" s="46">
        <v>0</v>
      </c>
      <c r="G56" s="46">
        <v>513412</v>
      </c>
      <c r="H56" s="46">
        <v>0</v>
      </c>
      <c r="I56" s="46">
        <v>741584</v>
      </c>
      <c r="J56" s="46">
        <v>0</v>
      </c>
      <c r="K56" s="46">
        <v>0</v>
      </c>
      <c r="L56" s="46">
        <v>0</v>
      </c>
      <c r="M56" s="46">
        <v>0</v>
      </c>
      <c r="N56" s="46">
        <f>SUM(D56:M56)</f>
        <v>2192964</v>
      </c>
      <c r="O56" s="47">
        <f t="shared" si="7"/>
        <v>32.934310515724029</v>
      </c>
      <c r="P56" s="9"/>
    </row>
    <row r="57" spans="1:16">
      <c r="A57" s="12"/>
      <c r="B57" s="25">
        <v>361.3</v>
      </c>
      <c r="C57" s="20" t="s">
        <v>64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18479617</v>
      </c>
      <c r="L57" s="46">
        <v>0</v>
      </c>
      <c r="M57" s="46">
        <v>0</v>
      </c>
      <c r="N57" s="46">
        <f t="shared" ref="N57:N62" si="12">SUM(D57:M57)</f>
        <v>18479617</v>
      </c>
      <c r="O57" s="47">
        <f t="shared" si="7"/>
        <v>277.53006638032019</v>
      </c>
      <c r="P57" s="9"/>
    </row>
    <row r="58" spans="1:16">
      <c r="A58" s="12"/>
      <c r="B58" s="25">
        <v>362</v>
      </c>
      <c r="C58" s="20" t="s">
        <v>65</v>
      </c>
      <c r="D58" s="46">
        <v>379616</v>
      </c>
      <c r="E58" s="46">
        <v>2165000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2"/>
        <v>2544616</v>
      </c>
      <c r="O58" s="47">
        <f t="shared" si="7"/>
        <v>38.215480731685339</v>
      </c>
      <c r="P58" s="9"/>
    </row>
    <row r="59" spans="1:16">
      <c r="A59" s="12"/>
      <c r="B59" s="25">
        <v>364</v>
      </c>
      <c r="C59" s="20" t="s">
        <v>131</v>
      </c>
      <c r="D59" s="46">
        <v>0</v>
      </c>
      <c r="E59" s="46">
        <v>18466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2"/>
        <v>18466</v>
      </c>
      <c r="O59" s="47">
        <f t="shared" si="7"/>
        <v>0.27732556393235813</v>
      </c>
      <c r="P59" s="9"/>
    </row>
    <row r="60" spans="1:16">
      <c r="A60" s="12"/>
      <c r="B60" s="25">
        <v>366</v>
      </c>
      <c r="C60" s="20" t="s">
        <v>66</v>
      </c>
      <c r="D60" s="46">
        <v>0</v>
      </c>
      <c r="E60" s="46">
        <v>4860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2"/>
        <v>4860</v>
      </c>
      <c r="O60" s="47">
        <f t="shared" si="7"/>
        <v>7.2988315862193259E-2</v>
      </c>
      <c r="P60" s="9"/>
    </row>
    <row r="61" spans="1:16">
      <c r="A61" s="12"/>
      <c r="B61" s="25">
        <v>368</v>
      </c>
      <c r="C61" s="20" t="s">
        <v>67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9411386</v>
      </c>
      <c r="L61" s="46">
        <v>0</v>
      </c>
      <c r="M61" s="46">
        <v>0</v>
      </c>
      <c r="N61" s="46">
        <f t="shared" si="12"/>
        <v>9411386</v>
      </c>
      <c r="O61" s="47">
        <f t="shared" si="7"/>
        <v>141.34181359444929</v>
      </c>
      <c r="P61" s="9"/>
    </row>
    <row r="62" spans="1:16">
      <c r="A62" s="12"/>
      <c r="B62" s="25">
        <v>369.9</v>
      </c>
      <c r="C62" s="20" t="s">
        <v>68</v>
      </c>
      <c r="D62" s="46">
        <v>6211906</v>
      </c>
      <c r="E62" s="46">
        <v>72140</v>
      </c>
      <c r="F62" s="46">
        <v>0</v>
      </c>
      <c r="G62" s="46">
        <v>0</v>
      </c>
      <c r="H62" s="46">
        <v>0</v>
      </c>
      <c r="I62" s="46">
        <v>2074862</v>
      </c>
      <c r="J62" s="46">
        <v>401892</v>
      </c>
      <c r="K62" s="46">
        <v>859</v>
      </c>
      <c r="L62" s="46">
        <v>0</v>
      </c>
      <c r="M62" s="46">
        <v>0</v>
      </c>
      <c r="N62" s="46">
        <f t="shared" si="12"/>
        <v>8761659</v>
      </c>
      <c r="O62" s="47">
        <f t="shared" si="7"/>
        <v>131.58410176313339</v>
      </c>
      <c r="P62" s="9"/>
    </row>
    <row r="63" spans="1:16" ht="15.75">
      <c r="A63" s="29" t="s">
        <v>50</v>
      </c>
      <c r="B63" s="30"/>
      <c r="C63" s="31"/>
      <c r="D63" s="32">
        <f t="shared" ref="D63:M63" si="13">SUM(D64:D67)</f>
        <v>4699669</v>
      </c>
      <c r="E63" s="32">
        <f t="shared" si="13"/>
        <v>2186164</v>
      </c>
      <c r="F63" s="32">
        <f t="shared" si="13"/>
        <v>376000</v>
      </c>
      <c r="G63" s="32">
        <f t="shared" si="13"/>
        <v>26780968</v>
      </c>
      <c r="H63" s="32">
        <f t="shared" si="13"/>
        <v>0</v>
      </c>
      <c r="I63" s="32">
        <f t="shared" si="13"/>
        <v>1950338</v>
      </c>
      <c r="J63" s="32">
        <f t="shared" si="13"/>
        <v>0</v>
      </c>
      <c r="K63" s="32">
        <f t="shared" si="13"/>
        <v>0</v>
      </c>
      <c r="L63" s="32">
        <f t="shared" si="13"/>
        <v>0</v>
      </c>
      <c r="M63" s="32">
        <f t="shared" si="13"/>
        <v>0</v>
      </c>
      <c r="N63" s="32">
        <f t="shared" ref="N63:N68" si="14">SUM(D63:M63)</f>
        <v>35993139</v>
      </c>
      <c r="O63" s="45">
        <f t="shared" si="7"/>
        <v>540.55115189379148</v>
      </c>
      <c r="P63" s="9"/>
    </row>
    <row r="64" spans="1:16">
      <c r="A64" s="12"/>
      <c r="B64" s="25">
        <v>381</v>
      </c>
      <c r="C64" s="20" t="s">
        <v>69</v>
      </c>
      <c r="D64" s="46">
        <v>59002</v>
      </c>
      <c r="E64" s="46">
        <v>175000</v>
      </c>
      <c r="F64" s="46">
        <v>376000</v>
      </c>
      <c r="G64" s="46">
        <v>463642</v>
      </c>
      <c r="H64" s="46">
        <v>0</v>
      </c>
      <c r="I64" s="46">
        <v>1950338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4"/>
        <v>3023982</v>
      </c>
      <c r="O64" s="47">
        <f t="shared" si="7"/>
        <v>45.414681764935573</v>
      </c>
      <c r="P64" s="9"/>
    </row>
    <row r="65" spans="1:119">
      <c r="A65" s="12"/>
      <c r="B65" s="25">
        <v>382</v>
      </c>
      <c r="C65" s="20" t="s">
        <v>107</v>
      </c>
      <c r="D65" s="46">
        <v>4609442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4"/>
        <v>4609442</v>
      </c>
      <c r="O65" s="47">
        <f t="shared" si="7"/>
        <v>69.225392725197494</v>
      </c>
      <c r="P65" s="9"/>
    </row>
    <row r="66" spans="1:119">
      <c r="A66" s="12"/>
      <c r="B66" s="25">
        <v>383</v>
      </c>
      <c r="C66" s="20" t="s">
        <v>132</v>
      </c>
      <c r="D66" s="46">
        <v>31225</v>
      </c>
      <c r="E66" s="46">
        <v>2011164</v>
      </c>
      <c r="F66" s="46">
        <v>0</v>
      </c>
      <c r="G66" s="46">
        <v>318726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4"/>
        <v>2361115</v>
      </c>
      <c r="O66" s="47">
        <f t="shared" si="7"/>
        <v>35.459631153695973</v>
      </c>
      <c r="P66" s="9"/>
    </row>
    <row r="67" spans="1:119" ht="15.75" thickBot="1">
      <c r="A67" s="12"/>
      <c r="B67" s="25">
        <v>384</v>
      </c>
      <c r="C67" s="20" t="s">
        <v>133</v>
      </c>
      <c r="D67" s="46">
        <v>0</v>
      </c>
      <c r="E67" s="46">
        <v>0</v>
      </c>
      <c r="F67" s="46">
        <v>0</v>
      </c>
      <c r="G67" s="46">
        <v>25998600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4"/>
        <v>25998600</v>
      </c>
      <c r="O67" s="47">
        <f t="shared" si="7"/>
        <v>390.45144624996243</v>
      </c>
      <c r="P67" s="9"/>
    </row>
    <row r="68" spans="1:119" ht="16.5" thickBot="1">
      <c r="A68" s="14" t="s">
        <v>59</v>
      </c>
      <c r="B68" s="23"/>
      <c r="C68" s="22"/>
      <c r="D68" s="15">
        <f t="shared" ref="D68:M68" si="15">SUM(D5,D16,D27,D41,D52,D55,D63)</f>
        <v>42332564</v>
      </c>
      <c r="E68" s="15">
        <f t="shared" si="15"/>
        <v>13291584</v>
      </c>
      <c r="F68" s="15">
        <f t="shared" si="15"/>
        <v>376000</v>
      </c>
      <c r="G68" s="15">
        <f t="shared" si="15"/>
        <v>29648395</v>
      </c>
      <c r="H68" s="15">
        <f t="shared" si="15"/>
        <v>0</v>
      </c>
      <c r="I68" s="15">
        <f t="shared" si="15"/>
        <v>87996492</v>
      </c>
      <c r="J68" s="15">
        <f t="shared" si="15"/>
        <v>19069380</v>
      </c>
      <c r="K68" s="15">
        <f t="shared" si="15"/>
        <v>27891862</v>
      </c>
      <c r="L68" s="15">
        <f t="shared" si="15"/>
        <v>0</v>
      </c>
      <c r="M68" s="15">
        <f t="shared" si="15"/>
        <v>0</v>
      </c>
      <c r="N68" s="15">
        <f t="shared" si="14"/>
        <v>220606277</v>
      </c>
      <c r="O68" s="38">
        <f t="shared" si="7"/>
        <v>3313.1030096416666</v>
      </c>
      <c r="P68" s="6"/>
      <c r="Q68" s="2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</row>
    <row r="69" spans="1:119">
      <c r="A69" s="16"/>
      <c r="B69" s="18"/>
      <c r="C69" s="18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9"/>
    </row>
    <row r="70" spans="1:119">
      <c r="A70" s="40"/>
      <c r="B70" s="41"/>
      <c r="C70" s="41"/>
      <c r="D70" s="42"/>
      <c r="E70" s="42"/>
      <c r="F70" s="42"/>
      <c r="G70" s="42"/>
      <c r="H70" s="42"/>
      <c r="I70" s="42"/>
      <c r="J70" s="42"/>
      <c r="K70" s="42"/>
      <c r="L70" s="118" t="s">
        <v>134</v>
      </c>
      <c r="M70" s="118"/>
      <c r="N70" s="118"/>
      <c r="O70" s="43">
        <v>66586</v>
      </c>
    </row>
    <row r="71" spans="1:119">
      <c r="A71" s="119"/>
      <c r="B71" s="96"/>
      <c r="C71" s="96"/>
      <c r="D71" s="96"/>
      <c r="E71" s="96"/>
      <c r="F71" s="96"/>
      <c r="G71" s="96"/>
      <c r="H71" s="96"/>
      <c r="I71" s="96"/>
      <c r="J71" s="96"/>
      <c r="K71" s="96"/>
      <c r="L71" s="96"/>
      <c r="M71" s="96"/>
      <c r="N71" s="96"/>
      <c r="O71" s="97"/>
    </row>
    <row r="72" spans="1:119" ht="15.75" customHeight="1" thickBot="1">
      <c r="A72" s="120" t="s">
        <v>90</v>
      </c>
      <c r="B72" s="99"/>
      <c r="C72" s="99"/>
      <c r="D72" s="99"/>
      <c r="E72" s="99"/>
      <c r="F72" s="99"/>
      <c r="G72" s="99"/>
      <c r="H72" s="99"/>
      <c r="I72" s="99"/>
      <c r="J72" s="99"/>
      <c r="K72" s="99"/>
      <c r="L72" s="99"/>
      <c r="M72" s="99"/>
      <c r="N72" s="99"/>
      <c r="O72" s="100"/>
    </row>
  </sheetData>
  <mergeCells count="10">
    <mergeCell ref="L70:N70"/>
    <mergeCell ref="A71:O71"/>
    <mergeCell ref="A72:O7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7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14645473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14645473</v>
      </c>
      <c r="O5" s="33">
        <f t="shared" ref="O5:O36" si="1">(N5/O$69)</f>
        <v>227.25890695797901</v>
      </c>
      <c r="P5" s="6"/>
    </row>
    <row r="6" spans="1:133">
      <c r="A6" s="12"/>
      <c r="B6" s="25">
        <v>311</v>
      </c>
      <c r="C6" s="20" t="s">
        <v>2</v>
      </c>
      <c r="D6" s="46">
        <v>9207809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9207809</v>
      </c>
      <c r="O6" s="47">
        <f t="shared" si="1"/>
        <v>142.88078021227733</v>
      </c>
      <c r="P6" s="9"/>
    </row>
    <row r="7" spans="1:133">
      <c r="A7" s="12"/>
      <c r="B7" s="25">
        <v>312.41000000000003</v>
      </c>
      <c r="C7" s="20" t="s">
        <v>10</v>
      </c>
      <c r="D7" s="46">
        <v>790505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790505</v>
      </c>
      <c r="O7" s="47">
        <f t="shared" si="1"/>
        <v>12.26654149338961</v>
      </c>
      <c r="P7" s="9"/>
    </row>
    <row r="8" spans="1:133">
      <c r="A8" s="12"/>
      <c r="B8" s="25">
        <v>312.42</v>
      </c>
      <c r="C8" s="20" t="s">
        <v>92</v>
      </c>
      <c r="D8" s="46">
        <v>310648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310648</v>
      </c>
      <c r="O8" s="47">
        <f t="shared" si="1"/>
        <v>4.8204332443672024</v>
      </c>
      <c r="P8" s="9"/>
    </row>
    <row r="9" spans="1:133">
      <c r="A9" s="12"/>
      <c r="B9" s="25">
        <v>312.51</v>
      </c>
      <c r="C9" s="20" t="s">
        <v>77</v>
      </c>
      <c r="D9" s="46">
        <v>314922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314922</v>
      </c>
      <c r="O9" s="47">
        <f t="shared" si="1"/>
        <v>4.8867543914095961</v>
      </c>
      <c r="P9" s="9"/>
    </row>
    <row r="10" spans="1:133">
      <c r="A10" s="12"/>
      <c r="B10" s="25">
        <v>312.52</v>
      </c>
      <c r="C10" s="20" t="s">
        <v>110</v>
      </c>
      <c r="D10" s="46">
        <v>464925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464925</v>
      </c>
      <c r="O10" s="47">
        <f t="shared" si="1"/>
        <v>7.2144032027807086</v>
      </c>
      <c r="P10" s="9"/>
    </row>
    <row r="11" spans="1:133">
      <c r="A11" s="12"/>
      <c r="B11" s="25">
        <v>314.10000000000002</v>
      </c>
      <c r="C11" s="20" t="s">
        <v>11</v>
      </c>
      <c r="D11" s="46">
        <v>1186812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1186812</v>
      </c>
      <c r="O11" s="47">
        <f t="shared" si="1"/>
        <v>18.416175283967476</v>
      </c>
      <c r="P11" s="9"/>
    </row>
    <row r="12" spans="1:133">
      <c r="A12" s="12"/>
      <c r="B12" s="25">
        <v>314.3</v>
      </c>
      <c r="C12" s="20" t="s">
        <v>12</v>
      </c>
      <c r="D12" s="46">
        <v>118718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118718</v>
      </c>
      <c r="O12" s="47">
        <f t="shared" si="1"/>
        <v>1.8421885668177023</v>
      </c>
      <c r="P12" s="9"/>
    </row>
    <row r="13" spans="1:133">
      <c r="A13" s="12"/>
      <c r="B13" s="25">
        <v>314.8</v>
      </c>
      <c r="C13" s="20" t="s">
        <v>13</v>
      </c>
      <c r="D13" s="46">
        <v>150337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150337</v>
      </c>
      <c r="O13" s="47">
        <f t="shared" si="1"/>
        <v>2.3328316057352119</v>
      </c>
      <c r="P13" s="9"/>
    </row>
    <row r="14" spans="1:133">
      <c r="A14" s="12"/>
      <c r="B14" s="25">
        <v>315</v>
      </c>
      <c r="C14" s="20" t="s">
        <v>111</v>
      </c>
      <c r="D14" s="46">
        <v>1703597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1703597</v>
      </c>
      <c r="O14" s="47">
        <f t="shared" si="1"/>
        <v>26.435308174539134</v>
      </c>
      <c r="P14" s="9"/>
    </row>
    <row r="15" spans="1:133">
      <c r="A15" s="12"/>
      <c r="B15" s="25">
        <v>316</v>
      </c>
      <c r="C15" s="20" t="s">
        <v>112</v>
      </c>
      <c r="D15" s="46">
        <v>397200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397200</v>
      </c>
      <c r="O15" s="47">
        <f t="shared" si="1"/>
        <v>6.1634907826950531</v>
      </c>
      <c r="P15" s="9"/>
    </row>
    <row r="16" spans="1:133" ht="15.75">
      <c r="A16" s="29" t="s">
        <v>16</v>
      </c>
      <c r="B16" s="30"/>
      <c r="C16" s="31"/>
      <c r="D16" s="32">
        <f t="shared" ref="D16:M16" si="3">SUM(D17:D27)</f>
        <v>5397016</v>
      </c>
      <c r="E16" s="32">
        <f t="shared" si="3"/>
        <v>2264548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7661564</v>
      </c>
      <c r="O16" s="45">
        <f t="shared" si="1"/>
        <v>118.88715784246789</v>
      </c>
      <c r="P16" s="10"/>
    </row>
    <row r="17" spans="1:16">
      <c r="A17" s="12"/>
      <c r="B17" s="25">
        <v>322</v>
      </c>
      <c r="C17" s="20" t="s">
        <v>0</v>
      </c>
      <c r="D17" s="46">
        <v>1870229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1870229</v>
      </c>
      <c r="O17" s="47">
        <f t="shared" si="1"/>
        <v>29.020994972379121</v>
      </c>
      <c r="P17" s="9"/>
    </row>
    <row r="18" spans="1:16">
      <c r="A18" s="12"/>
      <c r="B18" s="25">
        <v>323.10000000000002</v>
      </c>
      <c r="C18" s="20" t="s">
        <v>17</v>
      </c>
      <c r="D18" s="46">
        <v>2261120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6" si="4">SUM(D18:M18)</f>
        <v>2261120</v>
      </c>
      <c r="O18" s="47">
        <f t="shared" si="1"/>
        <v>35.086586804046924</v>
      </c>
      <c r="P18" s="9"/>
    </row>
    <row r="19" spans="1:16">
      <c r="A19" s="12"/>
      <c r="B19" s="25">
        <v>323.3</v>
      </c>
      <c r="C19" s="20" t="s">
        <v>18</v>
      </c>
      <c r="D19" s="46">
        <v>238879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238879</v>
      </c>
      <c r="O19" s="47">
        <f t="shared" si="1"/>
        <v>3.7067686673701199</v>
      </c>
      <c r="P19" s="9"/>
    </row>
    <row r="20" spans="1:16">
      <c r="A20" s="12"/>
      <c r="B20" s="25">
        <v>323.60000000000002</v>
      </c>
      <c r="C20" s="20" t="s">
        <v>19</v>
      </c>
      <c r="D20" s="46">
        <v>443782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443782</v>
      </c>
      <c r="O20" s="47">
        <f t="shared" si="1"/>
        <v>6.8863199056545215</v>
      </c>
      <c r="P20" s="9"/>
    </row>
    <row r="21" spans="1:16">
      <c r="A21" s="12"/>
      <c r="B21" s="25">
        <v>323.7</v>
      </c>
      <c r="C21" s="20" t="s">
        <v>20</v>
      </c>
      <c r="D21" s="46">
        <v>583006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583006</v>
      </c>
      <c r="O21" s="47">
        <f t="shared" si="1"/>
        <v>9.0467072186704733</v>
      </c>
      <c r="P21" s="9"/>
    </row>
    <row r="22" spans="1:16">
      <c r="A22" s="12"/>
      <c r="B22" s="25">
        <v>324.11</v>
      </c>
      <c r="C22" s="20" t="s">
        <v>21</v>
      </c>
      <c r="D22" s="46">
        <v>0</v>
      </c>
      <c r="E22" s="46">
        <v>378910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378910</v>
      </c>
      <c r="O22" s="47">
        <f t="shared" si="1"/>
        <v>5.8796784805412452</v>
      </c>
      <c r="P22" s="9"/>
    </row>
    <row r="23" spans="1:16">
      <c r="A23" s="12"/>
      <c r="B23" s="25">
        <v>324.12</v>
      </c>
      <c r="C23" s="20" t="s">
        <v>22</v>
      </c>
      <c r="D23" s="46">
        <v>0</v>
      </c>
      <c r="E23" s="46">
        <v>21950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21950</v>
      </c>
      <c r="O23" s="47">
        <f t="shared" si="1"/>
        <v>0.34060579728136053</v>
      </c>
      <c r="P23" s="9"/>
    </row>
    <row r="24" spans="1:16">
      <c r="A24" s="12"/>
      <c r="B24" s="25">
        <v>324.31</v>
      </c>
      <c r="C24" s="20" t="s">
        <v>104</v>
      </c>
      <c r="D24" s="46">
        <v>0</v>
      </c>
      <c r="E24" s="46">
        <v>80608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80608</v>
      </c>
      <c r="O24" s="47">
        <f t="shared" si="1"/>
        <v>1.2508224194649618</v>
      </c>
      <c r="P24" s="9"/>
    </row>
    <row r="25" spans="1:16">
      <c r="A25" s="12"/>
      <c r="B25" s="25">
        <v>324.32</v>
      </c>
      <c r="C25" s="20" t="s">
        <v>25</v>
      </c>
      <c r="D25" s="46">
        <v>0</v>
      </c>
      <c r="E25" s="46">
        <v>5777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5777</v>
      </c>
      <c r="O25" s="47">
        <f t="shared" si="1"/>
        <v>8.9643721680839172E-2</v>
      </c>
      <c r="P25" s="9"/>
    </row>
    <row r="26" spans="1:16">
      <c r="A26" s="12"/>
      <c r="B26" s="25">
        <v>324.61</v>
      </c>
      <c r="C26" s="20" t="s">
        <v>26</v>
      </c>
      <c r="D26" s="46">
        <v>0</v>
      </c>
      <c r="E26" s="46">
        <v>1748553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1748553</v>
      </c>
      <c r="O26" s="47">
        <f t="shared" si="1"/>
        <v>27.132906089007509</v>
      </c>
      <c r="P26" s="9"/>
    </row>
    <row r="27" spans="1:16">
      <c r="A27" s="12"/>
      <c r="B27" s="25">
        <v>329</v>
      </c>
      <c r="C27" s="20" t="s">
        <v>93</v>
      </c>
      <c r="D27" s="46">
        <v>0</v>
      </c>
      <c r="E27" s="46">
        <v>28750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42" si="5">SUM(D27:M27)</f>
        <v>28750</v>
      </c>
      <c r="O27" s="47">
        <f t="shared" si="1"/>
        <v>0.44612376637080253</v>
      </c>
      <c r="P27" s="9"/>
    </row>
    <row r="28" spans="1:16" ht="15.75">
      <c r="A28" s="29" t="s">
        <v>30</v>
      </c>
      <c r="B28" s="30"/>
      <c r="C28" s="31"/>
      <c r="D28" s="32">
        <f t="shared" ref="D28:M28" si="6">SUM(D29:D41)</f>
        <v>7296480</v>
      </c>
      <c r="E28" s="32">
        <f t="shared" si="6"/>
        <v>4496450</v>
      </c>
      <c r="F28" s="32">
        <f t="shared" si="6"/>
        <v>0</v>
      </c>
      <c r="G28" s="32">
        <f t="shared" si="6"/>
        <v>2204159</v>
      </c>
      <c r="H28" s="32">
        <f t="shared" si="6"/>
        <v>0</v>
      </c>
      <c r="I28" s="32">
        <f t="shared" si="6"/>
        <v>0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44">
        <f t="shared" si="5"/>
        <v>13997089</v>
      </c>
      <c r="O28" s="45">
        <f t="shared" si="1"/>
        <v>217.19770653590714</v>
      </c>
      <c r="P28" s="10"/>
    </row>
    <row r="29" spans="1:16">
      <c r="A29" s="12"/>
      <c r="B29" s="25">
        <v>331.2</v>
      </c>
      <c r="C29" s="20" t="s">
        <v>29</v>
      </c>
      <c r="D29" s="46">
        <v>0</v>
      </c>
      <c r="E29" s="46">
        <v>454263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454263</v>
      </c>
      <c r="O29" s="47">
        <f t="shared" si="1"/>
        <v>7.0489572341878217</v>
      </c>
      <c r="P29" s="9"/>
    </row>
    <row r="30" spans="1:16">
      <c r="A30" s="12"/>
      <c r="B30" s="25">
        <v>331.32</v>
      </c>
      <c r="C30" s="20" t="s">
        <v>83</v>
      </c>
      <c r="D30" s="46">
        <v>0</v>
      </c>
      <c r="E30" s="46">
        <v>37105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37105</v>
      </c>
      <c r="O30" s="47">
        <f t="shared" si="1"/>
        <v>0.57577121221525662</v>
      </c>
      <c r="P30" s="9"/>
    </row>
    <row r="31" spans="1:16">
      <c r="A31" s="12"/>
      <c r="B31" s="25">
        <v>331.35</v>
      </c>
      <c r="C31" s="20" t="s">
        <v>33</v>
      </c>
      <c r="D31" s="46">
        <v>0</v>
      </c>
      <c r="E31" s="46">
        <v>29793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29793</v>
      </c>
      <c r="O31" s="47">
        <f t="shared" si="1"/>
        <v>0.46230836074731552</v>
      </c>
      <c r="P31" s="9"/>
    </row>
    <row r="32" spans="1:16">
      <c r="A32" s="12"/>
      <c r="B32" s="25">
        <v>331.62</v>
      </c>
      <c r="C32" s="20" t="s">
        <v>94</v>
      </c>
      <c r="D32" s="46">
        <v>0</v>
      </c>
      <c r="E32" s="46">
        <v>146196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146196</v>
      </c>
      <c r="O32" s="47">
        <f t="shared" si="1"/>
        <v>2.2685742660294208</v>
      </c>
      <c r="P32" s="9"/>
    </row>
    <row r="33" spans="1:16">
      <c r="A33" s="12"/>
      <c r="B33" s="25">
        <v>331.9</v>
      </c>
      <c r="C33" s="20" t="s">
        <v>32</v>
      </c>
      <c r="D33" s="46">
        <v>0</v>
      </c>
      <c r="E33" s="46">
        <v>763502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763502</v>
      </c>
      <c r="O33" s="47">
        <f t="shared" si="1"/>
        <v>11.847526534665755</v>
      </c>
      <c r="P33" s="9"/>
    </row>
    <row r="34" spans="1:16">
      <c r="A34" s="12"/>
      <c r="B34" s="25">
        <v>335.12</v>
      </c>
      <c r="C34" s="20" t="s">
        <v>113</v>
      </c>
      <c r="D34" s="46">
        <v>1738394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1738394</v>
      </c>
      <c r="O34" s="47">
        <f t="shared" si="1"/>
        <v>26.975265346657562</v>
      </c>
      <c r="P34" s="9"/>
    </row>
    <row r="35" spans="1:16">
      <c r="A35" s="12"/>
      <c r="B35" s="25">
        <v>335.14</v>
      </c>
      <c r="C35" s="20" t="s">
        <v>114</v>
      </c>
      <c r="D35" s="46">
        <v>33770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33770</v>
      </c>
      <c r="O35" s="47">
        <f t="shared" si="1"/>
        <v>0.52402085531624354</v>
      </c>
      <c r="P35" s="9"/>
    </row>
    <row r="36" spans="1:16">
      <c r="A36" s="12"/>
      <c r="B36" s="25">
        <v>335.18</v>
      </c>
      <c r="C36" s="20" t="s">
        <v>115</v>
      </c>
      <c r="D36" s="46">
        <v>4245767</v>
      </c>
      <c r="E36" s="46">
        <v>0</v>
      </c>
      <c r="F36" s="46">
        <v>0</v>
      </c>
      <c r="G36" s="46">
        <v>2204159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6449926</v>
      </c>
      <c r="O36" s="47">
        <f t="shared" si="1"/>
        <v>100.08574886723356</v>
      </c>
      <c r="P36" s="9"/>
    </row>
    <row r="37" spans="1:16">
      <c r="A37" s="12"/>
      <c r="B37" s="25">
        <v>337.4</v>
      </c>
      <c r="C37" s="20" t="s">
        <v>106</v>
      </c>
      <c r="D37" s="46">
        <v>0</v>
      </c>
      <c r="E37" s="46">
        <v>11360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5"/>
        <v>11360</v>
      </c>
      <c r="O37" s="47">
        <f t="shared" ref="O37:O67" si="7">(N37/O$69)</f>
        <v>0.17627707777295015</v>
      </c>
      <c r="P37" s="9"/>
    </row>
    <row r="38" spans="1:16">
      <c r="A38" s="12"/>
      <c r="B38" s="25">
        <v>337.6</v>
      </c>
      <c r="C38" s="20" t="s">
        <v>40</v>
      </c>
      <c r="D38" s="46">
        <v>0</v>
      </c>
      <c r="E38" s="46">
        <v>619286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5"/>
        <v>619286</v>
      </c>
      <c r="O38" s="47">
        <f t="shared" si="7"/>
        <v>9.6096766184594369</v>
      </c>
      <c r="P38" s="9"/>
    </row>
    <row r="39" spans="1:16">
      <c r="A39" s="12"/>
      <c r="B39" s="25">
        <v>337.7</v>
      </c>
      <c r="C39" s="20" t="s">
        <v>41</v>
      </c>
      <c r="D39" s="46">
        <v>0</v>
      </c>
      <c r="E39" s="46">
        <v>109489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5"/>
        <v>109489</v>
      </c>
      <c r="O39" s="47">
        <f t="shared" si="7"/>
        <v>1.6989789584755757</v>
      </c>
      <c r="P39" s="9"/>
    </row>
    <row r="40" spans="1:16">
      <c r="A40" s="12"/>
      <c r="B40" s="25">
        <v>338</v>
      </c>
      <c r="C40" s="20" t="s">
        <v>42</v>
      </c>
      <c r="D40" s="46">
        <v>89081</v>
      </c>
      <c r="E40" s="46">
        <v>2325456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5"/>
        <v>2414537</v>
      </c>
      <c r="O40" s="47">
        <f t="shared" si="7"/>
        <v>37.467211842840292</v>
      </c>
      <c r="P40" s="9"/>
    </row>
    <row r="41" spans="1:16">
      <c r="A41" s="12"/>
      <c r="B41" s="25">
        <v>339</v>
      </c>
      <c r="C41" s="20" t="s">
        <v>43</v>
      </c>
      <c r="D41" s="46">
        <v>1189468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5"/>
        <v>1189468</v>
      </c>
      <c r="O41" s="47">
        <f t="shared" si="7"/>
        <v>18.457389361305939</v>
      </c>
      <c r="P41" s="9"/>
    </row>
    <row r="42" spans="1:16" ht="15.75">
      <c r="A42" s="29" t="s">
        <v>48</v>
      </c>
      <c r="B42" s="30"/>
      <c r="C42" s="31"/>
      <c r="D42" s="32">
        <f t="shared" ref="D42:M42" si="8">SUM(D43:D51)</f>
        <v>1079626</v>
      </c>
      <c r="E42" s="32">
        <f t="shared" si="8"/>
        <v>0</v>
      </c>
      <c r="F42" s="32">
        <f t="shared" si="8"/>
        <v>0</v>
      </c>
      <c r="G42" s="32">
        <f t="shared" si="8"/>
        <v>0</v>
      </c>
      <c r="H42" s="32">
        <f t="shared" si="8"/>
        <v>0</v>
      </c>
      <c r="I42" s="32">
        <f t="shared" si="8"/>
        <v>81602855</v>
      </c>
      <c r="J42" s="32">
        <f t="shared" si="8"/>
        <v>17242427</v>
      </c>
      <c r="K42" s="32">
        <f t="shared" si="8"/>
        <v>0</v>
      </c>
      <c r="L42" s="32">
        <f t="shared" si="8"/>
        <v>0</v>
      </c>
      <c r="M42" s="32">
        <f t="shared" si="8"/>
        <v>0</v>
      </c>
      <c r="N42" s="32">
        <f t="shared" si="5"/>
        <v>99924908</v>
      </c>
      <c r="O42" s="45">
        <f t="shared" si="7"/>
        <v>1550.5696108249022</v>
      </c>
      <c r="P42" s="10"/>
    </row>
    <row r="43" spans="1:16">
      <c r="A43" s="12"/>
      <c r="B43" s="25">
        <v>341.2</v>
      </c>
      <c r="C43" s="20" t="s">
        <v>116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17242427</v>
      </c>
      <c r="K43" s="46">
        <v>0</v>
      </c>
      <c r="L43" s="46">
        <v>0</v>
      </c>
      <c r="M43" s="46">
        <v>0</v>
      </c>
      <c r="N43" s="46">
        <f t="shared" ref="N43:N51" si="9">SUM(D43:M43)</f>
        <v>17242427</v>
      </c>
      <c r="O43" s="47">
        <f t="shared" si="7"/>
        <v>267.55674694308237</v>
      </c>
      <c r="P43" s="9"/>
    </row>
    <row r="44" spans="1:16">
      <c r="A44" s="12"/>
      <c r="B44" s="25">
        <v>341.9</v>
      </c>
      <c r="C44" s="20" t="s">
        <v>117</v>
      </c>
      <c r="D44" s="46">
        <v>750276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750276</v>
      </c>
      <c r="O44" s="47">
        <f t="shared" si="7"/>
        <v>11.642294084786792</v>
      </c>
      <c r="P44" s="9"/>
    </row>
    <row r="45" spans="1:16">
      <c r="A45" s="12"/>
      <c r="B45" s="25">
        <v>342.1</v>
      </c>
      <c r="C45" s="20" t="s">
        <v>52</v>
      </c>
      <c r="D45" s="46">
        <v>44395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44395</v>
      </c>
      <c r="O45" s="47">
        <f t="shared" si="7"/>
        <v>0.68889268201849663</v>
      </c>
      <c r="P45" s="9"/>
    </row>
    <row r="46" spans="1:16">
      <c r="A46" s="12"/>
      <c r="B46" s="25">
        <v>343.1</v>
      </c>
      <c r="C46" s="20" t="s">
        <v>53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56580587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56580587</v>
      </c>
      <c r="O46" s="47">
        <f t="shared" si="7"/>
        <v>877.98068090124764</v>
      </c>
      <c r="P46" s="9"/>
    </row>
    <row r="47" spans="1:16">
      <c r="A47" s="12"/>
      <c r="B47" s="25">
        <v>343.4</v>
      </c>
      <c r="C47" s="20" t="s">
        <v>54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11304868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11304868</v>
      </c>
      <c r="O47" s="47">
        <f t="shared" si="7"/>
        <v>175.4215753212091</v>
      </c>
      <c r="P47" s="9"/>
    </row>
    <row r="48" spans="1:16">
      <c r="A48" s="12"/>
      <c r="B48" s="25">
        <v>343.6</v>
      </c>
      <c r="C48" s="20" t="s">
        <v>55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12098206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12098206</v>
      </c>
      <c r="O48" s="47">
        <f t="shared" si="7"/>
        <v>187.7320774626032</v>
      </c>
      <c r="P48" s="9"/>
    </row>
    <row r="49" spans="1:16">
      <c r="A49" s="12"/>
      <c r="B49" s="25">
        <v>343.7</v>
      </c>
      <c r="C49" s="20" t="s">
        <v>56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1619194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1619194</v>
      </c>
      <c r="O49" s="47">
        <f t="shared" si="7"/>
        <v>25.125597417913227</v>
      </c>
      <c r="P49" s="9"/>
    </row>
    <row r="50" spans="1:16">
      <c r="A50" s="12"/>
      <c r="B50" s="25">
        <v>347.2</v>
      </c>
      <c r="C50" s="20" t="s">
        <v>57</v>
      </c>
      <c r="D50" s="46">
        <v>166107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166107</v>
      </c>
      <c r="O50" s="47">
        <f t="shared" si="7"/>
        <v>2.5775401899323445</v>
      </c>
      <c r="P50" s="9"/>
    </row>
    <row r="51" spans="1:16">
      <c r="A51" s="12"/>
      <c r="B51" s="25">
        <v>347.5</v>
      </c>
      <c r="C51" s="20" t="s">
        <v>58</v>
      </c>
      <c r="D51" s="46">
        <v>118848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118848</v>
      </c>
      <c r="O51" s="47">
        <f t="shared" si="7"/>
        <v>1.844205822109118</v>
      </c>
      <c r="P51" s="9"/>
    </row>
    <row r="52" spans="1:16" ht="15.75">
      <c r="A52" s="29" t="s">
        <v>49</v>
      </c>
      <c r="B52" s="30"/>
      <c r="C52" s="31"/>
      <c r="D52" s="32">
        <f t="shared" ref="D52:M52" si="10">SUM(D53:D54)</f>
        <v>857115</v>
      </c>
      <c r="E52" s="32">
        <f t="shared" si="10"/>
        <v>615180</v>
      </c>
      <c r="F52" s="32">
        <f t="shared" si="10"/>
        <v>0</v>
      </c>
      <c r="G52" s="32">
        <f t="shared" si="10"/>
        <v>0</v>
      </c>
      <c r="H52" s="32">
        <f t="shared" si="10"/>
        <v>0</v>
      </c>
      <c r="I52" s="32">
        <f t="shared" si="10"/>
        <v>0</v>
      </c>
      <c r="J52" s="32">
        <f t="shared" si="10"/>
        <v>0</v>
      </c>
      <c r="K52" s="32">
        <f t="shared" si="10"/>
        <v>0</v>
      </c>
      <c r="L52" s="32">
        <f t="shared" si="10"/>
        <v>0</v>
      </c>
      <c r="M52" s="32">
        <f t="shared" si="10"/>
        <v>0</v>
      </c>
      <c r="N52" s="32">
        <f t="shared" ref="N52:N67" si="11">SUM(D52:M52)</f>
        <v>1472295</v>
      </c>
      <c r="O52" s="45">
        <f t="shared" si="7"/>
        <v>22.846114455961764</v>
      </c>
      <c r="P52" s="10"/>
    </row>
    <row r="53" spans="1:16">
      <c r="A53" s="13"/>
      <c r="B53" s="39">
        <v>354</v>
      </c>
      <c r="C53" s="21" t="s">
        <v>61</v>
      </c>
      <c r="D53" s="46">
        <v>857115</v>
      </c>
      <c r="E53" s="46">
        <v>24022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881137</v>
      </c>
      <c r="O53" s="47">
        <f t="shared" si="7"/>
        <v>13.672909813171126</v>
      </c>
      <c r="P53" s="9"/>
    </row>
    <row r="54" spans="1:16">
      <c r="A54" s="13"/>
      <c r="B54" s="39">
        <v>355</v>
      </c>
      <c r="C54" s="21" t="s">
        <v>99</v>
      </c>
      <c r="D54" s="46">
        <v>0</v>
      </c>
      <c r="E54" s="46">
        <v>591158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591158</v>
      </c>
      <c r="O54" s="47">
        <f t="shared" si="7"/>
        <v>9.1732046427906404</v>
      </c>
      <c r="P54" s="9"/>
    </row>
    <row r="55" spans="1:16" ht="15.75">
      <c r="A55" s="29" t="s">
        <v>3</v>
      </c>
      <c r="B55" s="30"/>
      <c r="C55" s="31"/>
      <c r="D55" s="32">
        <f t="shared" ref="D55:M55" si="12">SUM(D56:D61)</f>
        <v>6286745</v>
      </c>
      <c r="E55" s="32">
        <f t="shared" si="12"/>
        <v>2320857</v>
      </c>
      <c r="F55" s="32">
        <f t="shared" si="12"/>
        <v>0</v>
      </c>
      <c r="G55" s="32">
        <f t="shared" si="12"/>
        <v>0</v>
      </c>
      <c r="H55" s="32">
        <f t="shared" si="12"/>
        <v>0</v>
      </c>
      <c r="I55" s="32">
        <f t="shared" si="12"/>
        <v>1855064</v>
      </c>
      <c r="J55" s="32">
        <f t="shared" si="12"/>
        <v>65759</v>
      </c>
      <c r="K55" s="32">
        <f t="shared" si="12"/>
        <v>21884796</v>
      </c>
      <c r="L55" s="32">
        <f t="shared" si="12"/>
        <v>0</v>
      </c>
      <c r="M55" s="32">
        <f t="shared" si="12"/>
        <v>0</v>
      </c>
      <c r="N55" s="32">
        <f t="shared" si="11"/>
        <v>32413221</v>
      </c>
      <c r="O55" s="45">
        <f t="shared" si="7"/>
        <v>502.9672428775371</v>
      </c>
      <c r="P55" s="10"/>
    </row>
    <row r="56" spans="1:16">
      <c r="A56" s="12"/>
      <c r="B56" s="25">
        <v>361.1</v>
      </c>
      <c r="C56" s="20" t="s">
        <v>63</v>
      </c>
      <c r="D56" s="46">
        <v>-236095</v>
      </c>
      <c r="E56" s="46">
        <v>81351</v>
      </c>
      <c r="F56" s="46">
        <v>0</v>
      </c>
      <c r="G56" s="46">
        <v>0</v>
      </c>
      <c r="H56" s="46">
        <v>0</v>
      </c>
      <c r="I56" s="46">
        <v>-819900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1"/>
        <v>-974644</v>
      </c>
      <c r="O56" s="47">
        <f t="shared" si="7"/>
        <v>-15.123890509589721</v>
      </c>
      <c r="P56" s="9"/>
    </row>
    <row r="57" spans="1:16">
      <c r="A57" s="12"/>
      <c r="B57" s="25">
        <v>361.3</v>
      </c>
      <c r="C57" s="20" t="s">
        <v>64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12167178</v>
      </c>
      <c r="L57" s="46">
        <v>0</v>
      </c>
      <c r="M57" s="46">
        <v>0</v>
      </c>
      <c r="N57" s="46">
        <f t="shared" si="11"/>
        <v>12167178</v>
      </c>
      <c r="O57" s="47">
        <f t="shared" si="7"/>
        <v>188.80234001613803</v>
      </c>
      <c r="P57" s="9"/>
    </row>
    <row r="58" spans="1:16">
      <c r="A58" s="12"/>
      <c r="B58" s="25">
        <v>362</v>
      </c>
      <c r="C58" s="20" t="s">
        <v>65</v>
      </c>
      <c r="D58" s="46">
        <v>321821</v>
      </c>
      <c r="E58" s="46">
        <v>2165000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2486821</v>
      </c>
      <c r="O58" s="47">
        <f t="shared" si="7"/>
        <v>38.588867854261061</v>
      </c>
      <c r="P58" s="9"/>
    </row>
    <row r="59" spans="1:16">
      <c r="A59" s="12"/>
      <c r="B59" s="25">
        <v>366</v>
      </c>
      <c r="C59" s="20" t="s">
        <v>66</v>
      </c>
      <c r="D59" s="46">
        <v>0</v>
      </c>
      <c r="E59" s="46">
        <v>5173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1"/>
        <v>5173</v>
      </c>
      <c r="O59" s="47">
        <f t="shared" si="7"/>
        <v>8.0271243249953453E-2</v>
      </c>
      <c r="P59" s="9"/>
    </row>
    <row r="60" spans="1:16">
      <c r="A60" s="12"/>
      <c r="B60" s="25">
        <v>368</v>
      </c>
      <c r="C60" s="20" t="s">
        <v>67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9697066</v>
      </c>
      <c r="L60" s="46">
        <v>0</v>
      </c>
      <c r="M60" s="46">
        <v>0</v>
      </c>
      <c r="N60" s="46">
        <f t="shared" si="11"/>
        <v>9697066</v>
      </c>
      <c r="O60" s="47">
        <f t="shared" si="7"/>
        <v>150.47275153621749</v>
      </c>
      <c r="P60" s="9"/>
    </row>
    <row r="61" spans="1:16">
      <c r="A61" s="12"/>
      <c r="B61" s="25">
        <v>369.9</v>
      </c>
      <c r="C61" s="20" t="s">
        <v>68</v>
      </c>
      <c r="D61" s="46">
        <v>6201019</v>
      </c>
      <c r="E61" s="46">
        <v>69333</v>
      </c>
      <c r="F61" s="46">
        <v>0</v>
      </c>
      <c r="G61" s="46">
        <v>0</v>
      </c>
      <c r="H61" s="46">
        <v>0</v>
      </c>
      <c r="I61" s="46">
        <v>2674964</v>
      </c>
      <c r="J61" s="46">
        <v>65759</v>
      </c>
      <c r="K61" s="46">
        <v>20552</v>
      </c>
      <c r="L61" s="46">
        <v>0</v>
      </c>
      <c r="M61" s="46">
        <v>0</v>
      </c>
      <c r="N61" s="46">
        <f t="shared" si="11"/>
        <v>9031627</v>
      </c>
      <c r="O61" s="47">
        <f t="shared" si="7"/>
        <v>140.14690273726026</v>
      </c>
      <c r="P61" s="9"/>
    </row>
    <row r="62" spans="1:16" ht="15.75">
      <c r="A62" s="29" t="s">
        <v>50</v>
      </c>
      <c r="B62" s="30"/>
      <c r="C62" s="31"/>
      <c r="D62" s="32">
        <f t="shared" ref="D62:M62" si="13">SUM(D63:D66)</f>
        <v>3469747</v>
      </c>
      <c r="E62" s="32">
        <f t="shared" si="13"/>
        <v>0</v>
      </c>
      <c r="F62" s="32">
        <f t="shared" si="13"/>
        <v>390000</v>
      </c>
      <c r="G62" s="32">
        <f t="shared" si="13"/>
        <v>0</v>
      </c>
      <c r="H62" s="32">
        <f t="shared" si="13"/>
        <v>0</v>
      </c>
      <c r="I62" s="32">
        <f t="shared" si="13"/>
        <v>4129584</v>
      </c>
      <c r="J62" s="32">
        <f t="shared" si="13"/>
        <v>2022</v>
      </c>
      <c r="K62" s="32">
        <f t="shared" si="13"/>
        <v>0</v>
      </c>
      <c r="L62" s="32">
        <f t="shared" si="13"/>
        <v>0</v>
      </c>
      <c r="M62" s="32">
        <f t="shared" si="13"/>
        <v>0</v>
      </c>
      <c r="N62" s="32">
        <f t="shared" si="11"/>
        <v>7991353</v>
      </c>
      <c r="O62" s="45">
        <f t="shared" si="7"/>
        <v>124.00460865247346</v>
      </c>
      <c r="P62" s="9"/>
    </row>
    <row r="63" spans="1:16">
      <c r="A63" s="12"/>
      <c r="B63" s="25">
        <v>381</v>
      </c>
      <c r="C63" s="20" t="s">
        <v>69</v>
      </c>
      <c r="D63" s="46">
        <v>0</v>
      </c>
      <c r="E63" s="46">
        <v>0</v>
      </c>
      <c r="F63" s="46">
        <v>390000</v>
      </c>
      <c r="G63" s="46">
        <v>0</v>
      </c>
      <c r="H63" s="46">
        <v>0</v>
      </c>
      <c r="I63" s="46">
        <v>1156631</v>
      </c>
      <c r="J63" s="46">
        <v>2022</v>
      </c>
      <c r="K63" s="46">
        <v>0</v>
      </c>
      <c r="L63" s="46">
        <v>0</v>
      </c>
      <c r="M63" s="46">
        <v>0</v>
      </c>
      <c r="N63" s="46">
        <f t="shared" si="11"/>
        <v>1548653</v>
      </c>
      <c r="O63" s="47">
        <f t="shared" si="7"/>
        <v>24.030988144745827</v>
      </c>
      <c r="P63" s="9"/>
    </row>
    <row r="64" spans="1:16">
      <c r="A64" s="12"/>
      <c r="B64" s="25">
        <v>382</v>
      </c>
      <c r="C64" s="20" t="s">
        <v>107</v>
      </c>
      <c r="D64" s="46">
        <v>3469747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3469747</v>
      </c>
      <c r="O64" s="47">
        <f t="shared" si="7"/>
        <v>53.841273043262369</v>
      </c>
      <c r="P64" s="9"/>
    </row>
    <row r="65" spans="1:119">
      <c r="A65" s="12"/>
      <c r="B65" s="25">
        <v>389.7</v>
      </c>
      <c r="C65" s="20" t="s">
        <v>118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1109206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1"/>
        <v>1109206</v>
      </c>
      <c r="O65" s="47">
        <f t="shared" si="7"/>
        <v>17.211935944385825</v>
      </c>
      <c r="P65" s="9"/>
    </row>
    <row r="66" spans="1:119" ht="15.75" thickBot="1">
      <c r="A66" s="12"/>
      <c r="B66" s="25">
        <v>389.9</v>
      </c>
      <c r="C66" s="20" t="s">
        <v>119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1863747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1"/>
        <v>1863747</v>
      </c>
      <c r="O66" s="47">
        <f t="shared" si="7"/>
        <v>28.920411520079448</v>
      </c>
      <c r="P66" s="9"/>
    </row>
    <row r="67" spans="1:119" ht="16.5" thickBot="1">
      <c r="A67" s="14" t="s">
        <v>59</v>
      </c>
      <c r="B67" s="23"/>
      <c r="C67" s="22"/>
      <c r="D67" s="15">
        <f t="shared" ref="D67:M67" si="14">SUM(D5,D16,D28,D42,D52,D55,D62)</f>
        <v>39032202</v>
      </c>
      <c r="E67" s="15">
        <f t="shared" si="14"/>
        <v>9697035</v>
      </c>
      <c r="F67" s="15">
        <f t="shared" si="14"/>
        <v>390000</v>
      </c>
      <c r="G67" s="15">
        <f t="shared" si="14"/>
        <v>2204159</v>
      </c>
      <c r="H67" s="15">
        <f t="shared" si="14"/>
        <v>0</v>
      </c>
      <c r="I67" s="15">
        <f t="shared" si="14"/>
        <v>87587503</v>
      </c>
      <c r="J67" s="15">
        <f t="shared" si="14"/>
        <v>17310208</v>
      </c>
      <c r="K67" s="15">
        <f t="shared" si="14"/>
        <v>21884796</v>
      </c>
      <c r="L67" s="15">
        <f t="shared" si="14"/>
        <v>0</v>
      </c>
      <c r="M67" s="15">
        <f t="shared" si="14"/>
        <v>0</v>
      </c>
      <c r="N67" s="15">
        <f t="shared" si="11"/>
        <v>178105903</v>
      </c>
      <c r="O67" s="38">
        <f t="shared" si="7"/>
        <v>2763.7313481472288</v>
      </c>
      <c r="P67" s="6"/>
      <c r="Q67" s="2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</row>
    <row r="68" spans="1:119">
      <c r="A68" s="16"/>
      <c r="B68" s="18"/>
      <c r="C68" s="18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9"/>
    </row>
    <row r="69" spans="1:119">
      <c r="A69" s="40"/>
      <c r="B69" s="41"/>
      <c r="C69" s="41"/>
      <c r="D69" s="42"/>
      <c r="E69" s="42"/>
      <c r="F69" s="42"/>
      <c r="G69" s="42"/>
      <c r="H69" s="42"/>
      <c r="I69" s="42"/>
      <c r="J69" s="42"/>
      <c r="K69" s="42"/>
      <c r="L69" s="118" t="s">
        <v>120</v>
      </c>
      <c r="M69" s="118"/>
      <c r="N69" s="118"/>
      <c r="O69" s="43">
        <v>64444</v>
      </c>
    </row>
    <row r="70" spans="1:119">
      <c r="A70" s="119"/>
      <c r="B70" s="96"/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7"/>
    </row>
    <row r="71" spans="1:119" ht="15.75" customHeight="1" thickBot="1">
      <c r="A71" s="120" t="s">
        <v>90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100"/>
    </row>
  </sheetData>
  <mergeCells count="10">
    <mergeCell ref="L69:N69"/>
    <mergeCell ref="A70:O70"/>
    <mergeCell ref="A71:O7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7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15555103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15555103</v>
      </c>
      <c r="O5" s="33">
        <f t="shared" ref="O5:O36" si="1">(N5/O$72)</f>
        <v>245.77505135092431</v>
      </c>
      <c r="P5" s="6"/>
    </row>
    <row r="6" spans="1:133">
      <c r="A6" s="12"/>
      <c r="B6" s="25">
        <v>311</v>
      </c>
      <c r="C6" s="20" t="s">
        <v>2</v>
      </c>
      <c r="D6" s="46">
        <v>10020526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10020526</v>
      </c>
      <c r="O6" s="47">
        <f t="shared" si="1"/>
        <v>158.32716068889241</v>
      </c>
      <c r="P6" s="9"/>
    </row>
    <row r="7" spans="1:133">
      <c r="A7" s="12"/>
      <c r="B7" s="25">
        <v>312.41000000000003</v>
      </c>
      <c r="C7" s="20" t="s">
        <v>10</v>
      </c>
      <c r="D7" s="46">
        <v>768078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768078</v>
      </c>
      <c r="O7" s="47">
        <f t="shared" si="1"/>
        <v>12.135850845315217</v>
      </c>
      <c r="P7" s="9"/>
    </row>
    <row r="8" spans="1:133">
      <c r="A8" s="12"/>
      <c r="B8" s="25">
        <v>312.42</v>
      </c>
      <c r="C8" s="20" t="s">
        <v>92</v>
      </c>
      <c r="D8" s="46">
        <v>297840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297840</v>
      </c>
      <c r="O8" s="47">
        <f t="shared" si="1"/>
        <v>4.7059567072207296</v>
      </c>
      <c r="P8" s="9"/>
    </row>
    <row r="9" spans="1:133">
      <c r="A9" s="12"/>
      <c r="B9" s="25">
        <v>312.51</v>
      </c>
      <c r="C9" s="20" t="s">
        <v>82</v>
      </c>
      <c r="D9" s="46">
        <v>316369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316369</v>
      </c>
      <c r="O9" s="47">
        <f t="shared" si="1"/>
        <v>4.998720176963185</v>
      </c>
      <c r="P9" s="9"/>
    </row>
    <row r="10" spans="1:133">
      <c r="A10" s="12"/>
      <c r="B10" s="25">
        <v>312.52</v>
      </c>
      <c r="C10" s="20" t="s">
        <v>78</v>
      </c>
      <c r="D10" s="46">
        <v>386032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386032</v>
      </c>
      <c r="O10" s="47">
        <f t="shared" si="1"/>
        <v>6.0994153894770102</v>
      </c>
      <c r="P10" s="9"/>
    </row>
    <row r="11" spans="1:133">
      <c r="A11" s="12"/>
      <c r="B11" s="25">
        <v>314.10000000000002</v>
      </c>
      <c r="C11" s="20" t="s">
        <v>11</v>
      </c>
      <c r="D11" s="46">
        <v>1199919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1199919</v>
      </c>
      <c r="O11" s="47">
        <f t="shared" si="1"/>
        <v>18.959061463106337</v>
      </c>
      <c r="P11" s="9"/>
    </row>
    <row r="12" spans="1:133">
      <c r="A12" s="12"/>
      <c r="B12" s="25">
        <v>314.3</v>
      </c>
      <c r="C12" s="20" t="s">
        <v>12</v>
      </c>
      <c r="D12" s="46">
        <v>117068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117068</v>
      </c>
      <c r="O12" s="47">
        <f t="shared" si="1"/>
        <v>1.8497076947385054</v>
      </c>
      <c r="P12" s="9"/>
    </row>
    <row r="13" spans="1:133">
      <c r="A13" s="12"/>
      <c r="B13" s="25">
        <v>314.8</v>
      </c>
      <c r="C13" s="20" t="s">
        <v>13</v>
      </c>
      <c r="D13" s="46">
        <v>222651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222651</v>
      </c>
      <c r="O13" s="47">
        <f t="shared" si="1"/>
        <v>3.5179491230842155</v>
      </c>
      <c r="P13" s="9"/>
    </row>
    <row r="14" spans="1:133">
      <c r="A14" s="12"/>
      <c r="B14" s="25">
        <v>315</v>
      </c>
      <c r="C14" s="20" t="s">
        <v>14</v>
      </c>
      <c r="D14" s="46">
        <v>1849965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1849965</v>
      </c>
      <c r="O14" s="47">
        <f t="shared" si="1"/>
        <v>29.22997313951651</v>
      </c>
      <c r="P14" s="9"/>
    </row>
    <row r="15" spans="1:133">
      <c r="A15" s="12"/>
      <c r="B15" s="25">
        <v>316</v>
      </c>
      <c r="C15" s="20" t="s">
        <v>15</v>
      </c>
      <c r="D15" s="46">
        <v>376655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376655</v>
      </c>
      <c r="O15" s="47">
        <f t="shared" si="1"/>
        <v>5.9512561226102072</v>
      </c>
      <c r="P15" s="9"/>
    </row>
    <row r="16" spans="1:133" ht="15.75">
      <c r="A16" s="29" t="s">
        <v>16</v>
      </c>
      <c r="B16" s="30"/>
      <c r="C16" s="31"/>
      <c r="D16" s="32">
        <f t="shared" ref="D16:M16" si="3">SUM(D17:D27)</f>
        <v>4626769</v>
      </c>
      <c r="E16" s="32">
        <f t="shared" si="3"/>
        <v>977472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5604241</v>
      </c>
      <c r="O16" s="45">
        <f t="shared" si="1"/>
        <v>88.548601674830152</v>
      </c>
      <c r="P16" s="10"/>
    </row>
    <row r="17" spans="1:16">
      <c r="A17" s="12"/>
      <c r="B17" s="25">
        <v>322</v>
      </c>
      <c r="C17" s="20" t="s">
        <v>0</v>
      </c>
      <c r="D17" s="46">
        <v>1145929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1145929</v>
      </c>
      <c r="O17" s="47">
        <f t="shared" si="1"/>
        <v>18.106004108073947</v>
      </c>
      <c r="P17" s="9"/>
    </row>
    <row r="18" spans="1:16">
      <c r="A18" s="12"/>
      <c r="B18" s="25">
        <v>323.10000000000002</v>
      </c>
      <c r="C18" s="20" t="s">
        <v>17</v>
      </c>
      <c r="D18" s="46">
        <v>2176224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6" si="4">SUM(D18:M18)</f>
        <v>2176224</v>
      </c>
      <c r="O18" s="47">
        <f t="shared" si="1"/>
        <v>34.384958129246328</v>
      </c>
      <c r="P18" s="9"/>
    </row>
    <row r="19" spans="1:16">
      <c r="A19" s="12"/>
      <c r="B19" s="25">
        <v>323.3</v>
      </c>
      <c r="C19" s="20" t="s">
        <v>18</v>
      </c>
      <c r="D19" s="46">
        <v>244048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244048</v>
      </c>
      <c r="O19" s="47">
        <f t="shared" si="1"/>
        <v>3.8560278085005528</v>
      </c>
      <c r="P19" s="9"/>
    </row>
    <row r="20" spans="1:16">
      <c r="A20" s="12"/>
      <c r="B20" s="25">
        <v>323.60000000000002</v>
      </c>
      <c r="C20" s="20" t="s">
        <v>19</v>
      </c>
      <c r="D20" s="46">
        <v>450378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450378</v>
      </c>
      <c r="O20" s="47">
        <f t="shared" si="1"/>
        <v>7.1161004898088169</v>
      </c>
      <c r="P20" s="9"/>
    </row>
    <row r="21" spans="1:16">
      <c r="A21" s="12"/>
      <c r="B21" s="25">
        <v>323.7</v>
      </c>
      <c r="C21" s="20" t="s">
        <v>20</v>
      </c>
      <c r="D21" s="46">
        <v>610190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610190</v>
      </c>
      <c r="O21" s="47">
        <f t="shared" si="1"/>
        <v>9.6411755411597415</v>
      </c>
      <c r="P21" s="9"/>
    </row>
    <row r="22" spans="1:16">
      <c r="A22" s="12"/>
      <c r="B22" s="25">
        <v>324.11</v>
      </c>
      <c r="C22" s="20" t="s">
        <v>21</v>
      </c>
      <c r="D22" s="46">
        <v>0</v>
      </c>
      <c r="E22" s="46">
        <v>167746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167746</v>
      </c>
      <c r="O22" s="47">
        <f t="shared" si="1"/>
        <v>2.6504345078211409</v>
      </c>
      <c r="P22" s="9"/>
    </row>
    <row r="23" spans="1:16">
      <c r="A23" s="12"/>
      <c r="B23" s="25">
        <v>324.12</v>
      </c>
      <c r="C23" s="20" t="s">
        <v>22</v>
      </c>
      <c r="D23" s="46">
        <v>0</v>
      </c>
      <c r="E23" s="46">
        <v>5869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5869</v>
      </c>
      <c r="O23" s="47">
        <f t="shared" si="1"/>
        <v>9.2731869173645121E-2</v>
      </c>
      <c r="P23" s="9"/>
    </row>
    <row r="24" spans="1:16">
      <c r="A24" s="12"/>
      <c r="B24" s="25">
        <v>324.31</v>
      </c>
      <c r="C24" s="20" t="s">
        <v>104</v>
      </c>
      <c r="D24" s="46">
        <v>0</v>
      </c>
      <c r="E24" s="46">
        <v>35845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35845</v>
      </c>
      <c r="O24" s="47">
        <f t="shared" si="1"/>
        <v>0.56636119450150102</v>
      </c>
      <c r="P24" s="9"/>
    </row>
    <row r="25" spans="1:16">
      <c r="A25" s="12"/>
      <c r="B25" s="25">
        <v>324.32</v>
      </c>
      <c r="C25" s="20" t="s">
        <v>25</v>
      </c>
      <c r="D25" s="46">
        <v>0</v>
      </c>
      <c r="E25" s="46">
        <v>1544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1544</v>
      </c>
      <c r="O25" s="47">
        <f t="shared" si="1"/>
        <v>2.4395639121504185E-2</v>
      </c>
      <c r="P25" s="9"/>
    </row>
    <row r="26" spans="1:16">
      <c r="A26" s="12"/>
      <c r="B26" s="25">
        <v>324.61</v>
      </c>
      <c r="C26" s="20" t="s">
        <v>26</v>
      </c>
      <c r="D26" s="46">
        <v>0</v>
      </c>
      <c r="E26" s="46">
        <v>761839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761839</v>
      </c>
      <c r="O26" s="47">
        <f t="shared" si="1"/>
        <v>12.037272870911677</v>
      </c>
      <c r="P26" s="9"/>
    </row>
    <row r="27" spans="1:16">
      <c r="A27" s="12"/>
      <c r="B27" s="25">
        <v>329</v>
      </c>
      <c r="C27" s="20" t="s">
        <v>93</v>
      </c>
      <c r="D27" s="46">
        <v>0</v>
      </c>
      <c r="E27" s="46">
        <v>4629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44" si="5">SUM(D27:M27)</f>
        <v>4629</v>
      </c>
      <c r="O27" s="47">
        <f t="shared" si="1"/>
        <v>7.3139516511297201E-2</v>
      </c>
      <c r="P27" s="9"/>
    </row>
    <row r="28" spans="1:16" ht="15.75">
      <c r="A28" s="29" t="s">
        <v>30</v>
      </c>
      <c r="B28" s="30"/>
      <c r="C28" s="31"/>
      <c r="D28" s="32">
        <f t="shared" ref="D28:M28" si="6">SUM(D29:D43)</f>
        <v>6121260</v>
      </c>
      <c r="E28" s="32">
        <f t="shared" si="6"/>
        <v>5912541</v>
      </c>
      <c r="F28" s="32">
        <f t="shared" si="6"/>
        <v>0</v>
      </c>
      <c r="G28" s="32">
        <f t="shared" si="6"/>
        <v>2053440</v>
      </c>
      <c r="H28" s="32">
        <f t="shared" si="6"/>
        <v>0</v>
      </c>
      <c r="I28" s="32">
        <f t="shared" si="6"/>
        <v>0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44">
        <f t="shared" si="5"/>
        <v>14087241</v>
      </c>
      <c r="O28" s="45">
        <f t="shared" si="1"/>
        <v>222.5824142834571</v>
      </c>
      <c r="P28" s="10"/>
    </row>
    <row r="29" spans="1:16">
      <c r="A29" s="12"/>
      <c r="B29" s="25">
        <v>331.2</v>
      </c>
      <c r="C29" s="20" t="s">
        <v>29</v>
      </c>
      <c r="D29" s="46">
        <v>0</v>
      </c>
      <c r="E29" s="46">
        <v>498044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498044</v>
      </c>
      <c r="O29" s="47">
        <f t="shared" si="1"/>
        <v>7.8692368462632327</v>
      </c>
      <c r="P29" s="9"/>
    </row>
    <row r="30" spans="1:16">
      <c r="A30" s="12"/>
      <c r="B30" s="25">
        <v>331.32</v>
      </c>
      <c r="C30" s="20" t="s">
        <v>83</v>
      </c>
      <c r="D30" s="46">
        <v>0</v>
      </c>
      <c r="E30" s="46">
        <v>664691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664691</v>
      </c>
      <c r="O30" s="47">
        <f t="shared" si="1"/>
        <v>10.502306841523147</v>
      </c>
      <c r="P30" s="9"/>
    </row>
    <row r="31" spans="1:16">
      <c r="A31" s="12"/>
      <c r="B31" s="25">
        <v>331.35</v>
      </c>
      <c r="C31" s="20" t="s">
        <v>33</v>
      </c>
      <c r="D31" s="46">
        <v>0</v>
      </c>
      <c r="E31" s="46">
        <v>93790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93790</v>
      </c>
      <c r="O31" s="47">
        <f t="shared" si="1"/>
        <v>1.4819086743561385</v>
      </c>
      <c r="P31" s="9"/>
    </row>
    <row r="32" spans="1:16">
      <c r="A32" s="12"/>
      <c r="B32" s="25">
        <v>331.62</v>
      </c>
      <c r="C32" s="20" t="s">
        <v>94</v>
      </c>
      <c r="D32" s="46">
        <v>0</v>
      </c>
      <c r="E32" s="46">
        <v>176800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176800</v>
      </c>
      <c r="O32" s="47">
        <f t="shared" si="1"/>
        <v>2.7934902828250907</v>
      </c>
      <c r="P32" s="9"/>
    </row>
    <row r="33" spans="1:16">
      <c r="A33" s="12"/>
      <c r="B33" s="25">
        <v>331.69</v>
      </c>
      <c r="C33" s="20" t="s">
        <v>34</v>
      </c>
      <c r="D33" s="46">
        <v>0</v>
      </c>
      <c r="E33" s="46">
        <v>55205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55205</v>
      </c>
      <c r="O33" s="47">
        <f t="shared" si="1"/>
        <v>0.87225470058461052</v>
      </c>
      <c r="P33" s="9"/>
    </row>
    <row r="34" spans="1:16">
      <c r="A34" s="12"/>
      <c r="B34" s="25">
        <v>331.9</v>
      </c>
      <c r="C34" s="20" t="s">
        <v>32</v>
      </c>
      <c r="D34" s="46">
        <v>0</v>
      </c>
      <c r="E34" s="46">
        <v>1315399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1315399</v>
      </c>
      <c r="O34" s="47">
        <f t="shared" si="1"/>
        <v>20.783678306209513</v>
      </c>
      <c r="P34" s="9"/>
    </row>
    <row r="35" spans="1:16">
      <c r="A35" s="12"/>
      <c r="B35" s="25">
        <v>334.49</v>
      </c>
      <c r="C35" s="20" t="s">
        <v>105</v>
      </c>
      <c r="D35" s="46">
        <v>0</v>
      </c>
      <c r="E35" s="46">
        <v>54777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54777</v>
      </c>
      <c r="O35" s="47">
        <f t="shared" si="1"/>
        <v>0.86549217885921947</v>
      </c>
      <c r="P35" s="9"/>
    </row>
    <row r="36" spans="1:16">
      <c r="A36" s="12"/>
      <c r="B36" s="25">
        <v>335.12</v>
      </c>
      <c r="C36" s="20" t="s">
        <v>36</v>
      </c>
      <c r="D36" s="46">
        <v>1321579</v>
      </c>
      <c r="E36" s="46">
        <v>2399841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3721420</v>
      </c>
      <c r="O36" s="47">
        <f t="shared" si="1"/>
        <v>58.799494390899035</v>
      </c>
      <c r="P36" s="9"/>
    </row>
    <row r="37" spans="1:16">
      <c r="A37" s="12"/>
      <c r="B37" s="25">
        <v>335.14</v>
      </c>
      <c r="C37" s="20" t="s">
        <v>37</v>
      </c>
      <c r="D37" s="46">
        <v>38709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5"/>
        <v>38709</v>
      </c>
      <c r="O37" s="47">
        <f t="shared" ref="O37:O68" si="7">(N37/O$72)</f>
        <v>0.61161320903776273</v>
      </c>
      <c r="P37" s="9"/>
    </row>
    <row r="38" spans="1:16">
      <c r="A38" s="12"/>
      <c r="B38" s="25">
        <v>335.18</v>
      </c>
      <c r="C38" s="20" t="s">
        <v>38</v>
      </c>
      <c r="D38" s="46">
        <v>3940166</v>
      </c>
      <c r="E38" s="46">
        <v>0</v>
      </c>
      <c r="F38" s="46">
        <v>0</v>
      </c>
      <c r="G38" s="46">
        <v>2053440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5"/>
        <v>5993606</v>
      </c>
      <c r="O38" s="47">
        <f t="shared" si="7"/>
        <v>94.70067941222942</v>
      </c>
      <c r="P38" s="9"/>
    </row>
    <row r="39" spans="1:16">
      <c r="A39" s="12"/>
      <c r="B39" s="25">
        <v>337.4</v>
      </c>
      <c r="C39" s="20" t="s">
        <v>106</v>
      </c>
      <c r="D39" s="46">
        <v>0</v>
      </c>
      <c r="E39" s="46">
        <v>32140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5"/>
        <v>32140</v>
      </c>
      <c r="O39" s="47">
        <f t="shared" si="7"/>
        <v>0.50782114078053409</v>
      </c>
      <c r="P39" s="9"/>
    </row>
    <row r="40" spans="1:16">
      <c r="A40" s="12"/>
      <c r="B40" s="25">
        <v>337.6</v>
      </c>
      <c r="C40" s="20" t="s">
        <v>40</v>
      </c>
      <c r="D40" s="46">
        <v>0</v>
      </c>
      <c r="E40" s="46">
        <v>610683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5"/>
        <v>610683</v>
      </c>
      <c r="O40" s="47">
        <f t="shared" si="7"/>
        <v>9.6489650813714647</v>
      </c>
      <c r="P40" s="9"/>
    </row>
    <row r="41" spans="1:16">
      <c r="A41" s="12"/>
      <c r="B41" s="25">
        <v>337.7</v>
      </c>
      <c r="C41" s="20" t="s">
        <v>41</v>
      </c>
      <c r="D41" s="46">
        <v>0</v>
      </c>
      <c r="E41" s="46">
        <v>11171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5"/>
        <v>11171</v>
      </c>
      <c r="O41" s="47">
        <f t="shared" si="7"/>
        <v>0.17650497708958762</v>
      </c>
      <c r="P41" s="9"/>
    </row>
    <row r="42" spans="1:16">
      <c r="A42" s="12"/>
      <c r="B42" s="25">
        <v>338</v>
      </c>
      <c r="C42" s="20" t="s">
        <v>42</v>
      </c>
      <c r="D42" s="46">
        <v>82006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5"/>
        <v>82006</v>
      </c>
      <c r="O42" s="47">
        <f t="shared" si="7"/>
        <v>1.2957181229262127</v>
      </c>
      <c r="P42" s="9"/>
    </row>
    <row r="43" spans="1:16">
      <c r="A43" s="12"/>
      <c r="B43" s="25">
        <v>339</v>
      </c>
      <c r="C43" s="20" t="s">
        <v>43</v>
      </c>
      <c r="D43" s="46">
        <v>738800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5"/>
        <v>738800</v>
      </c>
      <c r="O43" s="47">
        <f t="shared" si="7"/>
        <v>11.673250118502134</v>
      </c>
      <c r="P43" s="9"/>
    </row>
    <row r="44" spans="1:16" ht="15.75">
      <c r="A44" s="29" t="s">
        <v>48</v>
      </c>
      <c r="B44" s="30"/>
      <c r="C44" s="31"/>
      <c r="D44" s="32">
        <f t="shared" ref="D44:M44" si="8">SUM(D45:D54)</f>
        <v>989571</v>
      </c>
      <c r="E44" s="32">
        <f t="shared" si="8"/>
        <v>0</v>
      </c>
      <c r="F44" s="32">
        <f t="shared" si="8"/>
        <v>0</v>
      </c>
      <c r="G44" s="32">
        <f t="shared" si="8"/>
        <v>0</v>
      </c>
      <c r="H44" s="32">
        <f t="shared" si="8"/>
        <v>0</v>
      </c>
      <c r="I44" s="32">
        <f t="shared" si="8"/>
        <v>78551497</v>
      </c>
      <c r="J44" s="32">
        <f t="shared" si="8"/>
        <v>15841450</v>
      </c>
      <c r="K44" s="32">
        <f t="shared" si="8"/>
        <v>0</v>
      </c>
      <c r="L44" s="32">
        <f t="shared" si="8"/>
        <v>0</v>
      </c>
      <c r="M44" s="32">
        <f t="shared" si="8"/>
        <v>0</v>
      </c>
      <c r="N44" s="32">
        <f t="shared" si="5"/>
        <v>95382518</v>
      </c>
      <c r="O44" s="45">
        <f t="shared" si="7"/>
        <v>1507.0709116764101</v>
      </c>
      <c r="P44" s="10"/>
    </row>
    <row r="45" spans="1:16">
      <c r="A45" s="12"/>
      <c r="B45" s="25">
        <v>341.2</v>
      </c>
      <c r="C45" s="20" t="s">
        <v>51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15841450</v>
      </c>
      <c r="K45" s="46">
        <v>0</v>
      </c>
      <c r="L45" s="46">
        <v>0</v>
      </c>
      <c r="M45" s="46">
        <v>0</v>
      </c>
      <c r="N45" s="46">
        <f t="shared" ref="N45:N54" si="9">SUM(D45:M45)</f>
        <v>15841450</v>
      </c>
      <c r="O45" s="47">
        <f t="shared" si="7"/>
        <v>250.29941538947702</v>
      </c>
      <c r="P45" s="9"/>
    </row>
    <row r="46" spans="1:16">
      <c r="A46" s="12"/>
      <c r="B46" s="25">
        <v>341.3</v>
      </c>
      <c r="C46" s="20" t="s">
        <v>97</v>
      </c>
      <c r="D46" s="46">
        <v>702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702</v>
      </c>
      <c r="O46" s="47">
        <f t="shared" si="7"/>
        <v>1.1091799652393743E-2</v>
      </c>
      <c r="P46" s="9"/>
    </row>
    <row r="47" spans="1:16">
      <c r="A47" s="12"/>
      <c r="B47" s="25">
        <v>341.9</v>
      </c>
      <c r="C47" s="20" t="s">
        <v>98</v>
      </c>
      <c r="D47" s="46">
        <v>696662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696662</v>
      </c>
      <c r="O47" s="47">
        <f t="shared" si="7"/>
        <v>11.007457734239216</v>
      </c>
      <c r="P47" s="9"/>
    </row>
    <row r="48" spans="1:16">
      <c r="A48" s="12"/>
      <c r="B48" s="25">
        <v>342.1</v>
      </c>
      <c r="C48" s="20" t="s">
        <v>52</v>
      </c>
      <c r="D48" s="46">
        <v>55746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55746</v>
      </c>
      <c r="O48" s="47">
        <f t="shared" si="7"/>
        <v>0.88080265444778005</v>
      </c>
      <c r="P48" s="9"/>
    </row>
    <row r="49" spans="1:16">
      <c r="A49" s="12"/>
      <c r="B49" s="25">
        <v>343.1</v>
      </c>
      <c r="C49" s="20" t="s">
        <v>53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55418533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55418533</v>
      </c>
      <c r="O49" s="47">
        <f t="shared" si="7"/>
        <v>875.62858271448886</v>
      </c>
      <c r="P49" s="9"/>
    </row>
    <row r="50" spans="1:16">
      <c r="A50" s="12"/>
      <c r="B50" s="25">
        <v>343.4</v>
      </c>
      <c r="C50" s="20" t="s">
        <v>54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10589790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10589790</v>
      </c>
      <c r="O50" s="47">
        <f t="shared" si="7"/>
        <v>167.32169379048824</v>
      </c>
      <c r="P50" s="9"/>
    </row>
    <row r="51" spans="1:16">
      <c r="A51" s="12"/>
      <c r="B51" s="25">
        <v>343.6</v>
      </c>
      <c r="C51" s="20" t="s">
        <v>55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10950319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10950319</v>
      </c>
      <c r="O51" s="47">
        <f t="shared" si="7"/>
        <v>173.01815452678147</v>
      </c>
      <c r="P51" s="9"/>
    </row>
    <row r="52" spans="1:16">
      <c r="A52" s="12"/>
      <c r="B52" s="25">
        <v>343.7</v>
      </c>
      <c r="C52" s="20" t="s">
        <v>56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1592855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1592855</v>
      </c>
      <c r="O52" s="47">
        <f t="shared" si="7"/>
        <v>25.167562016116289</v>
      </c>
      <c r="P52" s="9"/>
    </row>
    <row r="53" spans="1:16">
      <c r="A53" s="12"/>
      <c r="B53" s="25">
        <v>347.2</v>
      </c>
      <c r="C53" s="20" t="s">
        <v>57</v>
      </c>
      <c r="D53" s="46">
        <v>141031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141031</v>
      </c>
      <c r="O53" s="47">
        <f t="shared" si="7"/>
        <v>2.2283299099383789</v>
      </c>
      <c r="P53" s="9"/>
    </row>
    <row r="54" spans="1:16">
      <c r="A54" s="12"/>
      <c r="B54" s="25">
        <v>347.5</v>
      </c>
      <c r="C54" s="20" t="s">
        <v>58</v>
      </c>
      <c r="D54" s="46">
        <v>95430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95430</v>
      </c>
      <c r="O54" s="47">
        <f t="shared" si="7"/>
        <v>1.507821140780534</v>
      </c>
      <c r="P54" s="9"/>
    </row>
    <row r="55" spans="1:16" ht="15.75">
      <c r="A55" s="29" t="s">
        <v>49</v>
      </c>
      <c r="B55" s="30"/>
      <c r="C55" s="31"/>
      <c r="D55" s="32">
        <f t="shared" ref="D55:M55" si="10">SUM(D56:D58)</f>
        <v>732659</v>
      </c>
      <c r="E55" s="32">
        <f t="shared" si="10"/>
        <v>3620199</v>
      </c>
      <c r="F55" s="32">
        <f t="shared" si="10"/>
        <v>0</v>
      </c>
      <c r="G55" s="32">
        <f t="shared" si="10"/>
        <v>0</v>
      </c>
      <c r="H55" s="32">
        <f t="shared" si="10"/>
        <v>0</v>
      </c>
      <c r="I55" s="32">
        <f t="shared" si="10"/>
        <v>0</v>
      </c>
      <c r="J55" s="32">
        <f t="shared" si="10"/>
        <v>0</v>
      </c>
      <c r="K55" s="32">
        <f t="shared" si="10"/>
        <v>0</v>
      </c>
      <c r="L55" s="32">
        <f t="shared" si="10"/>
        <v>0</v>
      </c>
      <c r="M55" s="32">
        <f t="shared" si="10"/>
        <v>0</v>
      </c>
      <c r="N55" s="32">
        <f t="shared" ref="N55:N70" si="11">SUM(D55:M55)</f>
        <v>4352858</v>
      </c>
      <c r="O55" s="45">
        <f t="shared" si="7"/>
        <v>68.776394375098747</v>
      </c>
      <c r="P55" s="10"/>
    </row>
    <row r="56" spans="1:16">
      <c r="A56" s="13"/>
      <c r="B56" s="39">
        <v>354</v>
      </c>
      <c r="C56" s="21" t="s">
        <v>61</v>
      </c>
      <c r="D56" s="46">
        <v>732659</v>
      </c>
      <c r="E56" s="46">
        <v>23896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1"/>
        <v>756555</v>
      </c>
      <c r="O56" s="47">
        <f t="shared" si="7"/>
        <v>11.953784168115027</v>
      </c>
      <c r="P56" s="9"/>
    </row>
    <row r="57" spans="1:16">
      <c r="A57" s="13"/>
      <c r="B57" s="39">
        <v>355</v>
      </c>
      <c r="C57" s="21" t="s">
        <v>99</v>
      </c>
      <c r="D57" s="46">
        <v>0</v>
      </c>
      <c r="E57" s="46">
        <v>3103350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3103350</v>
      </c>
      <c r="O57" s="47">
        <f t="shared" si="7"/>
        <v>49.033812608626953</v>
      </c>
      <c r="P57" s="9"/>
    </row>
    <row r="58" spans="1:16">
      <c r="A58" s="13"/>
      <c r="B58" s="39">
        <v>356</v>
      </c>
      <c r="C58" s="21" t="s">
        <v>100</v>
      </c>
      <c r="D58" s="46">
        <v>0</v>
      </c>
      <c r="E58" s="46">
        <v>492953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492953</v>
      </c>
      <c r="O58" s="47">
        <f t="shared" si="7"/>
        <v>7.7887975983567701</v>
      </c>
      <c r="P58" s="9"/>
    </row>
    <row r="59" spans="1:16" ht="15.75">
      <c r="A59" s="29" t="s">
        <v>3</v>
      </c>
      <c r="B59" s="30"/>
      <c r="C59" s="31"/>
      <c r="D59" s="32">
        <f t="shared" ref="D59:M59" si="12">SUM(D60:D65)</f>
        <v>6871968</v>
      </c>
      <c r="E59" s="32">
        <f t="shared" si="12"/>
        <v>2616908</v>
      </c>
      <c r="F59" s="32">
        <f t="shared" si="12"/>
        <v>0</v>
      </c>
      <c r="G59" s="32">
        <f t="shared" si="12"/>
        <v>65555</v>
      </c>
      <c r="H59" s="32">
        <f t="shared" si="12"/>
        <v>0</v>
      </c>
      <c r="I59" s="32">
        <f t="shared" si="12"/>
        <v>2802398</v>
      </c>
      <c r="J59" s="32">
        <f t="shared" si="12"/>
        <v>85860</v>
      </c>
      <c r="K59" s="32">
        <f t="shared" si="12"/>
        <v>25308234</v>
      </c>
      <c r="L59" s="32">
        <f t="shared" si="12"/>
        <v>0</v>
      </c>
      <c r="M59" s="32">
        <f t="shared" si="12"/>
        <v>0</v>
      </c>
      <c r="N59" s="32">
        <f t="shared" si="11"/>
        <v>37750923</v>
      </c>
      <c r="O59" s="45">
        <f t="shared" si="7"/>
        <v>596.47531995575923</v>
      </c>
      <c r="P59" s="10"/>
    </row>
    <row r="60" spans="1:16">
      <c r="A60" s="12"/>
      <c r="B60" s="25">
        <v>361.1</v>
      </c>
      <c r="C60" s="20" t="s">
        <v>63</v>
      </c>
      <c r="D60" s="46">
        <v>694587</v>
      </c>
      <c r="E60" s="46">
        <v>348689</v>
      </c>
      <c r="F60" s="46">
        <v>0</v>
      </c>
      <c r="G60" s="46">
        <v>65555</v>
      </c>
      <c r="H60" s="46">
        <v>0</v>
      </c>
      <c r="I60" s="46">
        <v>638326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1"/>
        <v>1747157</v>
      </c>
      <c r="O60" s="47">
        <f t="shared" si="7"/>
        <v>27.605577500395007</v>
      </c>
      <c r="P60" s="9"/>
    </row>
    <row r="61" spans="1:16">
      <c r="A61" s="12"/>
      <c r="B61" s="25">
        <v>361.3</v>
      </c>
      <c r="C61" s="20" t="s">
        <v>64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15623100</v>
      </c>
      <c r="L61" s="46">
        <v>0</v>
      </c>
      <c r="M61" s="46">
        <v>0</v>
      </c>
      <c r="N61" s="46">
        <f t="shared" si="11"/>
        <v>15623100</v>
      </c>
      <c r="O61" s="47">
        <f t="shared" si="7"/>
        <v>246.84942328961921</v>
      </c>
      <c r="P61" s="9"/>
    </row>
    <row r="62" spans="1:16">
      <c r="A62" s="12"/>
      <c r="B62" s="25">
        <v>362</v>
      </c>
      <c r="C62" s="20" t="s">
        <v>65</v>
      </c>
      <c r="D62" s="46">
        <v>356868</v>
      </c>
      <c r="E62" s="46">
        <v>2165000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1"/>
        <v>2521868</v>
      </c>
      <c r="O62" s="47">
        <f t="shared" si="7"/>
        <v>39.846231632169378</v>
      </c>
      <c r="P62" s="9"/>
    </row>
    <row r="63" spans="1:16">
      <c r="A63" s="12"/>
      <c r="B63" s="25">
        <v>366</v>
      </c>
      <c r="C63" s="20" t="s">
        <v>66</v>
      </c>
      <c r="D63" s="46">
        <v>0</v>
      </c>
      <c r="E63" s="46">
        <v>2541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1"/>
        <v>2541</v>
      </c>
      <c r="O63" s="47">
        <f t="shared" si="7"/>
        <v>4.014852267340812E-2</v>
      </c>
      <c r="P63" s="9"/>
    </row>
    <row r="64" spans="1:16">
      <c r="A64" s="12"/>
      <c r="B64" s="25">
        <v>368</v>
      </c>
      <c r="C64" s="20" t="s">
        <v>67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9658733</v>
      </c>
      <c r="L64" s="46">
        <v>0</v>
      </c>
      <c r="M64" s="46">
        <v>0</v>
      </c>
      <c r="N64" s="46">
        <f t="shared" si="11"/>
        <v>9658733</v>
      </c>
      <c r="O64" s="47">
        <f t="shared" si="7"/>
        <v>152.61072839311109</v>
      </c>
      <c r="P64" s="9"/>
    </row>
    <row r="65" spans="1:119">
      <c r="A65" s="12"/>
      <c r="B65" s="25">
        <v>369.9</v>
      </c>
      <c r="C65" s="20" t="s">
        <v>68</v>
      </c>
      <c r="D65" s="46">
        <v>5820513</v>
      </c>
      <c r="E65" s="46">
        <v>100678</v>
      </c>
      <c r="F65" s="46">
        <v>0</v>
      </c>
      <c r="G65" s="46">
        <v>0</v>
      </c>
      <c r="H65" s="46">
        <v>0</v>
      </c>
      <c r="I65" s="46">
        <v>2164072</v>
      </c>
      <c r="J65" s="46">
        <v>85860</v>
      </c>
      <c r="K65" s="46">
        <v>26401</v>
      </c>
      <c r="L65" s="46">
        <v>0</v>
      </c>
      <c r="M65" s="46">
        <v>0</v>
      </c>
      <c r="N65" s="46">
        <f t="shared" si="11"/>
        <v>8197524</v>
      </c>
      <c r="O65" s="47">
        <f t="shared" si="7"/>
        <v>129.52321061779111</v>
      </c>
      <c r="P65" s="9"/>
    </row>
    <row r="66" spans="1:119" ht="15.75">
      <c r="A66" s="29" t="s">
        <v>50</v>
      </c>
      <c r="B66" s="30"/>
      <c r="C66" s="31"/>
      <c r="D66" s="32">
        <f t="shared" ref="D66:M66" si="13">SUM(D67:D69)</f>
        <v>2312562</v>
      </c>
      <c r="E66" s="32">
        <f t="shared" si="13"/>
        <v>14025</v>
      </c>
      <c r="F66" s="32">
        <f t="shared" si="13"/>
        <v>420000</v>
      </c>
      <c r="G66" s="32">
        <f t="shared" si="13"/>
        <v>0</v>
      </c>
      <c r="H66" s="32">
        <f t="shared" si="13"/>
        <v>0</v>
      </c>
      <c r="I66" s="32">
        <f t="shared" si="13"/>
        <v>2207650</v>
      </c>
      <c r="J66" s="32">
        <f t="shared" si="13"/>
        <v>0</v>
      </c>
      <c r="K66" s="32">
        <f t="shared" si="13"/>
        <v>0</v>
      </c>
      <c r="L66" s="32">
        <f t="shared" si="13"/>
        <v>0</v>
      </c>
      <c r="M66" s="32">
        <f t="shared" si="13"/>
        <v>0</v>
      </c>
      <c r="N66" s="32">
        <f t="shared" si="11"/>
        <v>4954237</v>
      </c>
      <c r="O66" s="45">
        <f t="shared" si="7"/>
        <v>78.278353610364988</v>
      </c>
      <c r="P66" s="9"/>
    </row>
    <row r="67" spans="1:119">
      <c r="A67" s="12"/>
      <c r="B67" s="25">
        <v>381</v>
      </c>
      <c r="C67" s="20" t="s">
        <v>69</v>
      </c>
      <c r="D67" s="46">
        <v>0</v>
      </c>
      <c r="E67" s="46">
        <v>14025</v>
      </c>
      <c r="F67" s="46">
        <v>420000</v>
      </c>
      <c r="G67" s="46">
        <v>0</v>
      </c>
      <c r="H67" s="46">
        <v>0</v>
      </c>
      <c r="I67" s="46">
        <v>2200000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1"/>
        <v>2634025</v>
      </c>
      <c r="O67" s="47">
        <f t="shared" si="7"/>
        <v>41.618344130194345</v>
      </c>
      <c r="P67" s="9"/>
    </row>
    <row r="68" spans="1:119">
      <c r="A68" s="12"/>
      <c r="B68" s="25">
        <v>382</v>
      </c>
      <c r="C68" s="20" t="s">
        <v>107</v>
      </c>
      <c r="D68" s="46">
        <v>2312562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1"/>
        <v>2312562</v>
      </c>
      <c r="O68" s="47">
        <f t="shared" si="7"/>
        <v>36.539137304471481</v>
      </c>
      <c r="P68" s="9"/>
    </row>
    <row r="69" spans="1:119" ht="15.75" thickBot="1">
      <c r="A69" s="12"/>
      <c r="B69" s="25">
        <v>389.5</v>
      </c>
      <c r="C69" s="20" t="s">
        <v>101</v>
      </c>
      <c r="D69" s="46">
        <v>0</v>
      </c>
      <c r="E69" s="46">
        <v>0</v>
      </c>
      <c r="F69" s="46">
        <v>0</v>
      </c>
      <c r="G69" s="46">
        <v>0</v>
      </c>
      <c r="H69" s="46">
        <v>0</v>
      </c>
      <c r="I69" s="46">
        <v>7650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1"/>
        <v>7650</v>
      </c>
      <c r="O69" s="47">
        <f>(N69/O$72)</f>
        <v>0.12087217569916259</v>
      </c>
      <c r="P69" s="9"/>
    </row>
    <row r="70" spans="1:119" ht="16.5" thickBot="1">
      <c r="A70" s="14" t="s">
        <v>59</v>
      </c>
      <c r="B70" s="23"/>
      <c r="C70" s="22"/>
      <c r="D70" s="15">
        <f t="shared" ref="D70:M70" si="14">SUM(D5,D16,D28,D44,D55,D59,D66)</f>
        <v>37209892</v>
      </c>
      <c r="E70" s="15">
        <f t="shared" si="14"/>
        <v>13141145</v>
      </c>
      <c r="F70" s="15">
        <f t="shared" si="14"/>
        <v>420000</v>
      </c>
      <c r="G70" s="15">
        <f t="shared" si="14"/>
        <v>2118995</v>
      </c>
      <c r="H70" s="15">
        <f t="shared" si="14"/>
        <v>0</v>
      </c>
      <c r="I70" s="15">
        <f t="shared" si="14"/>
        <v>83561545</v>
      </c>
      <c r="J70" s="15">
        <f t="shared" si="14"/>
        <v>15927310</v>
      </c>
      <c r="K70" s="15">
        <f t="shared" si="14"/>
        <v>25308234</v>
      </c>
      <c r="L70" s="15">
        <f t="shared" si="14"/>
        <v>0</v>
      </c>
      <c r="M70" s="15">
        <f t="shared" si="14"/>
        <v>0</v>
      </c>
      <c r="N70" s="15">
        <f t="shared" si="11"/>
        <v>177687121</v>
      </c>
      <c r="O70" s="38">
        <f>(N70/O$72)</f>
        <v>2807.5070469268449</v>
      </c>
      <c r="P70" s="6"/>
      <c r="Q70" s="2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</row>
    <row r="71" spans="1:119">
      <c r="A71" s="16"/>
      <c r="B71" s="18"/>
      <c r="C71" s="18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9"/>
    </row>
    <row r="72" spans="1:119">
      <c r="A72" s="40"/>
      <c r="B72" s="41"/>
      <c r="C72" s="41"/>
      <c r="D72" s="42"/>
      <c r="E72" s="42"/>
      <c r="F72" s="42"/>
      <c r="G72" s="42"/>
      <c r="H72" s="42"/>
      <c r="I72" s="42"/>
      <c r="J72" s="42"/>
      <c r="K72" s="42"/>
      <c r="L72" s="118" t="s">
        <v>108</v>
      </c>
      <c r="M72" s="118"/>
      <c r="N72" s="118"/>
      <c r="O72" s="43">
        <v>63290</v>
      </c>
    </row>
    <row r="73" spans="1:119">
      <c r="A73" s="119"/>
      <c r="B73" s="96"/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7"/>
    </row>
    <row r="74" spans="1:119" ht="15.75" customHeight="1" thickBot="1">
      <c r="A74" s="120" t="s">
        <v>90</v>
      </c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100"/>
    </row>
  </sheetData>
  <mergeCells count="10">
    <mergeCell ref="L72:N72"/>
    <mergeCell ref="A73:O73"/>
    <mergeCell ref="A74:O7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7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16626429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16626429</v>
      </c>
      <c r="O5" s="33">
        <f t="shared" ref="O5:O36" si="1">(N5/O$74)</f>
        <v>270.34843902439025</v>
      </c>
      <c r="P5" s="6"/>
    </row>
    <row r="6" spans="1:133">
      <c r="A6" s="12"/>
      <c r="B6" s="25">
        <v>311</v>
      </c>
      <c r="C6" s="20" t="s">
        <v>2</v>
      </c>
      <c r="D6" s="46">
        <v>10649328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10649328</v>
      </c>
      <c r="O6" s="47">
        <f t="shared" si="1"/>
        <v>173.15980487804879</v>
      </c>
      <c r="P6" s="9"/>
    </row>
    <row r="7" spans="1:133">
      <c r="A7" s="12"/>
      <c r="B7" s="25">
        <v>312.41000000000003</v>
      </c>
      <c r="C7" s="20" t="s">
        <v>10</v>
      </c>
      <c r="D7" s="46">
        <v>845192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845192</v>
      </c>
      <c r="O7" s="47">
        <f t="shared" si="1"/>
        <v>13.742959349593496</v>
      </c>
      <c r="P7" s="9"/>
    </row>
    <row r="8" spans="1:133">
      <c r="A8" s="12"/>
      <c r="B8" s="25">
        <v>312.42</v>
      </c>
      <c r="C8" s="20" t="s">
        <v>92</v>
      </c>
      <c r="D8" s="46">
        <v>327469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327469</v>
      </c>
      <c r="O8" s="47">
        <f t="shared" si="1"/>
        <v>5.3246991869918698</v>
      </c>
      <c r="P8" s="9"/>
    </row>
    <row r="9" spans="1:133">
      <c r="A9" s="12"/>
      <c r="B9" s="25">
        <v>312.51</v>
      </c>
      <c r="C9" s="20" t="s">
        <v>82</v>
      </c>
      <c r="D9" s="46">
        <v>346585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346585</v>
      </c>
      <c r="O9" s="47">
        <f t="shared" si="1"/>
        <v>5.635528455284553</v>
      </c>
      <c r="P9" s="9"/>
    </row>
    <row r="10" spans="1:133">
      <c r="A10" s="12"/>
      <c r="B10" s="25">
        <v>312.52</v>
      </c>
      <c r="C10" s="20" t="s">
        <v>78</v>
      </c>
      <c r="D10" s="46">
        <v>644363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644363</v>
      </c>
      <c r="O10" s="47">
        <f t="shared" si="1"/>
        <v>10.477447154471545</v>
      </c>
      <c r="P10" s="9"/>
    </row>
    <row r="11" spans="1:133">
      <c r="A11" s="12"/>
      <c r="B11" s="25">
        <v>314.10000000000002</v>
      </c>
      <c r="C11" s="20" t="s">
        <v>11</v>
      </c>
      <c r="D11" s="46">
        <v>1165934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1165934</v>
      </c>
      <c r="O11" s="47">
        <f t="shared" si="1"/>
        <v>18.958276422764229</v>
      </c>
      <c r="P11" s="9"/>
    </row>
    <row r="12" spans="1:133">
      <c r="A12" s="12"/>
      <c r="B12" s="25">
        <v>314.3</v>
      </c>
      <c r="C12" s="20" t="s">
        <v>12</v>
      </c>
      <c r="D12" s="46">
        <v>119194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119194</v>
      </c>
      <c r="O12" s="47">
        <f t="shared" si="1"/>
        <v>1.9381138211382114</v>
      </c>
      <c r="P12" s="9"/>
    </row>
    <row r="13" spans="1:133">
      <c r="A13" s="12"/>
      <c r="B13" s="25">
        <v>314.8</v>
      </c>
      <c r="C13" s="20" t="s">
        <v>13</v>
      </c>
      <c r="D13" s="46">
        <v>235794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235794</v>
      </c>
      <c r="O13" s="47">
        <f t="shared" si="1"/>
        <v>3.8340487804878047</v>
      </c>
      <c r="P13" s="9"/>
    </row>
    <row r="14" spans="1:133">
      <c r="A14" s="12"/>
      <c r="B14" s="25">
        <v>315</v>
      </c>
      <c r="C14" s="20" t="s">
        <v>14</v>
      </c>
      <c r="D14" s="46">
        <v>1931106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1931106</v>
      </c>
      <c r="O14" s="47">
        <f t="shared" si="1"/>
        <v>31.40009756097561</v>
      </c>
      <c r="P14" s="9"/>
    </row>
    <row r="15" spans="1:133">
      <c r="A15" s="12"/>
      <c r="B15" s="25">
        <v>316</v>
      </c>
      <c r="C15" s="20" t="s">
        <v>15</v>
      </c>
      <c r="D15" s="46">
        <v>361464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361464</v>
      </c>
      <c r="O15" s="47">
        <f t="shared" si="1"/>
        <v>5.8774634146341462</v>
      </c>
      <c r="P15" s="9"/>
    </row>
    <row r="16" spans="1:133" ht="15.75">
      <c r="A16" s="29" t="s">
        <v>16</v>
      </c>
      <c r="B16" s="30"/>
      <c r="C16" s="31"/>
      <c r="D16" s="32">
        <f t="shared" ref="D16:M16" si="3">SUM(D17:D27)</f>
        <v>4492500</v>
      </c>
      <c r="E16" s="32">
        <f t="shared" si="3"/>
        <v>787295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5279795</v>
      </c>
      <c r="O16" s="45">
        <f t="shared" si="1"/>
        <v>85.850325203252027</v>
      </c>
      <c r="P16" s="10"/>
    </row>
    <row r="17" spans="1:16">
      <c r="A17" s="12"/>
      <c r="B17" s="25">
        <v>322</v>
      </c>
      <c r="C17" s="20" t="s">
        <v>0</v>
      </c>
      <c r="D17" s="46">
        <v>1123955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1123955</v>
      </c>
      <c r="O17" s="47">
        <f t="shared" si="1"/>
        <v>18.275691056910571</v>
      </c>
      <c r="P17" s="9"/>
    </row>
    <row r="18" spans="1:16">
      <c r="A18" s="12"/>
      <c r="B18" s="25">
        <v>323.10000000000002</v>
      </c>
      <c r="C18" s="20" t="s">
        <v>17</v>
      </c>
      <c r="D18" s="46">
        <v>2083687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6" si="4">SUM(D18:M18)</f>
        <v>2083687</v>
      </c>
      <c r="O18" s="47">
        <f t="shared" si="1"/>
        <v>33.881089430894306</v>
      </c>
      <c r="P18" s="9"/>
    </row>
    <row r="19" spans="1:16">
      <c r="A19" s="12"/>
      <c r="B19" s="25">
        <v>323.3</v>
      </c>
      <c r="C19" s="20" t="s">
        <v>18</v>
      </c>
      <c r="D19" s="46">
        <v>238880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238880</v>
      </c>
      <c r="O19" s="47">
        <f t="shared" si="1"/>
        <v>3.8842276422764228</v>
      </c>
      <c r="P19" s="9"/>
    </row>
    <row r="20" spans="1:16">
      <c r="A20" s="12"/>
      <c r="B20" s="25">
        <v>323.60000000000002</v>
      </c>
      <c r="C20" s="20" t="s">
        <v>19</v>
      </c>
      <c r="D20" s="46">
        <v>431187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431187</v>
      </c>
      <c r="O20" s="47">
        <f t="shared" si="1"/>
        <v>7.0111707317073169</v>
      </c>
      <c r="P20" s="9"/>
    </row>
    <row r="21" spans="1:16">
      <c r="A21" s="12"/>
      <c r="B21" s="25">
        <v>323.7</v>
      </c>
      <c r="C21" s="20" t="s">
        <v>20</v>
      </c>
      <c r="D21" s="46">
        <v>614791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614791</v>
      </c>
      <c r="O21" s="47">
        <f t="shared" si="1"/>
        <v>9.9966016260162593</v>
      </c>
      <c r="P21" s="9"/>
    </row>
    <row r="22" spans="1:16">
      <c r="A22" s="12"/>
      <c r="B22" s="25">
        <v>324.11</v>
      </c>
      <c r="C22" s="20" t="s">
        <v>21</v>
      </c>
      <c r="D22" s="46">
        <v>0</v>
      </c>
      <c r="E22" s="46">
        <v>75018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75018</v>
      </c>
      <c r="O22" s="47">
        <f t="shared" si="1"/>
        <v>1.2198048780487805</v>
      </c>
      <c r="P22" s="9"/>
    </row>
    <row r="23" spans="1:16">
      <c r="A23" s="12"/>
      <c r="B23" s="25">
        <v>324.12</v>
      </c>
      <c r="C23" s="20" t="s">
        <v>22</v>
      </c>
      <c r="D23" s="46">
        <v>0</v>
      </c>
      <c r="E23" s="46">
        <v>95549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95549</v>
      </c>
      <c r="O23" s="47">
        <f t="shared" si="1"/>
        <v>1.5536422764227642</v>
      </c>
      <c r="P23" s="9"/>
    </row>
    <row r="24" spans="1:16">
      <c r="A24" s="12"/>
      <c r="B24" s="25">
        <v>324.20999999999998</v>
      </c>
      <c r="C24" s="20" t="s">
        <v>23</v>
      </c>
      <c r="D24" s="46">
        <v>0</v>
      </c>
      <c r="E24" s="46">
        <v>16810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16810</v>
      </c>
      <c r="O24" s="47">
        <f t="shared" si="1"/>
        <v>0.27333333333333332</v>
      </c>
      <c r="P24" s="9"/>
    </row>
    <row r="25" spans="1:16">
      <c r="A25" s="12"/>
      <c r="B25" s="25">
        <v>324.22000000000003</v>
      </c>
      <c r="C25" s="20" t="s">
        <v>24</v>
      </c>
      <c r="D25" s="46">
        <v>0</v>
      </c>
      <c r="E25" s="46">
        <v>25144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25144</v>
      </c>
      <c r="O25" s="47">
        <f t="shared" si="1"/>
        <v>0.40884552845528455</v>
      </c>
      <c r="P25" s="9"/>
    </row>
    <row r="26" spans="1:16">
      <c r="A26" s="12"/>
      <c r="B26" s="25">
        <v>324.61</v>
      </c>
      <c r="C26" s="20" t="s">
        <v>26</v>
      </c>
      <c r="D26" s="46">
        <v>0</v>
      </c>
      <c r="E26" s="46">
        <v>342905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342905</v>
      </c>
      <c r="O26" s="47">
        <f t="shared" si="1"/>
        <v>5.5756910569105695</v>
      </c>
      <c r="P26" s="9"/>
    </row>
    <row r="27" spans="1:16">
      <c r="A27" s="12"/>
      <c r="B27" s="25">
        <v>329</v>
      </c>
      <c r="C27" s="20" t="s">
        <v>93</v>
      </c>
      <c r="D27" s="46">
        <v>0</v>
      </c>
      <c r="E27" s="46">
        <v>231869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231869</v>
      </c>
      <c r="O27" s="47">
        <f t="shared" si="1"/>
        <v>3.7702276422764229</v>
      </c>
      <c r="P27" s="9"/>
    </row>
    <row r="28" spans="1:16" ht="15.75">
      <c r="A28" s="29" t="s">
        <v>30</v>
      </c>
      <c r="B28" s="30"/>
      <c r="C28" s="31"/>
      <c r="D28" s="32">
        <f t="shared" ref="D28:M28" si="5">SUM(D29:D46)</f>
        <v>5890945</v>
      </c>
      <c r="E28" s="32">
        <f t="shared" si="5"/>
        <v>10181089</v>
      </c>
      <c r="F28" s="32">
        <f t="shared" si="5"/>
        <v>0</v>
      </c>
      <c r="G28" s="32">
        <f t="shared" si="5"/>
        <v>1809951</v>
      </c>
      <c r="H28" s="32">
        <f t="shared" si="5"/>
        <v>0</v>
      </c>
      <c r="I28" s="32">
        <f t="shared" si="5"/>
        <v>0</v>
      </c>
      <c r="J28" s="32">
        <f t="shared" si="5"/>
        <v>0</v>
      </c>
      <c r="K28" s="32">
        <f t="shared" si="5"/>
        <v>0</v>
      </c>
      <c r="L28" s="32">
        <f t="shared" si="5"/>
        <v>0</v>
      </c>
      <c r="M28" s="32">
        <f t="shared" si="5"/>
        <v>0</v>
      </c>
      <c r="N28" s="44">
        <f>SUM(D28:M28)</f>
        <v>17881985</v>
      </c>
      <c r="O28" s="45">
        <f t="shared" si="1"/>
        <v>290.76398373983739</v>
      </c>
      <c r="P28" s="10"/>
    </row>
    <row r="29" spans="1:16">
      <c r="A29" s="12"/>
      <c r="B29" s="25">
        <v>331.1</v>
      </c>
      <c r="C29" s="20" t="s">
        <v>28</v>
      </c>
      <c r="D29" s="46">
        <v>0</v>
      </c>
      <c r="E29" s="46">
        <v>183836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183836</v>
      </c>
      <c r="O29" s="47">
        <f t="shared" si="1"/>
        <v>2.9892032520325205</v>
      </c>
      <c r="P29" s="9"/>
    </row>
    <row r="30" spans="1:16">
      <c r="A30" s="12"/>
      <c r="B30" s="25">
        <v>331.2</v>
      </c>
      <c r="C30" s="20" t="s">
        <v>29</v>
      </c>
      <c r="D30" s="46">
        <v>0</v>
      </c>
      <c r="E30" s="46">
        <v>187709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187709</v>
      </c>
      <c r="O30" s="47">
        <f t="shared" si="1"/>
        <v>3.0521788617886179</v>
      </c>
      <c r="P30" s="9"/>
    </row>
    <row r="31" spans="1:16">
      <c r="A31" s="12"/>
      <c r="B31" s="25">
        <v>331.32</v>
      </c>
      <c r="C31" s="20" t="s">
        <v>83</v>
      </c>
      <c r="D31" s="46">
        <v>0</v>
      </c>
      <c r="E31" s="46">
        <v>312052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7" si="6">SUM(D31:M31)</f>
        <v>312052</v>
      </c>
      <c r="O31" s="47">
        <f t="shared" si="1"/>
        <v>5.074016260162602</v>
      </c>
      <c r="P31" s="9"/>
    </row>
    <row r="32" spans="1:16">
      <c r="A32" s="12"/>
      <c r="B32" s="25">
        <v>331.49</v>
      </c>
      <c r="C32" s="20" t="s">
        <v>84</v>
      </c>
      <c r="D32" s="46">
        <v>0</v>
      </c>
      <c r="E32" s="46">
        <v>46754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46754</v>
      </c>
      <c r="O32" s="47">
        <f t="shared" si="1"/>
        <v>0.76022764227642281</v>
      </c>
      <c r="P32" s="9"/>
    </row>
    <row r="33" spans="1:16">
      <c r="A33" s="12"/>
      <c r="B33" s="25">
        <v>331.62</v>
      </c>
      <c r="C33" s="20" t="s">
        <v>94</v>
      </c>
      <c r="D33" s="46">
        <v>0</v>
      </c>
      <c r="E33" s="46">
        <v>494526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494526</v>
      </c>
      <c r="O33" s="47">
        <f t="shared" si="1"/>
        <v>8.0410731707317069</v>
      </c>
      <c r="P33" s="9"/>
    </row>
    <row r="34" spans="1:16">
      <c r="A34" s="12"/>
      <c r="B34" s="25">
        <v>331.69</v>
      </c>
      <c r="C34" s="20" t="s">
        <v>34</v>
      </c>
      <c r="D34" s="46">
        <v>0</v>
      </c>
      <c r="E34" s="46">
        <v>289645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289645</v>
      </c>
      <c r="O34" s="47">
        <f t="shared" si="1"/>
        <v>4.7096747967479677</v>
      </c>
      <c r="P34" s="9"/>
    </row>
    <row r="35" spans="1:16">
      <c r="A35" s="12"/>
      <c r="B35" s="25">
        <v>331.7</v>
      </c>
      <c r="C35" s="20" t="s">
        <v>31</v>
      </c>
      <c r="D35" s="46">
        <v>0</v>
      </c>
      <c r="E35" s="46">
        <v>200000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200000</v>
      </c>
      <c r="O35" s="47">
        <f t="shared" si="1"/>
        <v>3.2520325203252032</v>
      </c>
      <c r="P35" s="9"/>
    </row>
    <row r="36" spans="1:16">
      <c r="A36" s="12"/>
      <c r="B36" s="25">
        <v>331.9</v>
      </c>
      <c r="C36" s="20" t="s">
        <v>32</v>
      </c>
      <c r="D36" s="46">
        <v>0</v>
      </c>
      <c r="E36" s="46">
        <v>2479843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2479843</v>
      </c>
      <c r="O36" s="47">
        <f t="shared" si="1"/>
        <v>40.322650406504067</v>
      </c>
      <c r="P36" s="9"/>
    </row>
    <row r="37" spans="1:16">
      <c r="A37" s="12"/>
      <c r="B37" s="25">
        <v>334.2</v>
      </c>
      <c r="C37" s="20" t="s">
        <v>85</v>
      </c>
      <c r="D37" s="46">
        <v>0</v>
      </c>
      <c r="E37" s="46">
        <v>79795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79795</v>
      </c>
      <c r="O37" s="47">
        <f t="shared" ref="O37:O68" si="7">(N37/O$74)</f>
        <v>1.2974796747967479</v>
      </c>
      <c r="P37" s="9"/>
    </row>
    <row r="38" spans="1:16">
      <c r="A38" s="12"/>
      <c r="B38" s="25">
        <v>334.36</v>
      </c>
      <c r="C38" s="20" t="s">
        <v>95</v>
      </c>
      <c r="D38" s="46">
        <v>0</v>
      </c>
      <c r="E38" s="46">
        <v>90848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ref="N38:N47" si="8">SUM(D38:M38)</f>
        <v>90848</v>
      </c>
      <c r="O38" s="47">
        <f t="shared" si="7"/>
        <v>1.4772032520325202</v>
      </c>
      <c r="P38" s="9"/>
    </row>
    <row r="39" spans="1:16">
      <c r="A39" s="12"/>
      <c r="B39" s="25">
        <v>334.39</v>
      </c>
      <c r="C39" s="20" t="s">
        <v>96</v>
      </c>
      <c r="D39" s="46">
        <v>0</v>
      </c>
      <c r="E39" s="46">
        <v>164364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164364</v>
      </c>
      <c r="O39" s="47">
        <f t="shared" si="7"/>
        <v>2.6725853658536587</v>
      </c>
      <c r="P39" s="9"/>
    </row>
    <row r="40" spans="1:16">
      <c r="A40" s="12"/>
      <c r="B40" s="25">
        <v>335.12</v>
      </c>
      <c r="C40" s="20" t="s">
        <v>36</v>
      </c>
      <c r="D40" s="46">
        <v>1168266</v>
      </c>
      <c r="E40" s="46">
        <v>3017468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4185734</v>
      </c>
      <c r="O40" s="47">
        <f t="shared" si="7"/>
        <v>68.060715447154465</v>
      </c>
      <c r="P40" s="9"/>
    </row>
    <row r="41" spans="1:16">
      <c r="A41" s="12"/>
      <c r="B41" s="25">
        <v>335.14</v>
      </c>
      <c r="C41" s="20" t="s">
        <v>37</v>
      </c>
      <c r="D41" s="46">
        <v>38464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38464</v>
      </c>
      <c r="O41" s="47">
        <f t="shared" si="7"/>
        <v>0.62543089430894305</v>
      </c>
      <c r="P41" s="9"/>
    </row>
    <row r="42" spans="1:16">
      <c r="A42" s="12"/>
      <c r="B42" s="25">
        <v>335.18</v>
      </c>
      <c r="C42" s="20" t="s">
        <v>38</v>
      </c>
      <c r="D42" s="46">
        <v>3861421</v>
      </c>
      <c r="E42" s="46">
        <v>0</v>
      </c>
      <c r="F42" s="46">
        <v>0</v>
      </c>
      <c r="G42" s="46">
        <v>1809951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5671372</v>
      </c>
      <c r="O42" s="47">
        <f t="shared" si="7"/>
        <v>92.217430894308947</v>
      </c>
      <c r="P42" s="9"/>
    </row>
    <row r="43" spans="1:16">
      <c r="A43" s="12"/>
      <c r="B43" s="25">
        <v>337.6</v>
      </c>
      <c r="C43" s="20" t="s">
        <v>40</v>
      </c>
      <c r="D43" s="46">
        <v>0</v>
      </c>
      <c r="E43" s="46">
        <v>715467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715467</v>
      </c>
      <c r="O43" s="47">
        <f t="shared" si="7"/>
        <v>11.633609756097561</v>
      </c>
      <c r="P43" s="9"/>
    </row>
    <row r="44" spans="1:16">
      <c r="A44" s="12"/>
      <c r="B44" s="25">
        <v>337.7</v>
      </c>
      <c r="C44" s="20" t="s">
        <v>41</v>
      </c>
      <c r="D44" s="46">
        <v>0</v>
      </c>
      <c r="E44" s="46">
        <v>1918782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1918782</v>
      </c>
      <c r="O44" s="47">
        <f t="shared" si="7"/>
        <v>31.19970731707317</v>
      </c>
      <c r="P44" s="9"/>
    </row>
    <row r="45" spans="1:16">
      <c r="A45" s="12"/>
      <c r="B45" s="25">
        <v>338</v>
      </c>
      <c r="C45" s="20" t="s">
        <v>42</v>
      </c>
      <c r="D45" s="46">
        <v>83994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83994</v>
      </c>
      <c r="O45" s="47">
        <f t="shared" si="7"/>
        <v>1.3657560975609757</v>
      </c>
      <c r="P45" s="9"/>
    </row>
    <row r="46" spans="1:16">
      <c r="A46" s="12"/>
      <c r="B46" s="25">
        <v>339</v>
      </c>
      <c r="C46" s="20" t="s">
        <v>43</v>
      </c>
      <c r="D46" s="46">
        <v>738800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8"/>
        <v>738800</v>
      </c>
      <c r="O46" s="47">
        <f t="shared" si="7"/>
        <v>12.013008130081301</v>
      </c>
      <c r="P46" s="9"/>
    </row>
    <row r="47" spans="1:16" ht="15.75">
      <c r="A47" s="29" t="s">
        <v>48</v>
      </c>
      <c r="B47" s="30"/>
      <c r="C47" s="31"/>
      <c r="D47" s="32">
        <f t="shared" ref="D47:M47" si="9">SUM(D48:D58)</f>
        <v>687719</v>
      </c>
      <c r="E47" s="32">
        <f t="shared" si="9"/>
        <v>22445</v>
      </c>
      <c r="F47" s="32">
        <f t="shared" si="9"/>
        <v>0</v>
      </c>
      <c r="G47" s="32">
        <f t="shared" si="9"/>
        <v>0</v>
      </c>
      <c r="H47" s="32">
        <f t="shared" si="9"/>
        <v>0</v>
      </c>
      <c r="I47" s="32">
        <f t="shared" si="9"/>
        <v>80324976</v>
      </c>
      <c r="J47" s="32">
        <f t="shared" si="9"/>
        <v>15989784</v>
      </c>
      <c r="K47" s="32">
        <f t="shared" si="9"/>
        <v>0</v>
      </c>
      <c r="L47" s="32">
        <f t="shared" si="9"/>
        <v>0</v>
      </c>
      <c r="M47" s="32">
        <f t="shared" si="9"/>
        <v>0</v>
      </c>
      <c r="N47" s="32">
        <f t="shared" si="8"/>
        <v>97024924</v>
      </c>
      <c r="O47" s="45">
        <f t="shared" si="7"/>
        <v>1577.6410406504065</v>
      </c>
      <c r="P47" s="10"/>
    </row>
    <row r="48" spans="1:16">
      <c r="A48" s="12"/>
      <c r="B48" s="25">
        <v>341.2</v>
      </c>
      <c r="C48" s="20" t="s">
        <v>51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15989784</v>
      </c>
      <c r="K48" s="46">
        <v>0</v>
      </c>
      <c r="L48" s="46">
        <v>0</v>
      </c>
      <c r="M48" s="46">
        <v>0</v>
      </c>
      <c r="N48" s="46">
        <f t="shared" ref="N48:N58" si="10">SUM(D48:M48)</f>
        <v>15989784</v>
      </c>
      <c r="O48" s="47">
        <f t="shared" si="7"/>
        <v>259.99648780487803</v>
      </c>
      <c r="P48" s="9"/>
    </row>
    <row r="49" spans="1:16">
      <c r="A49" s="12"/>
      <c r="B49" s="25">
        <v>341.3</v>
      </c>
      <c r="C49" s="20" t="s">
        <v>97</v>
      </c>
      <c r="D49" s="46">
        <v>2975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2975</v>
      </c>
      <c r="O49" s="47">
        <f t="shared" si="7"/>
        <v>4.8373983739837395E-2</v>
      </c>
      <c r="P49" s="9"/>
    </row>
    <row r="50" spans="1:16">
      <c r="A50" s="12"/>
      <c r="B50" s="25">
        <v>341.9</v>
      </c>
      <c r="C50" s="20" t="s">
        <v>98</v>
      </c>
      <c r="D50" s="46">
        <v>412709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412709</v>
      </c>
      <c r="O50" s="47">
        <f t="shared" si="7"/>
        <v>6.7107154471544712</v>
      </c>
      <c r="P50" s="9"/>
    </row>
    <row r="51" spans="1:16">
      <c r="A51" s="12"/>
      <c r="B51" s="25">
        <v>342.1</v>
      </c>
      <c r="C51" s="20" t="s">
        <v>52</v>
      </c>
      <c r="D51" s="46">
        <v>47539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47539</v>
      </c>
      <c r="O51" s="47">
        <f t="shared" si="7"/>
        <v>0.77299186991869917</v>
      </c>
      <c r="P51" s="9"/>
    </row>
    <row r="52" spans="1:16">
      <c r="A52" s="12"/>
      <c r="B52" s="25">
        <v>343.1</v>
      </c>
      <c r="C52" s="20" t="s">
        <v>53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56707781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56707781</v>
      </c>
      <c r="O52" s="47">
        <f t="shared" si="7"/>
        <v>922.07773983739833</v>
      </c>
      <c r="P52" s="9"/>
    </row>
    <row r="53" spans="1:16">
      <c r="A53" s="12"/>
      <c r="B53" s="25">
        <v>343.3</v>
      </c>
      <c r="C53" s="20" t="s">
        <v>87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3854903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3854903</v>
      </c>
      <c r="O53" s="47">
        <f t="shared" si="7"/>
        <v>62.681349593495938</v>
      </c>
      <c r="P53" s="9"/>
    </row>
    <row r="54" spans="1:16">
      <c r="A54" s="12"/>
      <c r="B54" s="25">
        <v>343.4</v>
      </c>
      <c r="C54" s="20" t="s">
        <v>54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10799353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0"/>
        <v>10799353</v>
      </c>
      <c r="O54" s="47">
        <f t="shared" si="7"/>
        <v>175.59923577235773</v>
      </c>
      <c r="P54" s="9"/>
    </row>
    <row r="55" spans="1:16">
      <c r="A55" s="12"/>
      <c r="B55" s="25">
        <v>343.5</v>
      </c>
      <c r="C55" s="20" t="s">
        <v>88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7332837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0"/>
        <v>7332837</v>
      </c>
      <c r="O55" s="47">
        <f t="shared" si="7"/>
        <v>119.23312195121952</v>
      </c>
      <c r="P55" s="9"/>
    </row>
    <row r="56" spans="1:16">
      <c r="A56" s="12"/>
      <c r="B56" s="25">
        <v>343.7</v>
      </c>
      <c r="C56" s="20" t="s">
        <v>56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1630102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0"/>
        <v>1630102</v>
      </c>
      <c r="O56" s="47">
        <f t="shared" si="7"/>
        <v>26.505723577235774</v>
      </c>
      <c r="P56" s="9"/>
    </row>
    <row r="57" spans="1:16">
      <c r="A57" s="12"/>
      <c r="B57" s="25">
        <v>347.2</v>
      </c>
      <c r="C57" s="20" t="s">
        <v>57</v>
      </c>
      <c r="D57" s="46">
        <v>138555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0"/>
        <v>138555</v>
      </c>
      <c r="O57" s="47">
        <f t="shared" si="7"/>
        <v>2.2529268292682927</v>
      </c>
      <c r="P57" s="9"/>
    </row>
    <row r="58" spans="1:16">
      <c r="A58" s="12"/>
      <c r="B58" s="25">
        <v>347.5</v>
      </c>
      <c r="C58" s="20" t="s">
        <v>58</v>
      </c>
      <c r="D58" s="46">
        <v>85941</v>
      </c>
      <c r="E58" s="46">
        <v>22445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0"/>
        <v>108386</v>
      </c>
      <c r="O58" s="47">
        <f t="shared" si="7"/>
        <v>1.7623739837398373</v>
      </c>
      <c r="P58" s="9"/>
    </row>
    <row r="59" spans="1:16" ht="15.75">
      <c r="A59" s="29" t="s">
        <v>49</v>
      </c>
      <c r="B59" s="30"/>
      <c r="C59" s="31"/>
      <c r="D59" s="32">
        <f t="shared" ref="D59:M59" si="11">SUM(D60:D62)</f>
        <v>647451</v>
      </c>
      <c r="E59" s="32">
        <f t="shared" si="11"/>
        <v>594154</v>
      </c>
      <c r="F59" s="32">
        <f t="shared" si="11"/>
        <v>0</v>
      </c>
      <c r="G59" s="32">
        <f t="shared" si="11"/>
        <v>0</v>
      </c>
      <c r="H59" s="32">
        <f t="shared" si="11"/>
        <v>0</v>
      </c>
      <c r="I59" s="32">
        <f t="shared" si="11"/>
        <v>0</v>
      </c>
      <c r="J59" s="32">
        <f t="shared" si="11"/>
        <v>0</v>
      </c>
      <c r="K59" s="32">
        <f t="shared" si="11"/>
        <v>0</v>
      </c>
      <c r="L59" s="32">
        <f t="shared" si="11"/>
        <v>0</v>
      </c>
      <c r="M59" s="32">
        <f t="shared" si="11"/>
        <v>0</v>
      </c>
      <c r="N59" s="32">
        <f t="shared" ref="N59:N72" si="12">SUM(D59:M59)</f>
        <v>1241605</v>
      </c>
      <c r="O59" s="45">
        <f t="shared" si="7"/>
        <v>20.188699186991869</v>
      </c>
      <c r="P59" s="10"/>
    </row>
    <row r="60" spans="1:16">
      <c r="A60" s="13"/>
      <c r="B60" s="39">
        <v>354</v>
      </c>
      <c r="C60" s="21" t="s">
        <v>61</v>
      </c>
      <c r="D60" s="46">
        <v>647451</v>
      </c>
      <c r="E60" s="46">
        <v>9880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2"/>
        <v>657331</v>
      </c>
      <c r="O60" s="47">
        <f t="shared" si="7"/>
        <v>10.688308943089432</v>
      </c>
      <c r="P60" s="9"/>
    </row>
    <row r="61" spans="1:16">
      <c r="A61" s="13"/>
      <c r="B61" s="39">
        <v>355</v>
      </c>
      <c r="C61" s="21" t="s">
        <v>99</v>
      </c>
      <c r="D61" s="46">
        <v>0</v>
      </c>
      <c r="E61" s="46">
        <v>570774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2"/>
        <v>570774</v>
      </c>
      <c r="O61" s="47">
        <f t="shared" si="7"/>
        <v>9.2808780487804885</v>
      </c>
      <c r="P61" s="9"/>
    </row>
    <row r="62" spans="1:16">
      <c r="A62" s="13"/>
      <c r="B62" s="39">
        <v>356</v>
      </c>
      <c r="C62" s="21" t="s">
        <v>100</v>
      </c>
      <c r="D62" s="46">
        <v>0</v>
      </c>
      <c r="E62" s="46">
        <v>13500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2"/>
        <v>13500</v>
      </c>
      <c r="O62" s="47">
        <f t="shared" si="7"/>
        <v>0.21951219512195122</v>
      </c>
      <c r="P62" s="9"/>
    </row>
    <row r="63" spans="1:16" ht="15.75">
      <c r="A63" s="29" t="s">
        <v>3</v>
      </c>
      <c r="B63" s="30"/>
      <c r="C63" s="31"/>
      <c r="D63" s="32">
        <f t="shared" ref="D63:M63" si="13">SUM(D64:D68)</f>
        <v>6797400</v>
      </c>
      <c r="E63" s="32">
        <f t="shared" si="13"/>
        <v>2705157</v>
      </c>
      <c r="F63" s="32">
        <f t="shared" si="13"/>
        <v>0</v>
      </c>
      <c r="G63" s="32">
        <f t="shared" si="13"/>
        <v>453179</v>
      </c>
      <c r="H63" s="32">
        <f t="shared" si="13"/>
        <v>0</v>
      </c>
      <c r="I63" s="32">
        <f t="shared" si="13"/>
        <v>2897029</v>
      </c>
      <c r="J63" s="32">
        <f t="shared" si="13"/>
        <v>54379</v>
      </c>
      <c r="K63" s="32">
        <f t="shared" si="13"/>
        <v>13342314</v>
      </c>
      <c r="L63" s="32">
        <f t="shared" si="13"/>
        <v>0</v>
      </c>
      <c r="M63" s="32">
        <f t="shared" si="13"/>
        <v>0</v>
      </c>
      <c r="N63" s="32">
        <f t="shared" si="12"/>
        <v>26249458</v>
      </c>
      <c r="O63" s="45">
        <f t="shared" si="7"/>
        <v>426.82045528455285</v>
      </c>
      <c r="P63" s="10"/>
    </row>
    <row r="64" spans="1:16">
      <c r="A64" s="12"/>
      <c r="B64" s="25">
        <v>361.1</v>
      </c>
      <c r="C64" s="20" t="s">
        <v>63</v>
      </c>
      <c r="D64" s="46">
        <v>511258</v>
      </c>
      <c r="E64" s="46">
        <v>461658</v>
      </c>
      <c r="F64" s="46">
        <v>0</v>
      </c>
      <c r="G64" s="46">
        <v>453179</v>
      </c>
      <c r="H64" s="46">
        <v>0</v>
      </c>
      <c r="I64" s="46">
        <v>748507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2"/>
        <v>2174602</v>
      </c>
      <c r="O64" s="47">
        <f t="shared" si="7"/>
        <v>35.359382113821141</v>
      </c>
      <c r="P64" s="9"/>
    </row>
    <row r="65" spans="1:119">
      <c r="A65" s="12"/>
      <c r="B65" s="25">
        <v>361.3</v>
      </c>
      <c r="C65" s="20" t="s">
        <v>64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4248032</v>
      </c>
      <c r="L65" s="46">
        <v>0</v>
      </c>
      <c r="M65" s="46">
        <v>0</v>
      </c>
      <c r="N65" s="46">
        <f t="shared" si="12"/>
        <v>4248032</v>
      </c>
      <c r="O65" s="47">
        <f t="shared" si="7"/>
        <v>69.073691056910576</v>
      </c>
      <c r="P65" s="9"/>
    </row>
    <row r="66" spans="1:119">
      <c r="A66" s="12"/>
      <c r="B66" s="25">
        <v>362</v>
      </c>
      <c r="C66" s="20" t="s">
        <v>65</v>
      </c>
      <c r="D66" s="46">
        <v>310675</v>
      </c>
      <c r="E66" s="46">
        <v>2165000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2"/>
        <v>2475675</v>
      </c>
      <c r="O66" s="47">
        <f t="shared" si="7"/>
        <v>40.25487804878049</v>
      </c>
      <c r="P66" s="9"/>
    </row>
    <row r="67" spans="1:119">
      <c r="A67" s="12"/>
      <c r="B67" s="25">
        <v>368</v>
      </c>
      <c r="C67" s="20" t="s">
        <v>67</v>
      </c>
      <c r="D67" s="46">
        <v>0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9073278</v>
      </c>
      <c r="L67" s="46">
        <v>0</v>
      </c>
      <c r="M67" s="46">
        <v>0</v>
      </c>
      <c r="N67" s="46">
        <f t="shared" si="12"/>
        <v>9073278</v>
      </c>
      <c r="O67" s="47">
        <f t="shared" si="7"/>
        <v>147.53297560975611</v>
      </c>
      <c r="P67" s="9"/>
    </row>
    <row r="68" spans="1:119">
      <c r="A68" s="12"/>
      <c r="B68" s="25">
        <v>369.9</v>
      </c>
      <c r="C68" s="20" t="s">
        <v>68</v>
      </c>
      <c r="D68" s="46">
        <v>5975467</v>
      </c>
      <c r="E68" s="46">
        <v>78499</v>
      </c>
      <c r="F68" s="46">
        <v>0</v>
      </c>
      <c r="G68" s="46">
        <v>0</v>
      </c>
      <c r="H68" s="46">
        <v>0</v>
      </c>
      <c r="I68" s="46">
        <v>2148522</v>
      </c>
      <c r="J68" s="46">
        <v>54379</v>
      </c>
      <c r="K68" s="46">
        <v>21004</v>
      </c>
      <c r="L68" s="46">
        <v>0</v>
      </c>
      <c r="M68" s="46">
        <v>0</v>
      </c>
      <c r="N68" s="46">
        <f t="shared" si="12"/>
        <v>8277871</v>
      </c>
      <c r="O68" s="47">
        <f t="shared" si="7"/>
        <v>134.59952845528454</v>
      </c>
      <c r="P68" s="9"/>
    </row>
    <row r="69" spans="1:119" ht="15.75">
      <c r="A69" s="29" t="s">
        <v>50</v>
      </c>
      <c r="B69" s="30"/>
      <c r="C69" s="31"/>
      <c r="D69" s="32">
        <f t="shared" ref="D69:M69" si="14">SUM(D70:D71)</f>
        <v>72746</v>
      </c>
      <c r="E69" s="32">
        <f t="shared" si="14"/>
        <v>156934</v>
      </c>
      <c r="F69" s="32">
        <f t="shared" si="14"/>
        <v>435000</v>
      </c>
      <c r="G69" s="32">
        <f t="shared" si="14"/>
        <v>0</v>
      </c>
      <c r="H69" s="32">
        <f t="shared" si="14"/>
        <v>0</v>
      </c>
      <c r="I69" s="32">
        <f t="shared" si="14"/>
        <v>198647</v>
      </c>
      <c r="J69" s="32">
        <f t="shared" si="14"/>
        <v>0</v>
      </c>
      <c r="K69" s="32">
        <f t="shared" si="14"/>
        <v>0</v>
      </c>
      <c r="L69" s="32">
        <f t="shared" si="14"/>
        <v>0</v>
      </c>
      <c r="M69" s="32">
        <f t="shared" si="14"/>
        <v>0</v>
      </c>
      <c r="N69" s="32">
        <f t="shared" si="12"/>
        <v>863327</v>
      </c>
      <c r="O69" s="45">
        <f>(N69/O$74)</f>
        <v>14.037837398373984</v>
      </c>
      <c r="P69" s="9"/>
    </row>
    <row r="70" spans="1:119">
      <c r="A70" s="12"/>
      <c r="B70" s="25">
        <v>381</v>
      </c>
      <c r="C70" s="20" t="s">
        <v>69</v>
      </c>
      <c r="D70" s="46">
        <v>72746</v>
      </c>
      <c r="E70" s="46">
        <v>156934</v>
      </c>
      <c r="F70" s="46">
        <v>435000</v>
      </c>
      <c r="G70" s="46">
        <v>0</v>
      </c>
      <c r="H70" s="46">
        <v>0</v>
      </c>
      <c r="I70" s="46">
        <v>164848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2"/>
        <v>829528</v>
      </c>
      <c r="O70" s="47">
        <f>(N70/O$74)</f>
        <v>13.488260162601627</v>
      </c>
      <c r="P70" s="9"/>
    </row>
    <row r="71" spans="1:119" ht="15.75" thickBot="1">
      <c r="A71" s="12"/>
      <c r="B71" s="25">
        <v>389.5</v>
      </c>
      <c r="C71" s="20" t="s">
        <v>101</v>
      </c>
      <c r="D71" s="46">
        <v>0</v>
      </c>
      <c r="E71" s="46">
        <v>0</v>
      </c>
      <c r="F71" s="46">
        <v>0</v>
      </c>
      <c r="G71" s="46">
        <v>0</v>
      </c>
      <c r="H71" s="46">
        <v>0</v>
      </c>
      <c r="I71" s="46">
        <v>33799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2"/>
        <v>33799</v>
      </c>
      <c r="O71" s="47">
        <f>(N71/O$74)</f>
        <v>0.54957723577235773</v>
      </c>
      <c r="P71" s="9"/>
    </row>
    <row r="72" spans="1:119" ht="16.5" thickBot="1">
      <c r="A72" s="14" t="s">
        <v>59</v>
      </c>
      <c r="B72" s="23"/>
      <c r="C72" s="22"/>
      <c r="D72" s="15">
        <f t="shared" ref="D72:M72" si="15">SUM(D5,D16,D28,D47,D59,D63,D69)</f>
        <v>35215190</v>
      </c>
      <c r="E72" s="15">
        <f t="shared" si="15"/>
        <v>14447074</v>
      </c>
      <c r="F72" s="15">
        <f t="shared" si="15"/>
        <v>435000</v>
      </c>
      <c r="G72" s="15">
        <f t="shared" si="15"/>
        <v>2263130</v>
      </c>
      <c r="H72" s="15">
        <f t="shared" si="15"/>
        <v>0</v>
      </c>
      <c r="I72" s="15">
        <f t="shared" si="15"/>
        <v>83420652</v>
      </c>
      <c r="J72" s="15">
        <f t="shared" si="15"/>
        <v>16044163</v>
      </c>
      <c r="K72" s="15">
        <f t="shared" si="15"/>
        <v>13342314</v>
      </c>
      <c r="L72" s="15">
        <f t="shared" si="15"/>
        <v>0</v>
      </c>
      <c r="M72" s="15">
        <f t="shared" si="15"/>
        <v>0</v>
      </c>
      <c r="N72" s="15">
        <f t="shared" si="12"/>
        <v>165167523</v>
      </c>
      <c r="O72" s="38">
        <f>(N72/O$74)</f>
        <v>2685.6507804878047</v>
      </c>
      <c r="P72" s="6"/>
      <c r="Q72" s="2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</row>
    <row r="73" spans="1:119">
      <c r="A73" s="16"/>
      <c r="B73" s="18"/>
      <c r="C73" s="18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9"/>
    </row>
    <row r="74" spans="1:119">
      <c r="A74" s="40"/>
      <c r="B74" s="41"/>
      <c r="C74" s="41"/>
      <c r="D74" s="42"/>
      <c r="E74" s="42"/>
      <c r="F74" s="42"/>
      <c r="G74" s="42"/>
      <c r="H74" s="42"/>
      <c r="I74" s="42"/>
      <c r="J74" s="42"/>
      <c r="K74" s="42"/>
      <c r="L74" s="118" t="s">
        <v>102</v>
      </c>
      <c r="M74" s="118"/>
      <c r="N74" s="118"/>
      <c r="O74" s="43">
        <v>61500</v>
      </c>
    </row>
    <row r="75" spans="1:119">
      <c r="A75" s="119"/>
      <c r="B75" s="96"/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7"/>
    </row>
    <row r="76" spans="1:119" ht="15.75" customHeight="1" thickBot="1">
      <c r="A76" s="120" t="s">
        <v>90</v>
      </c>
      <c r="B76" s="99"/>
      <c r="C76" s="99"/>
      <c r="D76" s="99"/>
      <c r="E76" s="99"/>
      <c r="F76" s="99"/>
      <c r="G76" s="99"/>
      <c r="H76" s="99"/>
      <c r="I76" s="99"/>
      <c r="J76" s="99"/>
      <c r="K76" s="99"/>
      <c r="L76" s="99"/>
      <c r="M76" s="99"/>
      <c r="N76" s="99"/>
      <c r="O76" s="100"/>
    </row>
  </sheetData>
  <mergeCells count="10">
    <mergeCell ref="L74:N74"/>
    <mergeCell ref="A75:O75"/>
    <mergeCell ref="A76:O7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7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19464538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19464538</v>
      </c>
      <c r="O5" s="33">
        <f t="shared" ref="O5:O36" si="1">(N5/O$69)</f>
        <v>321.68004759622534</v>
      </c>
      <c r="P5" s="6"/>
    </row>
    <row r="6" spans="1:133">
      <c r="A6" s="12"/>
      <c r="B6" s="25">
        <v>311</v>
      </c>
      <c r="C6" s="20" t="s">
        <v>2</v>
      </c>
      <c r="D6" s="46">
        <v>14443007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14443007</v>
      </c>
      <c r="O6" s="47">
        <f t="shared" si="1"/>
        <v>238.69188054669553</v>
      </c>
      <c r="P6" s="9"/>
    </row>
    <row r="7" spans="1:133">
      <c r="A7" s="12"/>
      <c r="B7" s="25">
        <v>312.41000000000003</v>
      </c>
      <c r="C7" s="20" t="s">
        <v>10</v>
      </c>
      <c r="D7" s="46">
        <v>1031833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1031833</v>
      </c>
      <c r="O7" s="47">
        <f t="shared" si="1"/>
        <v>17.052554165496041</v>
      </c>
      <c r="P7" s="9"/>
    </row>
    <row r="8" spans="1:133">
      <c r="A8" s="12"/>
      <c r="B8" s="25">
        <v>312.51</v>
      </c>
      <c r="C8" s="20" t="s">
        <v>82</v>
      </c>
      <c r="D8" s="46">
        <v>226719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226719</v>
      </c>
      <c r="O8" s="47">
        <f t="shared" si="1"/>
        <v>3.7468641028607315</v>
      </c>
      <c r="P8" s="9"/>
    </row>
    <row r="9" spans="1:133">
      <c r="A9" s="12"/>
      <c r="B9" s="25">
        <v>314.10000000000002</v>
      </c>
      <c r="C9" s="20" t="s">
        <v>11</v>
      </c>
      <c r="D9" s="46">
        <v>1216444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1216444</v>
      </c>
      <c r="O9" s="47">
        <f t="shared" si="1"/>
        <v>20.103521790146921</v>
      </c>
      <c r="P9" s="9"/>
    </row>
    <row r="10" spans="1:133">
      <c r="A10" s="12"/>
      <c r="B10" s="25">
        <v>314.3</v>
      </c>
      <c r="C10" s="20" t="s">
        <v>12</v>
      </c>
      <c r="D10" s="46">
        <v>123247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123247</v>
      </c>
      <c r="O10" s="47">
        <f t="shared" si="1"/>
        <v>2.0368374952486406</v>
      </c>
      <c r="P10" s="9"/>
    </row>
    <row r="11" spans="1:133">
      <c r="A11" s="12"/>
      <c r="B11" s="25">
        <v>314.8</v>
      </c>
      <c r="C11" s="20" t="s">
        <v>13</v>
      </c>
      <c r="D11" s="46">
        <v>244798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244798</v>
      </c>
      <c r="O11" s="47">
        <f t="shared" si="1"/>
        <v>4.0456461022327259</v>
      </c>
      <c r="P11" s="9"/>
    </row>
    <row r="12" spans="1:133">
      <c r="A12" s="12"/>
      <c r="B12" s="25">
        <v>315</v>
      </c>
      <c r="C12" s="20" t="s">
        <v>14</v>
      </c>
      <c r="D12" s="46">
        <v>1828549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1828549</v>
      </c>
      <c r="O12" s="47">
        <f t="shared" si="1"/>
        <v>30.219454957113818</v>
      </c>
      <c r="P12" s="9"/>
    </row>
    <row r="13" spans="1:133">
      <c r="A13" s="12"/>
      <c r="B13" s="25">
        <v>316</v>
      </c>
      <c r="C13" s="20" t="s">
        <v>15</v>
      </c>
      <c r="D13" s="46">
        <v>349941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349941</v>
      </c>
      <c r="O13" s="47">
        <f t="shared" si="1"/>
        <v>5.7832884364309445</v>
      </c>
      <c r="P13" s="9"/>
    </row>
    <row r="14" spans="1:133" ht="15.75">
      <c r="A14" s="29" t="s">
        <v>16</v>
      </c>
      <c r="B14" s="30"/>
      <c r="C14" s="31"/>
      <c r="D14" s="32">
        <f t="shared" ref="D14:M14" si="3">SUM(D15:D25)</f>
        <v>4447219</v>
      </c>
      <c r="E14" s="32">
        <f t="shared" si="3"/>
        <v>991726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5438945</v>
      </c>
      <c r="O14" s="45">
        <f t="shared" si="1"/>
        <v>89.886545803103672</v>
      </c>
      <c r="P14" s="10"/>
    </row>
    <row r="15" spans="1:133">
      <c r="A15" s="12"/>
      <c r="B15" s="25">
        <v>322</v>
      </c>
      <c r="C15" s="20" t="s">
        <v>0</v>
      </c>
      <c r="D15" s="46">
        <v>1152376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1152376</v>
      </c>
      <c r="O15" s="47">
        <f t="shared" si="1"/>
        <v>19.044704093605908</v>
      </c>
      <c r="P15" s="9"/>
    </row>
    <row r="16" spans="1:133">
      <c r="A16" s="12"/>
      <c r="B16" s="25">
        <v>323.10000000000002</v>
      </c>
      <c r="C16" s="20" t="s">
        <v>17</v>
      </c>
      <c r="D16" s="46">
        <v>2056218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5" si="4">SUM(D16:M16)</f>
        <v>2056218</v>
      </c>
      <c r="O16" s="47">
        <f t="shared" si="1"/>
        <v>33.982019203754817</v>
      </c>
      <c r="P16" s="9"/>
    </row>
    <row r="17" spans="1:16">
      <c r="A17" s="12"/>
      <c r="B17" s="25">
        <v>323.3</v>
      </c>
      <c r="C17" s="20" t="s">
        <v>18</v>
      </c>
      <c r="D17" s="46">
        <v>235061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235061</v>
      </c>
      <c r="O17" s="47">
        <f t="shared" si="1"/>
        <v>3.8847278917185872</v>
      </c>
      <c r="P17" s="9"/>
    </row>
    <row r="18" spans="1:16">
      <c r="A18" s="12"/>
      <c r="B18" s="25">
        <v>323.60000000000002</v>
      </c>
      <c r="C18" s="20" t="s">
        <v>19</v>
      </c>
      <c r="D18" s="46">
        <v>435279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435279</v>
      </c>
      <c r="O18" s="47">
        <f t="shared" si="1"/>
        <v>7.193624088978499</v>
      </c>
      <c r="P18" s="9"/>
    </row>
    <row r="19" spans="1:16">
      <c r="A19" s="12"/>
      <c r="B19" s="25">
        <v>323.7</v>
      </c>
      <c r="C19" s="20" t="s">
        <v>20</v>
      </c>
      <c r="D19" s="46">
        <v>535585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535585</v>
      </c>
      <c r="O19" s="47">
        <f t="shared" si="1"/>
        <v>8.8513279016344679</v>
      </c>
      <c r="P19" s="9"/>
    </row>
    <row r="20" spans="1:16">
      <c r="A20" s="12"/>
      <c r="B20" s="25">
        <v>324.11</v>
      </c>
      <c r="C20" s="20" t="s">
        <v>21</v>
      </c>
      <c r="D20" s="46">
        <v>0</v>
      </c>
      <c r="E20" s="46">
        <v>168840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168840</v>
      </c>
      <c r="O20" s="47">
        <f t="shared" si="1"/>
        <v>2.7903287114313575</v>
      </c>
      <c r="P20" s="9"/>
    </row>
    <row r="21" spans="1:16">
      <c r="A21" s="12"/>
      <c r="B21" s="25">
        <v>324.12</v>
      </c>
      <c r="C21" s="20" t="s">
        <v>22</v>
      </c>
      <c r="D21" s="46">
        <v>0</v>
      </c>
      <c r="E21" s="46">
        <v>8057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8057</v>
      </c>
      <c r="O21" s="47">
        <f t="shared" si="1"/>
        <v>0.13315374572377664</v>
      </c>
      <c r="P21" s="9"/>
    </row>
    <row r="22" spans="1:16">
      <c r="A22" s="12"/>
      <c r="B22" s="25">
        <v>324.20999999999998</v>
      </c>
      <c r="C22" s="20" t="s">
        <v>23</v>
      </c>
      <c r="D22" s="46">
        <v>0</v>
      </c>
      <c r="E22" s="46">
        <v>35956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35956</v>
      </c>
      <c r="O22" s="47">
        <f t="shared" si="1"/>
        <v>0.59422565238229019</v>
      </c>
      <c r="P22" s="9"/>
    </row>
    <row r="23" spans="1:16">
      <c r="A23" s="12"/>
      <c r="B23" s="25">
        <v>324.22000000000003</v>
      </c>
      <c r="C23" s="20" t="s">
        <v>24</v>
      </c>
      <c r="D23" s="46">
        <v>0</v>
      </c>
      <c r="E23" s="46">
        <v>2120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2120</v>
      </c>
      <c r="O23" s="47">
        <f t="shared" si="1"/>
        <v>3.5036110330694606E-2</v>
      </c>
      <c r="P23" s="9"/>
    </row>
    <row r="24" spans="1:16">
      <c r="A24" s="12"/>
      <c r="B24" s="25">
        <v>324.61</v>
      </c>
      <c r="C24" s="20" t="s">
        <v>26</v>
      </c>
      <c r="D24" s="46">
        <v>0</v>
      </c>
      <c r="E24" s="46">
        <v>776753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776753</v>
      </c>
      <c r="O24" s="47">
        <f t="shared" si="1"/>
        <v>12.836982928159447</v>
      </c>
      <c r="P24" s="9"/>
    </row>
    <row r="25" spans="1:16">
      <c r="A25" s="12"/>
      <c r="B25" s="25">
        <v>325.2</v>
      </c>
      <c r="C25" s="20" t="s">
        <v>27</v>
      </c>
      <c r="D25" s="46">
        <v>32700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32700</v>
      </c>
      <c r="O25" s="47">
        <f t="shared" si="1"/>
        <v>0.54041547538382717</v>
      </c>
      <c r="P25" s="9"/>
    </row>
    <row r="26" spans="1:16" ht="15.75">
      <c r="A26" s="29" t="s">
        <v>30</v>
      </c>
      <c r="B26" s="30"/>
      <c r="C26" s="31"/>
      <c r="D26" s="32">
        <f>SUM(D27:D43)</f>
        <v>5180963</v>
      </c>
      <c r="E26" s="32">
        <f t="shared" ref="E26:M26" si="5">SUM(E27:E43)</f>
        <v>12426059</v>
      </c>
      <c r="F26" s="32">
        <f t="shared" si="5"/>
        <v>0</v>
      </c>
      <c r="G26" s="32">
        <f t="shared" si="5"/>
        <v>1747262</v>
      </c>
      <c r="H26" s="32">
        <f t="shared" si="5"/>
        <v>0</v>
      </c>
      <c r="I26" s="32">
        <f t="shared" si="5"/>
        <v>0</v>
      </c>
      <c r="J26" s="32">
        <f t="shared" si="5"/>
        <v>0</v>
      </c>
      <c r="K26" s="32">
        <f t="shared" si="5"/>
        <v>0</v>
      </c>
      <c r="L26" s="32">
        <f t="shared" si="5"/>
        <v>0</v>
      </c>
      <c r="M26" s="32">
        <f t="shared" si="5"/>
        <v>0</v>
      </c>
      <c r="N26" s="44">
        <f>SUM(D26:M26)</f>
        <v>19354284</v>
      </c>
      <c r="O26" s="45">
        <f t="shared" si="1"/>
        <v>319.85793848848931</v>
      </c>
      <c r="P26" s="10"/>
    </row>
    <row r="27" spans="1:16">
      <c r="A27" s="12"/>
      <c r="B27" s="25">
        <v>331.1</v>
      </c>
      <c r="C27" s="20" t="s">
        <v>28</v>
      </c>
      <c r="D27" s="46">
        <v>0</v>
      </c>
      <c r="E27" s="46">
        <v>1229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1229</v>
      </c>
      <c r="O27" s="47">
        <f t="shared" si="1"/>
        <v>2.03110281115206E-2</v>
      </c>
      <c r="P27" s="9"/>
    </row>
    <row r="28" spans="1:16">
      <c r="A28" s="12"/>
      <c r="B28" s="25">
        <v>331.2</v>
      </c>
      <c r="C28" s="20" t="s">
        <v>29</v>
      </c>
      <c r="D28" s="46">
        <v>0</v>
      </c>
      <c r="E28" s="46">
        <v>700925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700925</v>
      </c>
      <c r="O28" s="47">
        <f t="shared" si="1"/>
        <v>11.583813978085905</v>
      </c>
      <c r="P28" s="9"/>
    </row>
    <row r="29" spans="1:16">
      <c r="A29" s="12"/>
      <c r="B29" s="25">
        <v>331.32</v>
      </c>
      <c r="C29" s="20" t="s">
        <v>83</v>
      </c>
      <c r="D29" s="46">
        <v>0</v>
      </c>
      <c r="E29" s="46">
        <v>1366435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5" si="6">SUM(D29:M29)</f>
        <v>1366435</v>
      </c>
      <c r="O29" s="47">
        <f t="shared" si="1"/>
        <v>22.5823431225107</v>
      </c>
      <c r="P29" s="9"/>
    </row>
    <row r="30" spans="1:16">
      <c r="A30" s="12"/>
      <c r="B30" s="25">
        <v>331.35</v>
      </c>
      <c r="C30" s="20" t="s">
        <v>33</v>
      </c>
      <c r="D30" s="46">
        <v>0</v>
      </c>
      <c r="E30" s="46">
        <v>72882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72882</v>
      </c>
      <c r="O30" s="47">
        <f t="shared" si="1"/>
        <v>1.204481977887587</v>
      </c>
      <c r="P30" s="9"/>
    </row>
    <row r="31" spans="1:16">
      <c r="A31" s="12"/>
      <c r="B31" s="25">
        <v>331.49</v>
      </c>
      <c r="C31" s="20" t="s">
        <v>84</v>
      </c>
      <c r="D31" s="46">
        <v>0</v>
      </c>
      <c r="E31" s="46">
        <v>157547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157547</v>
      </c>
      <c r="O31" s="47">
        <f t="shared" si="1"/>
        <v>2.6036953180518601</v>
      </c>
      <c r="P31" s="9"/>
    </row>
    <row r="32" spans="1:16">
      <c r="A32" s="12"/>
      <c r="B32" s="25">
        <v>331.69</v>
      </c>
      <c r="C32" s="20" t="s">
        <v>34</v>
      </c>
      <c r="D32" s="46">
        <v>0</v>
      </c>
      <c r="E32" s="46">
        <v>209684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209684</v>
      </c>
      <c r="O32" s="47">
        <f t="shared" si="1"/>
        <v>3.4653357351798908</v>
      </c>
      <c r="P32" s="9"/>
    </row>
    <row r="33" spans="1:16">
      <c r="A33" s="12"/>
      <c r="B33" s="25">
        <v>331.7</v>
      </c>
      <c r="C33" s="20" t="s">
        <v>31</v>
      </c>
      <c r="D33" s="46">
        <v>0</v>
      </c>
      <c r="E33" s="46">
        <v>462745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462745</v>
      </c>
      <c r="O33" s="47">
        <f t="shared" si="1"/>
        <v>7.6475400353666396</v>
      </c>
      <c r="P33" s="9"/>
    </row>
    <row r="34" spans="1:16">
      <c r="A34" s="12"/>
      <c r="B34" s="25">
        <v>331.9</v>
      </c>
      <c r="C34" s="20" t="s">
        <v>32</v>
      </c>
      <c r="D34" s="46">
        <v>0</v>
      </c>
      <c r="E34" s="46">
        <v>2636450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2636450</v>
      </c>
      <c r="O34" s="47">
        <f t="shared" si="1"/>
        <v>43.571204283660279</v>
      </c>
      <c r="P34" s="9"/>
    </row>
    <row r="35" spans="1:16">
      <c r="A35" s="12"/>
      <c r="B35" s="25">
        <v>334.2</v>
      </c>
      <c r="C35" s="20" t="s">
        <v>85</v>
      </c>
      <c r="D35" s="46">
        <v>0</v>
      </c>
      <c r="E35" s="46">
        <v>116953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116953</v>
      </c>
      <c r="O35" s="47">
        <f t="shared" si="1"/>
        <v>1.9328199110876068</v>
      </c>
      <c r="P35" s="9"/>
    </row>
    <row r="36" spans="1:16">
      <c r="A36" s="12"/>
      <c r="B36" s="25">
        <v>334.34</v>
      </c>
      <c r="C36" s="20" t="s">
        <v>86</v>
      </c>
      <c r="D36" s="46">
        <v>0</v>
      </c>
      <c r="E36" s="46">
        <v>290000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5" si="7">SUM(D36:M36)</f>
        <v>290000</v>
      </c>
      <c r="O36" s="47">
        <f t="shared" si="1"/>
        <v>4.7926754697648279</v>
      </c>
      <c r="P36" s="9"/>
    </row>
    <row r="37" spans="1:16">
      <c r="A37" s="12"/>
      <c r="B37" s="25">
        <v>335.12</v>
      </c>
      <c r="C37" s="20" t="s">
        <v>36</v>
      </c>
      <c r="D37" s="46">
        <v>1079137</v>
      </c>
      <c r="E37" s="46">
        <v>4142180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5221317</v>
      </c>
      <c r="O37" s="47">
        <f t="shared" ref="O37:O67" si="8">(N37/O$69)</f>
        <v>86.289923812986501</v>
      </c>
      <c r="P37" s="9"/>
    </row>
    <row r="38" spans="1:16">
      <c r="A38" s="12"/>
      <c r="B38" s="25">
        <v>335.14</v>
      </c>
      <c r="C38" s="20" t="s">
        <v>37</v>
      </c>
      <c r="D38" s="46">
        <v>32120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32120</v>
      </c>
      <c r="O38" s="47">
        <f t="shared" si="8"/>
        <v>0.53083012444429756</v>
      </c>
      <c r="P38" s="9"/>
    </row>
    <row r="39" spans="1:16">
      <c r="A39" s="12"/>
      <c r="B39" s="25">
        <v>335.18</v>
      </c>
      <c r="C39" s="20" t="s">
        <v>38</v>
      </c>
      <c r="D39" s="46">
        <v>3247196</v>
      </c>
      <c r="E39" s="46">
        <v>0</v>
      </c>
      <c r="F39" s="46">
        <v>0</v>
      </c>
      <c r="G39" s="46">
        <v>1747262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4994458</v>
      </c>
      <c r="O39" s="47">
        <f t="shared" si="8"/>
        <v>82.540746004726572</v>
      </c>
      <c r="P39" s="9"/>
    </row>
    <row r="40" spans="1:16">
      <c r="A40" s="12"/>
      <c r="B40" s="25">
        <v>337.6</v>
      </c>
      <c r="C40" s="20" t="s">
        <v>40</v>
      </c>
      <c r="D40" s="46">
        <v>0</v>
      </c>
      <c r="E40" s="46">
        <v>1105944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1105944</v>
      </c>
      <c r="O40" s="47">
        <f t="shared" si="8"/>
        <v>18.277347171495151</v>
      </c>
      <c r="P40" s="9"/>
    </row>
    <row r="41" spans="1:16">
      <c r="A41" s="12"/>
      <c r="B41" s="25">
        <v>337.7</v>
      </c>
      <c r="C41" s="20" t="s">
        <v>41</v>
      </c>
      <c r="D41" s="46">
        <v>0</v>
      </c>
      <c r="E41" s="46">
        <v>1163085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1163085</v>
      </c>
      <c r="O41" s="47">
        <f t="shared" si="8"/>
        <v>19.221686030177327</v>
      </c>
      <c r="P41" s="9"/>
    </row>
    <row r="42" spans="1:16">
      <c r="A42" s="12"/>
      <c r="B42" s="25">
        <v>338</v>
      </c>
      <c r="C42" s="20" t="s">
        <v>42</v>
      </c>
      <c r="D42" s="46">
        <v>83710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83710</v>
      </c>
      <c r="O42" s="47">
        <f t="shared" si="8"/>
        <v>1.3834305640483233</v>
      </c>
      <c r="P42" s="9"/>
    </row>
    <row r="43" spans="1:16">
      <c r="A43" s="12"/>
      <c r="B43" s="25">
        <v>339</v>
      </c>
      <c r="C43" s="20" t="s">
        <v>43</v>
      </c>
      <c r="D43" s="46">
        <v>738800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738800</v>
      </c>
      <c r="O43" s="47">
        <f t="shared" si="8"/>
        <v>12.209753920904328</v>
      </c>
      <c r="P43" s="9"/>
    </row>
    <row r="44" spans="1:16" ht="15.75">
      <c r="A44" s="29" t="s">
        <v>48</v>
      </c>
      <c r="B44" s="30"/>
      <c r="C44" s="31"/>
      <c r="D44" s="32">
        <f t="shared" ref="D44:M44" si="9">SUM(D45:D54)</f>
        <v>492969</v>
      </c>
      <c r="E44" s="32">
        <f t="shared" si="9"/>
        <v>20121</v>
      </c>
      <c r="F44" s="32">
        <f t="shared" si="9"/>
        <v>0</v>
      </c>
      <c r="G44" s="32">
        <f t="shared" si="9"/>
        <v>0</v>
      </c>
      <c r="H44" s="32">
        <f t="shared" si="9"/>
        <v>0</v>
      </c>
      <c r="I44" s="32">
        <f t="shared" si="9"/>
        <v>77568422</v>
      </c>
      <c r="J44" s="32">
        <f t="shared" si="9"/>
        <v>14226584</v>
      </c>
      <c r="K44" s="32">
        <f t="shared" si="9"/>
        <v>0</v>
      </c>
      <c r="L44" s="32">
        <f t="shared" si="9"/>
        <v>0</v>
      </c>
      <c r="M44" s="32">
        <f t="shared" si="9"/>
        <v>0</v>
      </c>
      <c r="N44" s="32">
        <f t="shared" si="7"/>
        <v>92308096</v>
      </c>
      <c r="O44" s="45">
        <f t="shared" si="8"/>
        <v>1525.5267150341272</v>
      </c>
      <c r="P44" s="10"/>
    </row>
    <row r="45" spans="1:16">
      <c r="A45" s="12"/>
      <c r="B45" s="25">
        <v>341.1</v>
      </c>
      <c r="C45" s="20" t="s">
        <v>79</v>
      </c>
      <c r="D45" s="46">
        <v>220917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220917</v>
      </c>
      <c r="O45" s="47">
        <f t="shared" si="8"/>
        <v>3.6509775405311609</v>
      </c>
      <c r="P45" s="9"/>
    </row>
    <row r="46" spans="1:16">
      <c r="A46" s="12"/>
      <c r="B46" s="25">
        <v>341.2</v>
      </c>
      <c r="C46" s="20" t="s">
        <v>51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14226584</v>
      </c>
      <c r="K46" s="46">
        <v>0</v>
      </c>
      <c r="L46" s="46">
        <v>0</v>
      </c>
      <c r="M46" s="46">
        <v>0</v>
      </c>
      <c r="N46" s="46">
        <f t="shared" ref="N46:N54" si="10">SUM(D46:M46)</f>
        <v>14226584</v>
      </c>
      <c r="O46" s="47">
        <f t="shared" si="8"/>
        <v>235.11517294947859</v>
      </c>
      <c r="P46" s="9"/>
    </row>
    <row r="47" spans="1:16">
      <c r="A47" s="12"/>
      <c r="B47" s="25">
        <v>342.1</v>
      </c>
      <c r="C47" s="20" t="s">
        <v>52</v>
      </c>
      <c r="D47" s="46">
        <v>42500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42500</v>
      </c>
      <c r="O47" s="47">
        <f t="shared" si="8"/>
        <v>0.70237485332760419</v>
      </c>
      <c r="P47" s="9"/>
    </row>
    <row r="48" spans="1:16">
      <c r="A48" s="12"/>
      <c r="B48" s="25">
        <v>343.1</v>
      </c>
      <c r="C48" s="20" t="s">
        <v>53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55299856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55299856</v>
      </c>
      <c r="O48" s="47">
        <f t="shared" si="8"/>
        <v>913.91125287147372</v>
      </c>
      <c r="P48" s="9"/>
    </row>
    <row r="49" spans="1:16">
      <c r="A49" s="12"/>
      <c r="B49" s="25">
        <v>343.3</v>
      </c>
      <c r="C49" s="20" t="s">
        <v>87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3716442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3716442</v>
      </c>
      <c r="O49" s="47">
        <f t="shared" si="8"/>
        <v>61.419656580012891</v>
      </c>
      <c r="P49" s="9"/>
    </row>
    <row r="50" spans="1:16">
      <c r="A50" s="12"/>
      <c r="B50" s="25">
        <v>343.4</v>
      </c>
      <c r="C50" s="20" t="s">
        <v>54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10133024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10133024</v>
      </c>
      <c r="O50" s="47">
        <f t="shared" si="8"/>
        <v>167.46308813564923</v>
      </c>
      <c r="P50" s="9"/>
    </row>
    <row r="51" spans="1:16">
      <c r="A51" s="12"/>
      <c r="B51" s="25">
        <v>343.5</v>
      </c>
      <c r="C51" s="20" t="s">
        <v>88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6927198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6927198</v>
      </c>
      <c r="O51" s="47">
        <f t="shared" si="8"/>
        <v>114.48211009932406</v>
      </c>
      <c r="P51" s="9"/>
    </row>
    <row r="52" spans="1:16">
      <c r="A52" s="12"/>
      <c r="B52" s="25">
        <v>343.7</v>
      </c>
      <c r="C52" s="20" t="s">
        <v>56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1491902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1491902</v>
      </c>
      <c r="O52" s="47">
        <f t="shared" si="8"/>
        <v>24.65586937480375</v>
      </c>
      <c r="P52" s="9"/>
    </row>
    <row r="53" spans="1:16">
      <c r="A53" s="12"/>
      <c r="B53" s="25">
        <v>347.2</v>
      </c>
      <c r="C53" s="20" t="s">
        <v>57</v>
      </c>
      <c r="D53" s="46">
        <v>139561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139561</v>
      </c>
      <c r="O53" s="47">
        <f t="shared" si="8"/>
        <v>2.306450280123618</v>
      </c>
      <c r="P53" s="9"/>
    </row>
    <row r="54" spans="1:16">
      <c r="A54" s="12"/>
      <c r="B54" s="25">
        <v>347.5</v>
      </c>
      <c r="C54" s="20" t="s">
        <v>58</v>
      </c>
      <c r="D54" s="46">
        <v>89991</v>
      </c>
      <c r="E54" s="46">
        <v>20121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0"/>
        <v>110112</v>
      </c>
      <c r="O54" s="47">
        <f t="shared" si="8"/>
        <v>1.8197623494025683</v>
      </c>
      <c r="P54" s="9"/>
    </row>
    <row r="55" spans="1:16" ht="15.75">
      <c r="A55" s="29" t="s">
        <v>49</v>
      </c>
      <c r="B55" s="30"/>
      <c r="C55" s="31"/>
      <c r="D55" s="32">
        <f t="shared" ref="D55:M55" si="11">SUM(D56:D57)</f>
        <v>1065308</v>
      </c>
      <c r="E55" s="32">
        <f t="shared" si="11"/>
        <v>1384438</v>
      </c>
      <c r="F55" s="32">
        <f t="shared" si="11"/>
        <v>0</v>
      </c>
      <c r="G55" s="32">
        <f t="shared" si="11"/>
        <v>0</v>
      </c>
      <c r="H55" s="32">
        <f t="shared" si="11"/>
        <v>0</v>
      </c>
      <c r="I55" s="32">
        <f t="shared" si="11"/>
        <v>0</v>
      </c>
      <c r="J55" s="32">
        <f t="shared" si="11"/>
        <v>0</v>
      </c>
      <c r="K55" s="32">
        <f t="shared" si="11"/>
        <v>0</v>
      </c>
      <c r="L55" s="32">
        <f t="shared" si="11"/>
        <v>0</v>
      </c>
      <c r="M55" s="32">
        <f t="shared" si="11"/>
        <v>0</v>
      </c>
      <c r="N55" s="32">
        <f t="shared" ref="N55:N67" si="12">SUM(D55:M55)</f>
        <v>2449746</v>
      </c>
      <c r="O55" s="45">
        <f t="shared" si="8"/>
        <v>40.485646763291413</v>
      </c>
      <c r="P55" s="10"/>
    </row>
    <row r="56" spans="1:16">
      <c r="A56" s="13"/>
      <c r="B56" s="39">
        <v>354</v>
      </c>
      <c r="C56" s="21" t="s">
        <v>61</v>
      </c>
      <c r="D56" s="46">
        <v>1065308</v>
      </c>
      <c r="E56" s="46">
        <v>9893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2"/>
        <v>1075201</v>
      </c>
      <c r="O56" s="47">
        <f t="shared" si="8"/>
        <v>17.769273992298665</v>
      </c>
      <c r="P56" s="9"/>
    </row>
    <row r="57" spans="1:16">
      <c r="A57" s="13"/>
      <c r="B57" s="39">
        <v>359</v>
      </c>
      <c r="C57" s="21" t="s">
        <v>62</v>
      </c>
      <c r="D57" s="46">
        <v>0</v>
      </c>
      <c r="E57" s="46">
        <v>1374545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2"/>
        <v>1374545</v>
      </c>
      <c r="O57" s="47">
        <f t="shared" si="8"/>
        <v>22.716372770992745</v>
      </c>
      <c r="P57" s="9"/>
    </row>
    <row r="58" spans="1:16" ht="15.75">
      <c r="A58" s="29" t="s">
        <v>3</v>
      </c>
      <c r="B58" s="30"/>
      <c r="C58" s="31"/>
      <c r="D58" s="32">
        <f t="shared" ref="D58:M58" si="13">SUM(D59:D64)</f>
        <v>7710206</v>
      </c>
      <c r="E58" s="32">
        <f t="shared" si="13"/>
        <v>2933667</v>
      </c>
      <c r="F58" s="32">
        <f t="shared" si="13"/>
        <v>0</v>
      </c>
      <c r="G58" s="32">
        <f t="shared" si="13"/>
        <v>676561</v>
      </c>
      <c r="H58" s="32">
        <f t="shared" si="13"/>
        <v>0</v>
      </c>
      <c r="I58" s="32">
        <f t="shared" si="13"/>
        <v>2961485</v>
      </c>
      <c r="J58" s="32">
        <f t="shared" si="13"/>
        <v>200792</v>
      </c>
      <c r="K58" s="32">
        <f t="shared" si="13"/>
        <v>20592322</v>
      </c>
      <c r="L58" s="32">
        <f t="shared" si="13"/>
        <v>0</v>
      </c>
      <c r="M58" s="32">
        <f t="shared" si="13"/>
        <v>0</v>
      </c>
      <c r="N58" s="32">
        <f t="shared" si="12"/>
        <v>35075033</v>
      </c>
      <c r="O58" s="45">
        <f t="shared" si="8"/>
        <v>579.66638020790299</v>
      </c>
      <c r="P58" s="10"/>
    </row>
    <row r="59" spans="1:16">
      <c r="A59" s="12"/>
      <c r="B59" s="25">
        <v>361.1</v>
      </c>
      <c r="C59" s="20" t="s">
        <v>63</v>
      </c>
      <c r="D59" s="46">
        <v>655493</v>
      </c>
      <c r="E59" s="46">
        <v>565616</v>
      </c>
      <c r="F59" s="46">
        <v>0</v>
      </c>
      <c r="G59" s="46">
        <v>676561</v>
      </c>
      <c r="H59" s="46">
        <v>0</v>
      </c>
      <c r="I59" s="46">
        <v>978545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2"/>
        <v>2876215</v>
      </c>
      <c r="O59" s="47">
        <f t="shared" si="8"/>
        <v>47.53367267679188</v>
      </c>
      <c r="P59" s="9"/>
    </row>
    <row r="60" spans="1:16">
      <c r="A60" s="12"/>
      <c r="B60" s="25">
        <v>361.3</v>
      </c>
      <c r="C60" s="20" t="s">
        <v>64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11756147</v>
      </c>
      <c r="L60" s="46">
        <v>0</v>
      </c>
      <c r="M60" s="46">
        <v>0</v>
      </c>
      <c r="N60" s="46">
        <f t="shared" si="12"/>
        <v>11756147</v>
      </c>
      <c r="O60" s="47">
        <f t="shared" si="8"/>
        <v>194.28757705465301</v>
      </c>
      <c r="P60" s="9"/>
    </row>
    <row r="61" spans="1:16">
      <c r="A61" s="12"/>
      <c r="B61" s="25">
        <v>362</v>
      </c>
      <c r="C61" s="20" t="s">
        <v>65</v>
      </c>
      <c r="D61" s="46">
        <v>314660</v>
      </c>
      <c r="E61" s="46">
        <v>2165000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2"/>
        <v>2479660</v>
      </c>
      <c r="O61" s="47">
        <f t="shared" si="8"/>
        <v>40.980019501231219</v>
      </c>
      <c r="P61" s="9"/>
    </row>
    <row r="62" spans="1:16">
      <c r="A62" s="12"/>
      <c r="B62" s="25">
        <v>366</v>
      </c>
      <c r="C62" s="20" t="s">
        <v>66</v>
      </c>
      <c r="D62" s="46">
        <v>0</v>
      </c>
      <c r="E62" s="46">
        <v>1650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2"/>
        <v>1650</v>
      </c>
      <c r="O62" s="47">
        <f t="shared" si="8"/>
        <v>2.7268670776248161E-2</v>
      </c>
      <c r="P62" s="9"/>
    </row>
    <row r="63" spans="1:16">
      <c r="A63" s="12"/>
      <c r="B63" s="25">
        <v>368</v>
      </c>
      <c r="C63" s="20" t="s">
        <v>67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8836175</v>
      </c>
      <c r="L63" s="46">
        <v>0</v>
      </c>
      <c r="M63" s="46">
        <v>0</v>
      </c>
      <c r="N63" s="46">
        <f t="shared" si="12"/>
        <v>8836175</v>
      </c>
      <c r="O63" s="47">
        <f t="shared" si="8"/>
        <v>146.03075575534217</v>
      </c>
      <c r="P63" s="9"/>
    </row>
    <row r="64" spans="1:16">
      <c r="A64" s="12"/>
      <c r="B64" s="25">
        <v>369.9</v>
      </c>
      <c r="C64" s="20" t="s">
        <v>68</v>
      </c>
      <c r="D64" s="46">
        <v>6740053</v>
      </c>
      <c r="E64" s="46">
        <v>201401</v>
      </c>
      <c r="F64" s="46">
        <v>0</v>
      </c>
      <c r="G64" s="46">
        <v>0</v>
      </c>
      <c r="H64" s="46">
        <v>0</v>
      </c>
      <c r="I64" s="46">
        <v>1982940</v>
      </c>
      <c r="J64" s="46">
        <v>200792</v>
      </c>
      <c r="K64" s="46">
        <v>0</v>
      </c>
      <c r="L64" s="46">
        <v>0</v>
      </c>
      <c r="M64" s="46">
        <v>0</v>
      </c>
      <c r="N64" s="46">
        <f t="shared" si="12"/>
        <v>9125186</v>
      </c>
      <c r="O64" s="47">
        <f t="shared" si="8"/>
        <v>150.80708654910839</v>
      </c>
      <c r="P64" s="9"/>
    </row>
    <row r="65" spans="1:119" ht="15.75">
      <c r="A65" s="29" t="s">
        <v>50</v>
      </c>
      <c r="B65" s="30"/>
      <c r="C65" s="31"/>
      <c r="D65" s="32">
        <f t="shared" ref="D65:M65" si="14">SUM(D66:D66)</f>
        <v>0</v>
      </c>
      <c r="E65" s="32">
        <f t="shared" si="14"/>
        <v>212192</v>
      </c>
      <c r="F65" s="32">
        <f t="shared" si="14"/>
        <v>450000</v>
      </c>
      <c r="G65" s="32">
        <f t="shared" si="14"/>
        <v>0</v>
      </c>
      <c r="H65" s="32">
        <f t="shared" si="14"/>
        <v>0</v>
      </c>
      <c r="I65" s="32">
        <f t="shared" si="14"/>
        <v>290002</v>
      </c>
      <c r="J65" s="32">
        <f t="shared" si="14"/>
        <v>0</v>
      </c>
      <c r="K65" s="32">
        <f t="shared" si="14"/>
        <v>0</v>
      </c>
      <c r="L65" s="32">
        <f t="shared" si="14"/>
        <v>0</v>
      </c>
      <c r="M65" s="32">
        <f t="shared" si="14"/>
        <v>0</v>
      </c>
      <c r="N65" s="32">
        <f t="shared" si="12"/>
        <v>952194</v>
      </c>
      <c r="O65" s="45">
        <f t="shared" si="8"/>
        <v>15.736402849162934</v>
      </c>
      <c r="P65" s="9"/>
    </row>
    <row r="66" spans="1:119" ht="15.75" thickBot="1">
      <c r="A66" s="12"/>
      <c r="B66" s="25">
        <v>381</v>
      </c>
      <c r="C66" s="20" t="s">
        <v>69</v>
      </c>
      <c r="D66" s="46">
        <v>0</v>
      </c>
      <c r="E66" s="46">
        <v>212192</v>
      </c>
      <c r="F66" s="46">
        <v>450000</v>
      </c>
      <c r="G66" s="46">
        <v>0</v>
      </c>
      <c r="H66" s="46">
        <v>0</v>
      </c>
      <c r="I66" s="46">
        <v>290002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2"/>
        <v>952194</v>
      </c>
      <c r="O66" s="47">
        <f t="shared" si="8"/>
        <v>15.736402849162934</v>
      </c>
      <c r="P66" s="9"/>
    </row>
    <row r="67" spans="1:119" ht="16.5" thickBot="1">
      <c r="A67" s="14" t="s">
        <v>59</v>
      </c>
      <c r="B67" s="23"/>
      <c r="C67" s="22"/>
      <c r="D67" s="15">
        <f t="shared" ref="D67:M67" si="15">SUM(D5,D14,D26,D44,D55,D58,D65)</f>
        <v>38361203</v>
      </c>
      <c r="E67" s="15">
        <f t="shared" si="15"/>
        <v>17968203</v>
      </c>
      <c r="F67" s="15">
        <f t="shared" si="15"/>
        <v>450000</v>
      </c>
      <c r="G67" s="15">
        <f t="shared" si="15"/>
        <v>2423823</v>
      </c>
      <c r="H67" s="15">
        <f t="shared" si="15"/>
        <v>0</v>
      </c>
      <c r="I67" s="15">
        <f t="shared" si="15"/>
        <v>80819909</v>
      </c>
      <c r="J67" s="15">
        <f t="shared" si="15"/>
        <v>14427376</v>
      </c>
      <c r="K67" s="15">
        <f t="shared" si="15"/>
        <v>20592322</v>
      </c>
      <c r="L67" s="15">
        <f t="shared" si="15"/>
        <v>0</v>
      </c>
      <c r="M67" s="15">
        <f t="shared" si="15"/>
        <v>0</v>
      </c>
      <c r="N67" s="15">
        <f t="shared" si="12"/>
        <v>175042836</v>
      </c>
      <c r="O67" s="38">
        <f t="shared" si="8"/>
        <v>2892.8396767423028</v>
      </c>
      <c r="P67" s="6"/>
      <c r="Q67" s="2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</row>
    <row r="68" spans="1:119">
      <c r="A68" s="16"/>
      <c r="B68" s="18"/>
      <c r="C68" s="18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9"/>
    </row>
    <row r="69" spans="1:119">
      <c r="A69" s="40"/>
      <c r="B69" s="41"/>
      <c r="C69" s="41"/>
      <c r="D69" s="42"/>
      <c r="E69" s="42"/>
      <c r="F69" s="42"/>
      <c r="G69" s="42"/>
      <c r="H69" s="42"/>
      <c r="I69" s="42"/>
      <c r="J69" s="42"/>
      <c r="K69" s="42"/>
      <c r="L69" s="118" t="s">
        <v>89</v>
      </c>
      <c r="M69" s="118"/>
      <c r="N69" s="118"/>
      <c r="O69" s="43">
        <v>60509</v>
      </c>
    </row>
    <row r="70" spans="1:119">
      <c r="A70" s="119"/>
      <c r="B70" s="96"/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7"/>
    </row>
    <row r="71" spans="1:119" ht="15.75" thickBot="1">
      <c r="A71" s="120" t="s">
        <v>90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100"/>
    </row>
  </sheetData>
  <mergeCells count="10">
    <mergeCell ref="A71:O71"/>
    <mergeCell ref="L69:N69"/>
    <mergeCell ref="A70:O7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70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22458496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22458496</v>
      </c>
      <c r="O5" s="33">
        <f t="shared" ref="O5:O36" si="1">(N5/O$68)</f>
        <v>389.78940243330959</v>
      </c>
      <c r="P5" s="6"/>
    </row>
    <row r="6" spans="1:133">
      <c r="A6" s="12"/>
      <c r="B6" s="25">
        <v>311</v>
      </c>
      <c r="C6" s="20" t="s">
        <v>2</v>
      </c>
      <c r="D6" s="46">
        <v>16659323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16659323</v>
      </c>
      <c r="O6" s="47">
        <f t="shared" si="1"/>
        <v>289.139021469358</v>
      </c>
      <c r="P6" s="9"/>
    </row>
    <row r="7" spans="1:133">
      <c r="A7" s="12"/>
      <c r="B7" s="25">
        <v>312.41000000000003</v>
      </c>
      <c r="C7" s="20" t="s">
        <v>10</v>
      </c>
      <c r="D7" s="46">
        <v>1043801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1043801</v>
      </c>
      <c r="O7" s="47">
        <f t="shared" si="1"/>
        <v>18.116198344238679</v>
      </c>
      <c r="P7" s="9"/>
    </row>
    <row r="8" spans="1:133">
      <c r="A8" s="12"/>
      <c r="B8" s="25">
        <v>312.51</v>
      </c>
      <c r="C8" s="20" t="s">
        <v>77</v>
      </c>
      <c r="D8" s="46">
        <v>295395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295395</v>
      </c>
      <c r="O8" s="47">
        <f t="shared" si="1"/>
        <v>5.1268722772792756</v>
      </c>
      <c r="P8" s="9"/>
    </row>
    <row r="9" spans="1:133">
      <c r="A9" s="12"/>
      <c r="B9" s="25">
        <v>312.52</v>
      </c>
      <c r="C9" s="20" t="s">
        <v>78</v>
      </c>
      <c r="D9" s="46">
        <v>621369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621369</v>
      </c>
      <c r="O9" s="47">
        <f t="shared" si="1"/>
        <v>10.784473332523387</v>
      </c>
      <c r="P9" s="9"/>
    </row>
    <row r="10" spans="1:133">
      <c r="A10" s="12"/>
      <c r="B10" s="25">
        <v>314.10000000000002</v>
      </c>
      <c r="C10" s="20" t="s">
        <v>11</v>
      </c>
      <c r="D10" s="46">
        <v>1165048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1165048</v>
      </c>
      <c r="O10" s="47">
        <f t="shared" si="1"/>
        <v>20.220559904194943</v>
      </c>
      <c r="P10" s="9"/>
    </row>
    <row r="11" spans="1:133">
      <c r="A11" s="12"/>
      <c r="B11" s="25">
        <v>314.3</v>
      </c>
      <c r="C11" s="20" t="s">
        <v>12</v>
      </c>
      <c r="D11" s="46">
        <v>124630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124630</v>
      </c>
      <c r="O11" s="47">
        <f t="shared" si="1"/>
        <v>2.1630768696738811</v>
      </c>
      <c r="P11" s="9"/>
    </row>
    <row r="12" spans="1:133">
      <c r="A12" s="12"/>
      <c r="B12" s="25">
        <v>314.8</v>
      </c>
      <c r="C12" s="20" t="s">
        <v>13</v>
      </c>
      <c r="D12" s="46">
        <v>239561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239561</v>
      </c>
      <c r="O12" s="47">
        <f t="shared" si="1"/>
        <v>4.1578180051026603</v>
      </c>
      <c r="P12" s="9"/>
    </row>
    <row r="13" spans="1:133">
      <c r="A13" s="12"/>
      <c r="B13" s="25">
        <v>315</v>
      </c>
      <c r="C13" s="20" t="s">
        <v>14</v>
      </c>
      <c r="D13" s="46">
        <v>1974074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1974074</v>
      </c>
      <c r="O13" s="47">
        <f t="shared" si="1"/>
        <v>34.262006005172083</v>
      </c>
      <c r="P13" s="9"/>
    </row>
    <row r="14" spans="1:133">
      <c r="A14" s="12"/>
      <c r="B14" s="25">
        <v>316</v>
      </c>
      <c r="C14" s="20" t="s">
        <v>15</v>
      </c>
      <c r="D14" s="46">
        <v>335295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335295</v>
      </c>
      <c r="O14" s="47">
        <f t="shared" si="1"/>
        <v>5.8193762257667005</v>
      </c>
      <c r="P14" s="9"/>
    </row>
    <row r="15" spans="1:133" ht="15.75">
      <c r="A15" s="29" t="s">
        <v>16</v>
      </c>
      <c r="B15" s="30"/>
      <c r="C15" s="31"/>
      <c r="D15" s="32">
        <f t="shared" ref="D15:M15" si="3">SUM(D16:D27)</f>
        <v>4186100</v>
      </c>
      <c r="E15" s="32">
        <f t="shared" si="3"/>
        <v>484019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4670119</v>
      </c>
      <c r="O15" s="45">
        <f t="shared" si="1"/>
        <v>81.054532516444795</v>
      </c>
      <c r="P15" s="10"/>
    </row>
    <row r="16" spans="1:133">
      <c r="A16" s="12"/>
      <c r="B16" s="25">
        <v>322</v>
      </c>
      <c r="C16" s="20" t="s">
        <v>0</v>
      </c>
      <c r="D16" s="46">
        <v>799205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799205</v>
      </c>
      <c r="O16" s="47">
        <f t="shared" si="1"/>
        <v>13.870992936112605</v>
      </c>
      <c r="P16" s="9"/>
    </row>
    <row r="17" spans="1:16">
      <c r="A17" s="12"/>
      <c r="B17" s="25">
        <v>323.10000000000002</v>
      </c>
      <c r="C17" s="20" t="s">
        <v>17</v>
      </c>
      <c r="D17" s="46">
        <v>2065706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7" si="4">SUM(D17:M17)</f>
        <v>2065706</v>
      </c>
      <c r="O17" s="47">
        <f t="shared" si="1"/>
        <v>35.852369960254784</v>
      </c>
      <c r="P17" s="9"/>
    </row>
    <row r="18" spans="1:16">
      <c r="A18" s="12"/>
      <c r="B18" s="25">
        <v>323.3</v>
      </c>
      <c r="C18" s="20" t="s">
        <v>18</v>
      </c>
      <c r="D18" s="46">
        <v>275000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275000</v>
      </c>
      <c r="O18" s="47">
        <f t="shared" si="1"/>
        <v>4.7728968880712292</v>
      </c>
      <c r="P18" s="9"/>
    </row>
    <row r="19" spans="1:16">
      <c r="A19" s="12"/>
      <c r="B19" s="25">
        <v>323.60000000000002</v>
      </c>
      <c r="C19" s="20" t="s">
        <v>19</v>
      </c>
      <c r="D19" s="46">
        <v>535000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535000</v>
      </c>
      <c r="O19" s="47">
        <f t="shared" si="1"/>
        <v>9.2854539458840275</v>
      </c>
      <c r="P19" s="9"/>
    </row>
    <row r="20" spans="1:16">
      <c r="A20" s="12"/>
      <c r="B20" s="25">
        <v>323.7</v>
      </c>
      <c r="C20" s="20" t="s">
        <v>20</v>
      </c>
      <c r="D20" s="46">
        <v>500000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500000</v>
      </c>
      <c r="O20" s="47">
        <f t="shared" si="1"/>
        <v>8.6779943419476897</v>
      </c>
      <c r="P20" s="9"/>
    </row>
    <row r="21" spans="1:16">
      <c r="A21" s="12"/>
      <c r="B21" s="25">
        <v>324.11</v>
      </c>
      <c r="C21" s="20" t="s">
        <v>21</v>
      </c>
      <c r="D21" s="46">
        <v>0</v>
      </c>
      <c r="E21" s="46">
        <v>38484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38484</v>
      </c>
      <c r="O21" s="47">
        <f t="shared" si="1"/>
        <v>0.6679278685110297</v>
      </c>
      <c r="P21" s="9"/>
    </row>
    <row r="22" spans="1:16">
      <c r="A22" s="12"/>
      <c r="B22" s="25">
        <v>324.12</v>
      </c>
      <c r="C22" s="20" t="s">
        <v>22</v>
      </c>
      <c r="D22" s="46">
        <v>0</v>
      </c>
      <c r="E22" s="46">
        <v>42078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42078</v>
      </c>
      <c r="O22" s="47">
        <f t="shared" si="1"/>
        <v>0.73030529184094972</v>
      </c>
      <c r="P22" s="9"/>
    </row>
    <row r="23" spans="1:16">
      <c r="A23" s="12"/>
      <c r="B23" s="25">
        <v>324.20999999999998</v>
      </c>
      <c r="C23" s="20" t="s">
        <v>23</v>
      </c>
      <c r="D23" s="46">
        <v>0</v>
      </c>
      <c r="E23" s="46">
        <v>8221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8221</v>
      </c>
      <c r="O23" s="47">
        <f t="shared" si="1"/>
        <v>0.1426835829703039</v>
      </c>
      <c r="P23" s="9"/>
    </row>
    <row r="24" spans="1:16">
      <c r="A24" s="12"/>
      <c r="B24" s="25">
        <v>324.22000000000003</v>
      </c>
      <c r="C24" s="20" t="s">
        <v>24</v>
      </c>
      <c r="D24" s="46">
        <v>0</v>
      </c>
      <c r="E24" s="46">
        <v>11073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11073</v>
      </c>
      <c r="O24" s="47">
        <f t="shared" si="1"/>
        <v>0.19218286269677351</v>
      </c>
      <c r="P24" s="9"/>
    </row>
    <row r="25" spans="1:16">
      <c r="A25" s="12"/>
      <c r="B25" s="25">
        <v>324.32</v>
      </c>
      <c r="C25" s="20" t="s">
        <v>25</v>
      </c>
      <c r="D25" s="46">
        <v>0</v>
      </c>
      <c r="E25" s="46">
        <v>209268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209268</v>
      </c>
      <c r="O25" s="47">
        <f t="shared" si="1"/>
        <v>3.6320530399014181</v>
      </c>
      <c r="P25" s="9"/>
    </row>
    <row r="26" spans="1:16">
      <c r="A26" s="12"/>
      <c r="B26" s="25">
        <v>324.61</v>
      </c>
      <c r="C26" s="20" t="s">
        <v>26</v>
      </c>
      <c r="D26" s="46">
        <v>0</v>
      </c>
      <c r="E26" s="46">
        <v>174895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174895</v>
      </c>
      <c r="O26" s="47">
        <f t="shared" si="1"/>
        <v>3.035475640869882</v>
      </c>
      <c r="P26" s="9"/>
    </row>
    <row r="27" spans="1:16">
      <c r="A27" s="12"/>
      <c r="B27" s="25">
        <v>325.2</v>
      </c>
      <c r="C27" s="20" t="s">
        <v>27</v>
      </c>
      <c r="D27" s="46">
        <v>11189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11189</v>
      </c>
      <c r="O27" s="47">
        <f t="shared" si="1"/>
        <v>0.19419615738410539</v>
      </c>
      <c r="P27" s="9"/>
    </row>
    <row r="28" spans="1:16" ht="15.75">
      <c r="A28" s="29" t="s">
        <v>30</v>
      </c>
      <c r="B28" s="30"/>
      <c r="C28" s="31"/>
      <c r="D28" s="32">
        <f>SUM(D29:D43)</f>
        <v>5213265</v>
      </c>
      <c r="E28" s="32">
        <f t="shared" ref="E28:M28" si="5">SUM(E29:E43)</f>
        <v>14892054</v>
      </c>
      <c r="F28" s="32">
        <f t="shared" si="5"/>
        <v>0</v>
      </c>
      <c r="G28" s="32">
        <f t="shared" si="5"/>
        <v>1681886</v>
      </c>
      <c r="H28" s="32">
        <f t="shared" si="5"/>
        <v>0</v>
      </c>
      <c r="I28" s="32">
        <f t="shared" si="5"/>
        <v>0</v>
      </c>
      <c r="J28" s="32">
        <f t="shared" si="5"/>
        <v>0</v>
      </c>
      <c r="K28" s="32">
        <f t="shared" si="5"/>
        <v>0</v>
      </c>
      <c r="L28" s="32">
        <f t="shared" si="5"/>
        <v>0</v>
      </c>
      <c r="M28" s="32">
        <f t="shared" si="5"/>
        <v>0</v>
      </c>
      <c r="N28" s="44">
        <f>SUM(D28:M28)</f>
        <v>21787205</v>
      </c>
      <c r="O28" s="45">
        <f t="shared" si="1"/>
        <v>378.13848343370881</v>
      </c>
      <c r="P28" s="10"/>
    </row>
    <row r="29" spans="1:16">
      <c r="A29" s="12"/>
      <c r="B29" s="25">
        <v>331.1</v>
      </c>
      <c r="C29" s="20" t="s">
        <v>28</v>
      </c>
      <c r="D29" s="46">
        <v>0</v>
      </c>
      <c r="E29" s="46">
        <v>69124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69124</v>
      </c>
      <c r="O29" s="47">
        <f t="shared" si="1"/>
        <v>1.199715361785584</v>
      </c>
      <c r="P29" s="9"/>
    </row>
    <row r="30" spans="1:16">
      <c r="A30" s="12"/>
      <c r="B30" s="25">
        <v>331.2</v>
      </c>
      <c r="C30" s="20" t="s">
        <v>29</v>
      </c>
      <c r="D30" s="46">
        <v>0</v>
      </c>
      <c r="E30" s="46">
        <v>893104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8" si="6">SUM(D30:M30)</f>
        <v>893104</v>
      </c>
      <c r="O30" s="47">
        <f t="shared" si="1"/>
        <v>15.500702917541698</v>
      </c>
      <c r="P30" s="9"/>
    </row>
    <row r="31" spans="1:16">
      <c r="A31" s="12"/>
      <c r="B31" s="25">
        <v>331.35</v>
      </c>
      <c r="C31" s="20" t="s">
        <v>33</v>
      </c>
      <c r="D31" s="46">
        <v>0</v>
      </c>
      <c r="E31" s="46">
        <v>172736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172736</v>
      </c>
      <c r="O31" s="47">
        <f t="shared" si="1"/>
        <v>2.9980040613013519</v>
      </c>
      <c r="P31" s="9"/>
    </row>
    <row r="32" spans="1:16">
      <c r="A32" s="12"/>
      <c r="B32" s="25">
        <v>331.69</v>
      </c>
      <c r="C32" s="20" t="s">
        <v>34</v>
      </c>
      <c r="D32" s="46">
        <v>0</v>
      </c>
      <c r="E32" s="46">
        <v>187987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187987</v>
      </c>
      <c r="O32" s="47">
        <f t="shared" si="1"/>
        <v>3.2627002447194404</v>
      </c>
      <c r="P32" s="9"/>
    </row>
    <row r="33" spans="1:16">
      <c r="A33" s="12"/>
      <c r="B33" s="25">
        <v>331.7</v>
      </c>
      <c r="C33" s="20" t="s">
        <v>31</v>
      </c>
      <c r="D33" s="46">
        <v>0</v>
      </c>
      <c r="E33" s="46">
        <v>491818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491818</v>
      </c>
      <c r="O33" s="47">
        <f t="shared" si="1"/>
        <v>8.5359876425360568</v>
      </c>
      <c r="P33" s="9"/>
    </row>
    <row r="34" spans="1:16">
      <c r="A34" s="12"/>
      <c r="B34" s="25">
        <v>331.9</v>
      </c>
      <c r="C34" s="20" t="s">
        <v>32</v>
      </c>
      <c r="D34" s="46">
        <v>0</v>
      </c>
      <c r="E34" s="46">
        <v>291545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291545</v>
      </c>
      <c r="O34" s="47">
        <f t="shared" si="1"/>
        <v>5.0600517208462783</v>
      </c>
      <c r="P34" s="9"/>
    </row>
    <row r="35" spans="1:16">
      <c r="A35" s="12"/>
      <c r="B35" s="25">
        <v>334.7</v>
      </c>
      <c r="C35" s="20" t="s">
        <v>35</v>
      </c>
      <c r="D35" s="46">
        <v>0</v>
      </c>
      <c r="E35" s="46">
        <v>707207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707207</v>
      </c>
      <c r="O35" s="47">
        <f t="shared" si="1"/>
        <v>12.274276689171598</v>
      </c>
      <c r="P35" s="9"/>
    </row>
    <row r="36" spans="1:16">
      <c r="A36" s="12"/>
      <c r="B36" s="25">
        <v>335.12</v>
      </c>
      <c r="C36" s="20" t="s">
        <v>36</v>
      </c>
      <c r="D36" s="46">
        <v>1065298</v>
      </c>
      <c r="E36" s="46">
        <v>4212432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5277730</v>
      </c>
      <c r="O36" s="47">
        <f t="shared" si="1"/>
        <v>91.60022215665515</v>
      </c>
      <c r="P36" s="9"/>
    </row>
    <row r="37" spans="1:16">
      <c r="A37" s="12"/>
      <c r="B37" s="25">
        <v>335.14</v>
      </c>
      <c r="C37" s="20" t="s">
        <v>37</v>
      </c>
      <c r="D37" s="46">
        <v>33402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33402</v>
      </c>
      <c r="O37" s="47">
        <f t="shared" ref="O37:O66" si="7">(N37/O$68)</f>
        <v>0.57972473401947344</v>
      </c>
      <c r="P37" s="9"/>
    </row>
    <row r="38" spans="1:16">
      <c r="A38" s="12"/>
      <c r="B38" s="25">
        <v>335.18</v>
      </c>
      <c r="C38" s="20" t="s">
        <v>38</v>
      </c>
      <c r="D38" s="46">
        <v>3284971</v>
      </c>
      <c r="E38" s="46">
        <v>0</v>
      </c>
      <c r="F38" s="46">
        <v>0</v>
      </c>
      <c r="G38" s="46">
        <v>1681886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4966857</v>
      </c>
      <c r="O38" s="47">
        <f t="shared" si="7"/>
        <v>86.204713886526548</v>
      </c>
      <c r="P38" s="9"/>
    </row>
    <row r="39" spans="1:16">
      <c r="A39" s="12"/>
      <c r="B39" s="25">
        <v>337.3</v>
      </c>
      <c r="C39" s="20" t="s">
        <v>39</v>
      </c>
      <c r="D39" s="46">
        <v>0</v>
      </c>
      <c r="E39" s="46">
        <v>866446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ref="N39:N46" si="8">SUM(D39:M39)</f>
        <v>866446</v>
      </c>
      <c r="O39" s="47">
        <f t="shared" si="7"/>
        <v>15.038026971206415</v>
      </c>
      <c r="P39" s="9"/>
    </row>
    <row r="40" spans="1:16">
      <c r="A40" s="12"/>
      <c r="B40" s="25">
        <v>337.6</v>
      </c>
      <c r="C40" s="20" t="s">
        <v>40</v>
      </c>
      <c r="D40" s="46">
        <v>0</v>
      </c>
      <c r="E40" s="46">
        <v>1270712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1270712</v>
      </c>
      <c r="O40" s="47">
        <f t="shared" si="7"/>
        <v>22.054463092490064</v>
      </c>
      <c r="P40" s="9"/>
    </row>
    <row r="41" spans="1:16">
      <c r="A41" s="12"/>
      <c r="B41" s="25">
        <v>337.7</v>
      </c>
      <c r="C41" s="20" t="s">
        <v>41</v>
      </c>
      <c r="D41" s="46">
        <v>0</v>
      </c>
      <c r="E41" s="46">
        <v>5728943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5728943</v>
      </c>
      <c r="O41" s="47">
        <f t="shared" si="7"/>
        <v>99.431469878681639</v>
      </c>
      <c r="P41" s="9"/>
    </row>
    <row r="42" spans="1:16">
      <c r="A42" s="12"/>
      <c r="B42" s="25">
        <v>338</v>
      </c>
      <c r="C42" s="20" t="s">
        <v>42</v>
      </c>
      <c r="D42" s="46">
        <v>90794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90794</v>
      </c>
      <c r="O42" s="47">
        <f t="shared" si="7"/>
        <v>1.575819636565597</v>
      </c>
      <c r="P42" s="9"/>
    </row>
    <row r="43" spans="1:16">
      <c r="A43" s="12"/>
      <c r="B43" s="25">
        <v>339</v>
      </c>
      <c r="C43" s="20" t="s">
        <v>43</v>
      </c>
      <c r="D43" s="46">
        <v>738800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738800</v>
      </c>
      <c r="O43" s="47">
        <f t="shared" si="7"/>
        <v>12.822604439661905</v>
      </c>
      <c r="P43" s="9"/>
    </row>
    <row r="44" spans="1:16" ht="15.75">
      <c r="A44" s="29" t="s">
        <v>48</v>
      </c>
      <c r="B44" s="30"/>
      <c r="C44" s="31"/>
      <c r="D44" s="32">
        <f t="shared" ref="D44:M44" si="9">SUM(D45:D53)</f>
        <v>716941</v>
      </c>
      <c r="E44" s="32">
        <f t="shared" si="9"/>
        <v>0</v>
      </c>
      <c r="F44" s="32">
        <f t="shared" si="9"/>
        <v>0</v>
      </c>
      <c r="G44" s="32">
        <f t="shared" si="9"/>
        <v>0</v>
      </c>
      <c r="H44" s="32">
        <f t="shared" si="9"/>
        <v>0</v>
      </c>
      <c r="I44" s="32">
        <f t="shared" si="9"/>
        <v>76755547</v>
      </c>
      <c r="J44" s="32">
        <f t="shared" si="9"/>
        <v>14967846</v>
      </c>
      <c r="K44" s="32">
        <f t="shared" si="9"/>
        <v>0</v>
      </c>
      <c r="L44" s="32">
        <f t="shared" si="9"/>
        <v>0</v>
      </c>
      <c r="M44" s="32">
        <f t="shared" si="9"/>
        <v>0</v>
      </c>
      <c r="N44" s="32">
        <f t="shared" si="8"/>
        <v>92440334</v>
      </c>
      <c r="O44" s="45">
        <f t="shared" si="7"/>
        <v>1604.3933908395093</v>
      </c>
      <c r="P44" s="10"/>
    </row>
    <row r="45" spans="1:16">
      <c r="A45" s="12"/>
      <c r="B45" s="25">
        <v>341.1</v>
      </c>
      <c r="C45" s="20" t="s">
        <v>79</v>
      </c>
      <c r="D45" s="46">
        <v>456943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456943</v>
      </c>
      <c r="O45" s="47">
        <f t="shared" si="7"/>
        <v>7.930697537185206</v>
      </c>
      <c r="P45" s="9"/>
    </row>
    <row r="46" spans="1:16">
      <c r="A46" s="12"/>
      <c r="B46" s="25">
        <v>341.2</v>
      </c>
      <c r="C46" s="20" t="s">
        <v>51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14967846</v>
      </c>
      <c r="K46" s="46">
        <v>0</v>
      </c>
      <c r="L46" s="46">
        <v>0</v>
      </c>
      <c r="M46" s="46">
        <v>0</v>
      </c>
      <c r="N46" s="46">
        <f t="shared" si="8"/>
        <v>14967846</v>
      </c>
      <c r="O46" s="47">
        <f t="shared" si="7"/>
        <v>259.78176579828869</v>
      </c>
      <c r="P46" s="9"/>
    </row>
    <row r="47" spans="1:16">
      <c r="A47" s="12"/>
      <c r="B47" s="25">
        <v>342.1</v>
      </c>
      <c r="C47" s="20" t="s">
        <v>52</v>
      </c>
      <c r="D47" s="46">
        <v>39053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ref="N47:N53" si="10">SUM(D47:M47)</f>
        <v>39053</v>
      </c>
      <c r="O47" s="47">
        <f t="shared" si="7"/>
        <v>0.67780342607216615</v>
      </c>
      <c r="P47" s="9"/>
    </row>
    <row r="48" spans="1:16">
      <c r="A48" s="12"/>
      <c r="B48" s="25">
        <v>343.1</v>
      </c>
      <c r="C48" s="20" t="s">
        <v>53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53772181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53772181</v>
      </c>
      <c r="O48" s="47">
        <f t="shared" si="7"/>
        <v>933.26936494437405</v>
      </c>
      <c r="P48" s="9"/>
    </row>
    <row r="49" spans="1:16">
      <c r="A49" s="12"/>
      <c r="B49" s="25">
        <v>343.4</v>
      </c>
      <c r="C49" s="20" t="s">
        <v>54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10371039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10371039</v>
      </c>
      <c r="O49" s="47">
        <f t="shared" si="7"/>
        <v>179.99963552423765</v>
      </c>
      <c r="P49" s="9"/>
    </row>
    <row r="50" spans="1:16">
      <c r="A50" s="12"/>
      <c r="B50" s="25">
        <v>343.6</v>
      </c>
      <c r="C50" s="20" t="s">
        <v>55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11004012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11004012</v>
      </c>
      <c r="O50" s="47">
        <f t="shared" si="7"/>
        <v>190.98550774944894</v>
      </c>
      <c r="P50" s="9"/>
    </row>
    <row r="51" spans="1:16">
      <c r="A51" s="12"/>
      <c r="B51" s="25">
        <v>343.7</v>
      </c>
      <c r="C51" s="20" t="s">
        <v>56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1608315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1608315</v>
      </c>
      <c r="O51" s="47">
        <f t="shared" si="7"/>
        <v>27.913896940139196</v>
      </c>
      <c r="P51" s="9"/>
    </row>
    <row r="52" spans="1:16">
      <c r="A52" s="12"/>
      <c r="B52" s="25">
        <v>347.2</v>
      </c>
      <c r="C52" s="20" t="s">
        <v>57</v>
      </c>
      <c r="D52" s="46">
        <v>98826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98826</v>
      </c>
      <c r="O52" s="47">
        <f t="shared" si="7"/>
        <v>1.7152229376746446</v>
      </c>
      <c r="P52" s="9"/>
    </row>
    <row r="53" spans="1:16">
      <c r="A53" s="12"/>
      <c r="B53" s="25">
        <v>347.5</v>
      </c>
      <c r="C53" s="20" t="s">
        <v>58</v>
      </c>
      <c r="D53" s="46">
        <v>122119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122119</v>
      </c>
      <c r="O53" s="47">
        <f t="shared" si="7"/>
        <v>2.1194959820886199</v>
      </c>
      <c r="P53" s="9"/>
    </row>
    <row r="54" spans="1:16" ht="15.75">
      <c r="A54" s="29" t="s">
        <v>49</v>
      </c>
      <c r="B54" s="30"/>
      <c r="C54" s="31"/>
      <c r="D54" s="32">
        <f t="shared" ref="D54:M54" si="11">SUM(D55:D56)</f>
        <v>327622</v>
      </c>
      <c r="E54" s="32">
        <f t="shared" si="11"/>
        <v>4348252</v>
      </c>
      <c r="F54" s="32">
        <f t="shared" si="11"/>
        <v>0</v>
      </c>
      <c r="G54" s="32">
        <f t="shared" si="11"/>
        <v>0</v>
      </c>
      <c r="H54" s="32">
        <f t="shared" si="11"/>
        <v>0</v>
      </c>
      <c r="I54" s="32">
        <f t="shared" si="11"/>
        <v>0</v>
      </c>
      <c r="J54" s="32">
        <f t="shared" si="11"/>
        <v>0</v>
      </c>
      <c r="K54" s="32">
        <f t="shared" si="11"/>
        <v>0</v>
      </c>
      <c r="L54" s="32">
        <f t="shared" si="11"/>
        <v>0</v>
      </c>
      <c r="M54" s="32">
        <f t="shared" si="11"/>
        <v>0</v>
      </c>
      <c r="N54" s="32">
        <f t="shared" ref="N54:N66" si="12">SUM(D54:M54)</f>
        <v>4675874</v>
      </c>
      <c r="O54" s="45">
        <f t="shared" si="7"/>
        <v>81.15441623132061</v>
      </c>
      <c r="P54" s="10"/>
    </row>
    <row r="55" spans="1:16">
      <c r="A55" s="13"/>
      <c r="B55" s="39">
        <v>354</v>
      </c>
      <c r="C55" s="21" t="s">
        <v>61</v>
      </c>
      <c r="D55" s="46">
        <v>327622</v>
      </c>
      <c r="E55" s="46">
        <v>11558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339180</v>
      </c>
      <c r="O55" s="47">
        <f t="shared" si="7"/>
        <v>5.8868042418036346</v>
      </c>
      <c r="P55" s="9"/>
    </row>
    <row r="56" spans="1:16">
      <c r="A56" s="13"/>
      <c r="B56" s="39">
        <v>359</v>
      </c>
      <c r="C56" s="21" t="s">
        <v>62</v>
      </c>
      <c r="D56" s="46">
        <v>0</v>
      </c>
      <c r="E56" s="46">
        <v>4336694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2"/>
        <v>4336694</v>
      </c>
      <c r="O56" s="47">
        <f t="shared" si="7"/>
        <v>75.267611989516979</v>
      </c>
      <c r="P56" s="9"/>
    </row>
    <row r="57" spans="1:16" ht="15.75">
      <c r="A57" s="29" t="s">
        <v>3</v>
      </c>
      <c r="B57" s="30"/>
      <c r="C57" s="31"/>
      <c r="D57" s="32">
        <f t="shared" ref="D57:M57" si="13">SUM(D58:D63)</f>
        <v>5601028</v>
      </c>
      <c r="E57" s="32">
        <f t="shared" si="13"/>
        <v>2603491</v>
      </c>
      <c r="F57" s="32">
        <f t="shared" si="13"/>
        <v>0</v>
      </c>
      <c r="G57" s="32">
        <f t="shared" si="13"/>
        <v>855139</v>
      </c>
      <c r="H57" s="32">
        <f t="shared" si="13"/>
        <v>0</v>
      </c>
      <c r="I57" s="32">
        <f t="shared" si="13"/>
        <v>4577508</v>
      </c>
      <c r="J57" s="32">
        <f t="shared" si="13"/>
        <v>54441</v>
      </c>
      <c r="K57" s="32">
        <f t="shared" si="13"/>
        <v>11952573</v>
      </c>
      <c r="L57" s="32">
        <f t="shared" si="13"/>
        <v>0</v>
      </c>
      <c r="M57" s="32">
        <f t="shared" si="13"/>
        <v>0</v>
      </c>
      <c r="N57" s="32">
        <f t="shared" si="12"/>
        <v>25644180</v>
      </c>
      <c r="O57" s="45">
        <f t="shared" si="7"/>
        <v>445.08009788777616</v>
      </c>
      <c r="P57" s="10"/>
    </row>
    <row r="58" spans="1:16">
      <c r="A58" s="12"/>
      <c r="B58" s="25">
        <v>361.1</v>
      </c>
      <c r="C58" s="20" t="s">
        <v>63</v>
      </c>
      <c r="D58" s="46">
        <v>583793</v>
      </c>
      <c r="E58" s="46">
        <v>327677</v>
      </c>
      <c r="F58" s="46">
        <v>0</v>
      </c>
      <c r="G58" s="46">
        <v>855139</v>
      </c>
      <c r="H58" s="46">
        <v>0</v>
      </c>
      <c r="I58" s="46">
        <v>1314338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2"/>
        <v>3080947</v>
      </c>
      <c r="O58" s="47">
        <f t="shared" si="7"/>
        <v>53.472881267681416</v>
      </c>
      <c r="P58" s="9"/>
    </row>
    <row r="59" spans="1:16">
      <c r="A59" s="12"/>
      <c r="B59" s="25">
        <v>361.3</v>
      </c>
      <c r="C59" s="20" t="s">
        <v>64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2775761</v>
      </c>
      <c r="L59" s="46">
        <v>0</v>
      </c>
      <c r="M59" s="46">
        <v>0</v>
      </c>
      <c r="N59" s="46">
        <f t="shared" si="12"/>
        <v>2775761</v>
      </c>
      <c r="O59" s="47">
        <f t="shared" si="7"/>
        <v>48.176076505198118</v>
      </c>
      <c r="P59" s="9"/>
    </row>
    <row r="60" spans="1:16">
      <c r="A60" s="12"/>
      <c r="B60" s="25">
        <v>362</v>
      </c>
      <c r="C60" s="20" t="s">
        <v>65</v>
      </c>
      <c r="D60" s="46">
        <v>235716</v>
      </c>
      <c r="E60" s="46">
        <v>2179604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2"/>
        <v>2415320</v>
      </c>
      <c r="O60" s="47">
        <f t="shared" si="7"/>
        <v>41.920266587986184</v>
      </c>
      <c r="P60" s="9"/>
    </row>
    <row r="61" spans="1:16">
      <c r="A61" s="12"/>
      <c r="B61" s="25">
        <v>366</v>
      </c>
      <c r="C61" s="20" t="s">
        <v>66</v>
      </c>
      <c r="D61" s="46">
        <v>0</v>
      </c>
      <c r="E61" s="46">
        <v>5174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2"/>
        <v>5174</v>
      </c>
      <c r="O61" s="47">
        <f t="shared" si="7"/>
        <v>8.9799885450474681E-2</v>
      </c>
      <c r="P61" s="9"/>
    </row>
    <row r="62" spans="1:16">
      <c r="A62" s="12"/>
      <c r="B62" s="25">
        <v>368</v>
      </c>
      <c r="C62" s="20" t="s">
        <v>67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9176812</v>
      </c>
      <c r="L62" s="46">
        <v>0</v>
      </c>
      <c r="M62" s="46">
        <v>0</v>
      </c>
      <c r="N62" s="46">
        <f t="shared" si="12"/>
        <v>9176812</v>
      </c>
      <c r="O62" s="47">
        <f t="shared" si="7"/>
        <v>159.27264522623531</v>
      </c>
      <c r="P62" s="9"/>
    </row>
    <row r="63" spans="1:16">
      <c r="A63" s="12"/>
      <c r="B63" s="25">
        <v>369.9</v>
      </c>
      <c r="C63" s="20" t="s">
        <v>68</v>
      </c>
      <c r="D63" s="46">
        <v>4781519</v>
      </c>
      <c r="E63" s="46">
        <v>91036</v>
      </c>
      <c r="F63" s="46">
        <v>0</v>
      </c>
      <c r="G63" s="46">
        <v>0</v>
      </c>
      <c r="H63" s="46">
        <v>0</v>
      </c>
      <c r="I63" s="46">
        <v>3263170</v>
      </c>
      <c r="J63" s="46">
        <v>54441</v>
      </c>
      <c r="K63" s="46">
        <v>0</v>
      </c>
      <c r="L63" s="46">
        <v>0</v>
      </c>
      <c r="M63" s="46">
        <v>0</v>
      </c>
      <c r="N63" s="46">
        <f t="shared" si="12"/>
        <v>8190166</v>
      </c>
      <c r="O63" s="47">
        <f t="shared" si="7"/>
        <v>142.14842841522469</v>
      </c>
      <c r="P63" s="9"/>
    </row>
    <row r="64" spans="1:16" ht="15.75">
      <c r="A64" s="29" t="s">
        <v>50</v>
      </c>
      <c r="B64" s="30"/>
      <c r="C64" s="31"/>
      <c r="D64" s="32">
        <f t="shared" ref="D64:M64" si="14">SUM(D65:D65)</f>
        <v>0</v>
      </c>
      <c r="E64" s="32">
        <f t="shared" si="14"/>
        <v>163703</v>
      </c>
      <c r="F64" s="32">
        <f t="shared" si="14"/>
        <v>467000</v>
      </c>
      <c r="G64" s="32">
        <f t="shared" si="14"/>
        <v>26540</v>
      </c>
      <c r="H64" s="32">
        <f t="shared" si="14"/>
        <v>0</v>
      </c>
      <c r="I64" s="32">
        <f t="shared" si="14"/>
        <v>1250000</v>
      </c>
      <c r="J64" s="32">
        <f t="shared" si="14"/>
        <v>0</v>
      </c>
      <c r="K64" s="32">
        <f t="shared" si="14"/>
        <v>0</v>
      </c>
      <c r="L64" s="32">
        <f t="shared" si="14"/>
        <v>0</v>
      </c>
      <c r="M64" s="32">
        <f t="shared" si="14"/>
        <v>0</v>
      </c>
      <c r="N64" s="32">
        <f t="shared" si="12"/>
        <v>1907243</v>
      </c>
      <c r="O64" s="45">
        <f t="shared" si="7"/>
        <v>33.102087925438674</v>
      </c>
      <c r="P64" s="9"/>
    </row>
    <row r="65" spans="1:119" ht="15.75" thickBot="1">
      <c r="A65" s="12"/>
      <c r="B65" s="25">
        <v>381</v>
      </c>
      <c r="C65" s="20" t="s">
        <v>69</v>
      </c>
      <c r="D65" s="46">
        <v>0</v>
      </c>
      <c r="E65" s="46">
        <v>163703</v>
      </c>
      <c r="F65" s="46">
        <v>467000</v>
      </c>
      <c r="G65" s="46">
        <v>26540</v>
      </c>
      <c r="H65" s="46">
        <v>0</v>
      </c>
      <c r="I65" s="46">
        <v>1250000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2"/>
        <v>1907243</v>
      </c>
      <c r="O65" s="47">
        <f t="shared" si="7"/>
        <v>33.102087925438674</v>
      </c>
      <c r="P65" s="9"/>
    </row>
    <row r="66" spans="1:119" ht="16.5" thickBot="1">
      <c r="A66" s="14" t="s">
        <v>59</v>
      </c>
      <c r="B66" s="23"/>
      <c r="C66" s="22"/>
      <c r="D66" s="15">
        <f t="shared" ref="D66:M66" si="15">SUM(D5,D15,D28,D44,D54,D57,D64)</f>
        <v>38503452</v>
      </c>
      <c r="E66" s="15">
        <f t="shared" si="15"/>
        <v>22491519</v>
      </c>
      <c r="F66" s="15">
        <f t="shared" si="15"/>
        <v>467000</v>
      </c>
      <c r="G66" s="15">
        <f t="shared" si="15"/>
        <v>2563565</v>
      </c>
      <c r="H66" s="15">
        <f t="shared" si="15"/>
        <v>0</v>
      </c>
      <c r="I66" s="15">
        <f t="shared" si="15"/>
        <v>82583055</v>
      </c>
      <c r="J66" s="15">
        <f t="shared" si="15"/>
        <v>15022287</v>
      </c>
      <c r="K66" s="15">
        <f t="shared" si="15"/>
        <v>11952573</v>
      </c>
      <c r="L66" s="15">
        <f t="shared" si="15"/>
        <v>0</v>
      </c>
      <c r="M66" s="15">
        <f t="shared" si="15"/>
        <v>0</v>
      </c>
      <c r="N66" s="15">
        <f t="shared" si="12"/>
        <v>173583451</v>
      </c>
      <c r="O66" s="38">
        <f t="shared" si="7"/>
        <v>3012.7124112675078</v>
      </c>
      <c r="P66" s="6"/>
      <c r="Q66" s="2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</row>
    <row r="67" spans="1:119">
      <c r="A67" s="16"/>
      <c r="B67" s="18"/>
      <c r="C67" s="18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9"/>
    </row>
    <row r="68" spans="1:119">
      <c r="A68" s="40"/>
      <c r="B68" s="41"/>
      <c r="C68" s="41"/>
      <c r="D68" s="42"/>
      <c r="E68" s="42"/>
      <c r="F68" s="42"/>
      <c r="G68" s="42"/>
      <c r="H68" s="42"/>
      <c r="I68" s="42"/>
      <c r="J68" s="42"/>
      <c r="K68" s="42"/>
      <c r="L68" s="118" t="s">
        <v>76</v>
      </c>
      <c r="M68" s="118"/>
      <c r="N68" s="118"/>
      <c r="O68" s="43">
        <v>57617</v>
      </c>
    </row>
    <row r="69" spans="1:119">
      <c r="A69" s="119"/>
      <c r="B69" s="96"/>
      <c r="C69" s="96"/>
      <c r="D69" s="96"/>
      <c r="E69" s="96"/>
      <c r="F69" s="96"/>
      <c r="G69" s="96"/>
      <c r="H69" s="96"/>
      <c r="I69" s="96"/>
      <c r="J69" s="96"/>
      <c r="K69" s="96"/>
      <c r="L69" s="96"/>
      <c r="M69" s="96"/>
      <c r="N69" s="96"/>
      <c r="O69" s="97"/>
    </row>
    <row r="70" spans="1:119" ht="15.75" thickBot="1">
      <c r="A70" s="120" t="s">
        <v>90</v>
      </c>
      <c r="B70" s="99"/>
      <c r="C70" s="99"/>
      <c r="D70" s="99"/>
      <c r="E70" s="99"/>
      <c r="F70" s="99"/>
      <c r="G70" s="99"/>
      <c r="H70" s="99"/>
      <c r="I70" s="99"/>
      <c r="J70" s="99"/>
      <c r="K70" s="99"/>
      <c r="L70" s="99"/>
      <c r="M70" s="99"/>
      <c r="N70" s="99"/>
      <c r="O70" s="100"/>
    </row>
  </sheetData>
  <mergeCells count="10">
    <mergeCell ref="A70:O70"/>
    <mergeCell ref="A69:O69"/>
    <mergeCell ref="L68:N68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6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80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70</v>
      </c>
      <c r="B3" s="108"/>
      <c r="C3" s="109"/>
      <c r="D3" s="128" t="s">
        <v>44</v>
      </c>
      <c r="E3" s="129"/>
      <c r="F3" s="129"/>
      <c r="G3" s="129"/>
      <c r="H3" s="130"/>
      <c r="I3" s="128" t="s">
        <v>45</v>
      </c>
      <c r="J3" s="130"/>
      <c r="K3" s="128" t="s">
        <v>47</v>
      </c>
      <c r="L3" s="130"/>
      <c r="M3" s="36"/>
      <c r="N3" s="37"/>
      <c r="O3" s="131" t="s">
        <v>75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71</v>
      </c>
      <c r="F4" s="34" t="s">
        <v>72</v>
      </c>
      <c r="G4" s="34" t="s">
        <v>73</v>
      </c>
      <c r="H4" s="34" t="s">
        <v>5</v>
      </c>
      <c r="I4" s="34" t="s">
        <v>6</v>
      </c>
      <c r="J4" s="35" t="s">
        <v>74</v>
      </c>
      <c r="K4" s="35" t="s">
        <v>7</v>
      </c>
      <c r="L4" s="35" t="s">
        <v>8</v>
      </c>
      <c r="M4" s="35" t="s">
        <v>9</v>
      </c>
      <c r="N4" s="35" t="s">
        <v>46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21552914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21552914</v>
      </c>
      <c r="O5" s="33">
        <f t="shared" ref="O5:O36" si="1">(N5/O$60)</f>
        <v>362.75206597660525</v>
      </c>
      <c r="P5" s="6"/>
    </row>
    <row r="6" spans="1:133">
      <c r="A6" s="12"/>
      <c r="B6" s="25">
        <v>311</v>
      </c>
      <c r="C6" s="20" t="s">
        <v>2</v>
      </c>
      <c r="D6" s="46">
        <v>16660024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16660024</v>
      </c>
      <c r="O6" s="47">
        <f t="shared" si="1"/>
        <v>280.40097618446521</v>
      </c>
      <c r="P6" s="9"/>
    </row>
    <row r="7" spans="1:133">
      <c r="A7" s="12"/>
      <c r="B7" s="25">
        <v>312.41000000000003</v>
      </c>
      <c r="C7" s="20" t="s">
        <v>10</v>
      </c>
      <c r="D7" s="46">
        <v>908770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908770</v>
      </c>
      <c r="O7" s="47">
        <f t="shared" si="1"/>
        <v>15.295295800723723</v>
      </c>
      <c r="P7" s="9"/>
    </row>
    <row r="8" spans="1:133">
      <c r="A8" s="12"/>
      <c r="B8" s="25">
        <v>312.51</v>
      </c>
      <c r="C8" s="20" t="s">
        <v>77</v>
      </c>
      <c r="D8" s="46">
        <v>375097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375097</v>
      </c>
      <c r="O8" s="47">
        <f t="shared" si="1"/>
        <v>6.3131700748969113</v>
      </c>
      <c r="P8" s="9"/>
    </row>
    <row r="9" spans="1:133">
      <c r="A9" s="12"/>
      <c r="B9" s="25">
        <v>314.10000000000002</v>
      </c>
      <c r="C9" s="20" t="s">
        <v>11</v>
      </c>
      <c r="D9" s="46">
        <v>1210830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1210830</v>
      </c>
      <c r="O9" s="47">
        <f t="shared" si="1"/>
        <v>20.379197172431205</v>
      </c>
      <c r="P9" s="9"/>
    </row>
    <row r="10" spans="1:133">
      <c r="A10" s="12"/>
      <c r="B10" s="25">
        <v>314.3</v>
      </c>
      <c r="C10" s="20" t="s">
        <v>12</v>
      </c>
      <c r="D10" s="46">
        <v>125885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125885</v>
      </c>
      <c r="O10" s="47">
        <f t="shared" si="1"/>
        <v>2.1187410586552216</v>
      </c>
      <c r="P10" s="9"/>
    </row>
    <row r="11" spans="1:133">
      <c r="A11" s="12"/>
      <c r="B11" s="25">
        <v>314.39999999999998</v>
      </c>
      <c r="C11" s="20" t="s">
        <v>122</v>
      </c>
      <c r="D11" s="46">
        <v>332904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332904</v>
      </c>
      <c r="O11" s="47">
        <f t="shared" si="1"/>
        <v>5.6030295379954556</v>
      </c>
      <c r="P11" s="9"/>
    </row>
    <row r="12" spans="1:133">
      <c r="A12" s="12"/>
      <c r="B12" s="25">
        <v>315</v>
      </c>
      <c r="C12" s="20" t="s">
        <v>14</v>
      </c>
      <c r="D12" s="46">
        <v>1599967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1599967</v>
      </c>
      <c r="O12" s="47">
        <f t="shared" si="1"/>
        <v>26.928671210973661</v>
      </c>
      <c r="P12" s="9"/>
    </row>
    <row r="13" spans="1:133">
      <c r="A13" s="12"/>
      <c r="B13" s="25">
        <v>316</v>
      </c>
      <c r="C13" s="20" t="s">
        <v>15</v>
      </c>
      <c r="D13" s="46">
        <v>339437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339437</v>
      </c>
      <c r="O13" s="47">
        <f t="shared" si="1"/>
        <v>5.7129849364638563</v>
      </c>
      <c r="P13" s="9"/>
    </row>
    <row r="14" spans="1:133" ht="15.75">
      <c r="A14" s="29" t="s">
        <v>123</v>
      </c>
      <c r="B14" s="30"/>
      <c r="C14" s="31"/>
      <c r="D14" s="32">
        <f t="shared" ref="D14:M14" si="3">SUM(D15:D18)</f>
        <v>3843556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0" si="4">SUM(D14:M14)</f>
        <v>3843556</v>
      </c>
      <c r="O14" s="45">
        <f t="shared" si="1"/>
        <v>64.689994109231677</v>
      </c>
      <c r="P14" s="10"/>
    </row>
    <row r="15" spans="1:133">
      <c r="A15" s="12"/>
      <c r="B15" s="25">
        <v>322</v>
      </c>
      <c r="C15" s="20" t="s">
        <v>0</v>
      </c>
      <c r="D15" s="46">
        <v>1109793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1109793</v>
      </c>
      <c r="O15" s="47">
        <f t="shared" si="1"/>
        <v>18.678667003282001</v>
      </c>
      <c r="P15" s="9"/>
    </row>
    <row r="16" spans="1:133">
      <c r="A16" s="12"/>
      <c r="B16" s="25">
        <v>323.10000000000002</v>
      </c>
      <c r="C16" s="20" t="s">
        <v>17</v>
      </c>
      <c r="D16" s="46">
        <v>2095401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2095401</v>
      </c>
      <c r="O16" s="47">
        <f t="shared" si="1"/>
        <v>35.267205251199194</v>
      </c>
      <c r="P16" s="9"/>
    </row>
    <row r="17" spans="1:16">
      <c r="A17" s="12"/>
      <c r="B17" s="25">
        <v>323.3</v>
      </c>
      <c r="C17" s="20" t="s">
        <v>18</v>
      </c>
      <c r="D17" s="46">
        <v>223287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223287</v>
      </c>
      <c r="O17" s="47">
        <f t="shared" si="1"/>
        <v>3.7580913910628628</v>
      </c>
      <c r="P17" s="9"/>
    </row>
    <row r="18" spans="1:16">
      <c r="A18" s="12"/>
      <c r="B18" s="25">
        <v>323.60000000000002</v>
      </c>
      <c r="C18" s="20" t="s">
        <v>19</v>
      </c>
      <c r="D18" s="46">
        <v>415075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415075</v>
      </c>
      <c r="O18" s="47">
        <f t="shared" si="1"/>
        <v>6.9860304636876212</v>
      </c>
      <c r="P18" s="9"/>
    </row>
    <row r="19" spans="1:16" ht="15.75">
      <c r="A19" s="29" t="s">
        <v>30</v>
      </c>
      <c r="B19" s="30"/>
      <c r="C19" s="31"/>
      <c r="D19" s="32">
        <f t="shared" ref="D19:M19" si="5">SUM(D20:D30)</f>
        <v>5430715</v>
      </c>
      <c r="E19" s="32">
        <f t="shared" si="5"/>
        <v>5635708</v>
      </c>
      <c r="F19" s="32">
        <f t="shared" si="5"/>
        <v>0</v>
      </c>
      <c r="G19" s="32">
        <f t="shared" si="5"/>
        <v>1409905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12476328</v>
      </c>
      <c r="O19" s="45">
        <f t="shared" si="1"/>
        <v>209.98616510982075</v>
      </c>
      <c r="P19" s="10"/>
    </row>
    <row r="20" spans="1:16">
      <c r="A20" s="12"/>
      <c r="B20" s="25">
        <v>331.1</v>
      </c>
      <c r="C20" s="20" t="s">
        <v>28</v>
      </c>
      <c r="D20" s="46">
        <v>0</v>
      </c>
      <c r="E20" s="46">
        <v>102230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102230</v>
      </c>
      <c r="O20" s="47">
        <f t="shared" si="1"/>
        <v>1.7206092737524195</v>
      </c>
      <c r="P20" s="9"/>
    </row>
    <row r="21" spans="1:16">
      <c r="A21" s="12"/>
      <c r="B21" s="25">
        <v>331.2</v>
      </c>
      <c r="C21" s="20" t="s">
        <v>29</v>
      </c>
      <c r="D21" s="46">
        <v>0</v>
      </c>
      <c r="E21" s="46">
        <v>71163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ref="N21:N27" si="6">SUM(D21:M21)</f>
        <v>71163</v>
      </c>
      <c r="O21" s="47">
        <f t="shared" si="1"/>
        <v>1.1977278465034082</v>
      </c>
      <c r="P21" s="9"/>
    </row>
    <row r="22" spans="1:16">
      <c r="A22" s="12"/>
      <c r="B22" s="25">
        <v>331.49</v>
      </c>
      <c r="C22" s="20" t="s">
        <v>84</v>
      </c>
      <c r="D22" s="46">
        <v>0</v>
      </c>
      <c r="E22" s="46">
        <v>40047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40047</v>
      </c>
      <c r="O22" s="47">
        <f t="shared" si="1"/>
        <v>0.67402171168896741</v>
      </c>
      <c r="P22" s="9"/>
    </row>
    <row r="23" spans="1:16">
      <c r="A23" s="12"/>
      <c r="B23" s="25">
        <v>331.69</v>
      </c>
      <c r="C23" s="20" t="s">
        <v>34</v>
      </c>
      <c r="D23" s="46">
        <v>0</v>
      </c>
      <c r="E23" s="46">
        <v>576382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576382</v>
      </c>
      <c r="O23" s="47">
        <f t="shared" si="1"/>
        <v>9.7009509383152395</v>
      </c>
      <c r="P23" s="9"/>
    </row>
    <row r="24" spans="1:16">
      <c r="A24" s="12"/>
      <c r="B24" s="25">
        <v>334.7</v>
      </c>
      <c r="C24" s="20" t="s">
        <v>35</v>
      </c>
      <c r="D24" s="46">
        <v>0</v>
      </c>
      <c r="E24" s="46">
        <v>52348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52348</v>
      </c>
      <c r="O24" s="47">
        <f t="shared" si="1"/>
        <v>0.88105697214508116</v>
      </c>
      <c r="P24" s="9"/>
    </row>
    <row r="25" spans="1:16">
      <c r="A25" s="12"/>
      <c r="B25" s="25">
        <v>335.12</v>
      </c>
      <c r="C25" s="20" t="s">
        <v>36</v>
      </c>
      <c r="D25" s="46">
        <v>1204558</v>
      </c>
      <c r="E25" s="46">
        <v>3588768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4793326</v>
      </c>
      <c r="O25" s="47">
        <f t="shared" si="1"/>
        <v>80.675351342253634</v>
      </c>
      <c r="P25" s="9"/>
    </row>
    <row r="26" spans="1:16">
      <c r="A26" s="12"/>
      <c r="B26" s="25">
        <v>335.14</v>
      </c>
      <c r="C26" s="20" t="s">
        <v>37</v>
      </c>
      <c r="D26" s="46">
        <v>25099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25099</v>
      </c>
      <c r="O26" s="47">
        <f t="shared" si="1"/>
        <v>0.42243541193301354</v>
      </c>
      <c r="P26" s="9"/>
    </row>
    <row r="27" spans="1:16">
      <c r="A27" s="12"/>
      <c r="B27" s="25">
        <v>335.18</v>
      </c>
      <c r="C27" s="20" t="s">
        <v>38</v>
      </c>
      <c r="D27" s="46">
        <v>3383585</v>
      </c>
      <c r="E27" s="46">
        <v>0</v>
      </c>
      <c r="F27" s="46">
        <v>0</v>
      </c>
      <c r="G27" s="46">
        <v>1409905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4793490</v>
      </c>
      <c r="O27" s="47">
        <f t="shared" si="1"/>
        <v>80.678111587982826</v>
      </c>
      <c r="P27" s="9"/>
    </row>
    <row r="28" spans="1:16">
      <c r="A28" s="12"/>
      <c r="B28" s="25">
        <v>337.7</v>
      </c>
      <c r="C28" s="20" t="s">
        <v>41</v>
      </c>
      <c r="D28" s="46">
        <v>0</v>
      </c>
      <c r="E28" s="46">
        <v>1204770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3" si="7">SUM(D28:M28)</f>
        <v>1204770</v>
      </c>
      <c r="O28" s="47">
        <f t="shared" si="1"/>
        <v>20.277202726584196</v>
      </c>
      <c r="P28" s="9"/>
    </row>
    <row r="29" spans="1:16">
      <c r="A29" s="12"/>
      <c r="B29" s="25">
        <v>338</v>
      </c>
      <c r="C29" s="20" t="s">
        <v>42</v>
      </c>
      <c r="D29" s="46">
        <v>78673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78673</v>
      </c>
      <c r="O29" s="47">
        <f t="shared" si="1"/>
        <v>1.3241269039804764</v>
      </c>
      <c r="P29" s="9"/>
    </row>
    <row r="30" spans="1:16">
      <c r="A30" s="12"/>
      <c r="B30" s="25">
        <v>339</v>
      </c>
      <c r="C30" s="20" t="s">
        <v>43</v>
      </c>
      <c r="D30" s="46">
        <v>738800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738800</v>
      </c>
      <c r="O30" s="47">
        <f t="shared" si="1"/>
        <v>12.434570394681478</v>
      </c>
      <c r="P30" s="9"/>
    </row>
    <row r="31" spans="1:16" ht="15.75">
      <c r="A31" s="29" t="s">
        <v>48</v>
      </c>
      <c r="B31" s="30"/>
      <c r="C31" s="31"/>
      <c r="D31" s="32">
        <f t="shared" ref="D31:M31" si="8">SUM(D32:D40)</f>
        <v>1424963</v>
      </c>
      <c r="E31" s="32">
        <f t="shared" si="8"/>
        <v>0</v>
      </c>
      <c r="F31" s="32">
        <f t="shared" si="8"/>
        <v>0</v>
      </c>
      <c r="G31" s="32">
        <f t="shared" si="8"/>
        <v>0</v>
      </c>
      <c r="H31" s="32">
        <f t="shared" si="8"/>
        <v>0</v>
      </c>
      <c r="I31" s="32">
        <f t="shared" si="8"/>
        <v>77679048</v>
      </c>
      <c r="J31" s="32">
        <f t="shared" si="8"/>
        <v>14804899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 t="shared" si="7"/>
        <v>93908910</v>
      </c>
      <c r="O31" s="45">
        <f t="shared" si="1"/>
        <v>1580.5589497601616</v>
      </c>
      <c r="P31" s="10"/>
    </row>
    <row r="32" spans="1:16">
      <c r="A32" s="12"/>
      <c r="B32" s="25">
        <v>341.1</v>
      </c>
      <c r="C32" s="20" t="s">
        <v>79</v>
      </c>
      <c r="D32" s="46">
        <v>1105215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1105215</v>
      </c>
      <c r="O32" s="47">
        <f t="shared" si="1"/>
        <v>18.601615753597578</v>
      </c>
      <c r="P32" s="9"/>
    </row>
    <row r="33" spans="1:16">
      <c r="A33" s="12"/>
      <c r="B33" s="25">
        <v>341.2</v>
      </c>
      <c r="C33" s="20" t="s">
        <v>51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14804899</v>
      </c>
      <c r="K33" s="46">
        <v>0</v>
      </c>
      <c r="L33" s="46">
        <v>0</v>
      </c>
      <c r="M33" s="46">
        <v>0</v>
      </c>
      <c r="N33" s="46">
        <f t="shared" si="7"/>
        <v>14804899</v>
      </c>
      <c r="O33" s="47">
        <f t="shared" si="1"/>
        <v>249.17780021879997</v>
      </c>
      <c r="P33" s="9"/>
    </row>
    <row r="34" spans="1:16">
      <c r="A34" s="12"/>
      <c r="B34" s="25">
        <v>342.1</v>
      </c>
      <c r="C34" s="20" t="s">
        <v>52</v>
      </c>
      <c r="D34" s="46">
        <v>39906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1" si="9">SUM(D34:M34)</f>
        <v>39906</v>
      </c>
      <c r="O34" s="47">
        <f t="shared" si="1"/>
        <v>0.67164857359252716</v>
      </c>
      <c r="P34" s="9"/>
    </row>
    <row r="35" spans="1:16">
      <c r="A35" s="12"/>
      <c r="B35" s="25">
        <v>343.1</v>
      </c>
      <c r="C35" s="20" t="s">
        <v>53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55813812</v>
      </c>
      <c r="J35" s="46">
        <v>0</v>
      </c>
      <c r="K35" s="46">
        <v>0</v>
      </c>
      <c r="L35" s="46">
        <v>0</v>
      </c>
      <c r="M35" s="46">
        <v>0</v>
      </c>
      <c r="N35" s="46">
        <f t="shared" si="9"/>
        <v>55813812</v>
      </c>
      <c r="O35" s="47">
        <f t="shared" si="1"/>
        <v>939.38924514011615</v>
      </c>
      <c r="P35" s="9"/>
    </row>
    <row r="36" spans="1:16">
      <c r="A36" s="12"/>
      <c r="B36" s="25">
        <v>343.4</v>
      </c>
      <c r="C36" s="20" t="s">
        <v>54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9659239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9659239</v>
      </c>
      <c r="O36" s="47">
        <f t="shared" si="1"/>
        <v>162.57239754270807</v>
      </c>
      <c r="P36" s="9"/>
    </row>
    <row r="37" spans="1:16">
      <c r="A37" s="12"/>
      <c r="B37" s="25">
        <v>343.6</v>
      </c>
      <c r="C37" s="20" t="s">
        <v>55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10927339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10927339</v>
      </c>
      <c r="O37" s="47">
        <f t="shared" ref="O37:O58" si="10">(N37/O$60)</f>
        <v>183.91549272069344</v>
      </c>
      <c r="P37" s="9"/>
    </row>
    <row r="38" spans="1:16">
      <c r="A38" s="12"/>
      <c r="B38" s="25">
        <v>343.7</v>
      </c>
      <c r="C38" s="20" t="s">
        <v>56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1278658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1278658</v>
      </c>
      <c r="O38" s="47">
        <f t="shared" si="10"/>
        <v>21.520794412185474</v>
      </c>
      <c r="P38" s="9"/>
    </row>
    <row r="39" spans="1:16">
      <c r="A39" s="12"/>
      <c r="B39" s="25">
        <v>347.2</v>
      </c>
      <c r="C39" s="20" t="s">
        <v>57</v>
      </c>
      <c r="D39" s="46">
        <v>156959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156959</v>
      </c>
      <c r="O39" s="47">
        <f t="shared" si="10"/>
        <v>2.641740301270723</v>
      </c>
      <c r="P39" s="9"/>
    </row>
    <row r="40" spans="1:16">
      <c r="A40" s="12"/>
      <c r="B40" s="25">
        <v>347.5</v>
      </c>
      <c r="C40" s="20" t="s">
        <v>58</v>
      </c>
      <c r="D40" s="46">
        <v>122883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122883</v>
      </c>
      <c r="O40" s="47">
        <f t="shared" si="10"/>
        <v>2.0682150971976774</v>
      </c>
      <c r="P40" s="9"/>
    </row>
    <row r="41" spans="1:16" ht="15.75">
      <c r="A41" s="29" t="s">
        <v>49</v>
      </c>
      <c r="B41" s="30"/>
      <c r="C41" s="31"/>
      <c r="D41" s="32">
        <f t="shared" ref="D41:M41" si="11">SUM(D42:D43)</f>
        <v>345503</v>
      </c>
      <c r="E41" s="32">
        <f t="shared" si="11"/>
        <v>892263</v>
      </c>
      <c r="F41" s="32">
        <f t="shared" si="11"/>
        <v>0</v>
      </c>
      <c r="G41" s="32">
        <f t="shared" si="11"/>
        <v>0</v>
      </c>
      <c r="H41" s="32">
        <f t="shared" si="11"/>
        <v>0</v>
      </c>
      <c r="I41" s="32">
        <f t="shared" si="11"/>
        <v>0</v>
      </c>
      <c r="J41" s="32">
        <f t="shared" si="11"/>
        <v>0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9"/>
        <v>1237766</v>
      </c>
      <c r="O41" s="45">
        <f t="shared" si="10"/>
        <v>20.832550702684507</v>
      </c>
      <c r="P41" s="10"/>
    </row>
    <row r="42" spans="1:16">
      <c r="A42" s="13"/>
      <c r="B42" s="39">
        <v>354</v>
      </c>
      <c r="C42" s="21" t="s">
        <v>61</v>
      </c>
      <c r="D42" s="46">
        <v>345503</v>
      </c>
      <c r="E42" s="46">
        <v>12427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357930</v>
      </c>
      <c r="O42" s="47">
        <f t="shared" si="10"/>
        <v>6.0242363039636455</v>
      </c>
      <c r="P42" s="9"/>
    </row>
    <row r="43" spans="1:16">
      <c r="A43" s="13"/>
      <c r="B43" s="39">
        <v>359</v>
      </c>
      <c r="C43" s="21" t="s">
        <v>62</v>
      </c>
      <c r="D43" s="46">
        <v>0</v>
      </c>
      <c r="E43" s="46">
        <v>879836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879836</v>
      </c>
      <c r="O43" s="47">
        <f t="shared" si="10"/>
        <v>14.808314398720862</v>
      </c>
      <c r="P43" s="9"/>
    </row>
    <row r="44" spans="1:16" ht="15.75">
      <c r="A44" s="29" t="s">
        <v>3</v>
      </c>
      <c r="B44" s="30"/>
      <c r="C44" s="31"/>
      <c r="D44" s="32">
        <f t="shared" ref="D44:M44" si="12">SUM(D45:D55)</f>
        <v>5723362</v>
      </c>
      <c r="E44" s="32">
        <f t="shared" si="12"/>
        <v>5413297</v>
      </c>
      <c r="F44" s="32">
        <f t="shared" si="12"/>
        <v>0</v>
      </c>
      <c r="G44" s="32">
        <f t="shared" si="12"/>
        <v>218108</v>
      </c>
      <c r="H44" s="32">
        <f t="shared" si="12"/>
        <v>0</v>
      </c>
      <c r="I44" s="32">
        <f t="shared" si="12"/>
        <v>17462161</v>
      </c>
      <c r="J44" s="32">
        <f t="shared" si="12"/>
        <v>67649</v>
      </c>
      <c r="K44" s="32">
        <f t="shared" si="12"/>
        <v>-2847226</v>
      </c>
      <c r="L44" s="32">
        <f t="shared" si="12"/>
        <v>0</v>
      </c>
      <c r="M44" s="32">
        <f t="shared" si="12"/>
        <v>0</v>
      </c>
      <c r="N44" s="32">
        <f>SUM(D44:M44)</f>
        <v>26037351</v>
      </c>
      <c r="O44" s="45">
        <f t="shared" si="10"/>
        <v>438.22857864175711</v>
      </c>
      <c r="P44" s="10"/>
    </row>
    <row r="45" spans="1:16">
      <c r="A45" s="12"/>
      <c r="B45" s="25">
        <v>361.1</v>
      </c>
      <c r="C45" s="20" t="s">
        <v>63</v>
      </c>
      <c r="D45" s="46">
        <v>779655</v>
      </c>
      <c r="E45" s="46">
        <v>610918</v>
      </c>
      <c r="F45" s="46">
        <v>0</v>
      </c>
      <c r="G45" s="46">
        <v>218108</v>
      </c>
      <c r="H45" s="46">
        <v>0</v>
      </c>
      <c r="I45" s="46">
        <v>1877363</v>
      </c>
      <c r="J45" s="46">
        <v>0</v>
      </c>
      <c r="K45" s="46">
        <v>0</v>
      </c>
      <c r="L45" s="46">
        <v>0</v>
      </c>
      <c r="M45" s="46">
        <v>0</v>
      </c>
      <c r="N45" s="46">
        <f>SUM(D45:M45)</f>
        <v>3486044</v>
      </c>
      <c r="O45" s="47">
        <f t="shared" si="10"/>
        <v>58.672793065724143</v>
      </c>
      <c r="P45" s="9"/>
    </row>
    <row r="46" spans="1:16">
      <c r="A46" s="12"/>
      <c r="B46" s="25">
        <v>361.3</v>
      </c>
      <c r="C46" s="20" t="s">
        <v>64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-13082485</v>
      </c>
      <c r="L46" s="46">
        <v>0</v>
      </c>
      <c r="M46" s="46">
        <v>0</v>
      </c>
      <c r="N46" s="46">
        <f t="shared" ref="N46:N55" si="13">SUM(D46:M46)</f>
        <v>-13082485</v>
      </c>
      <c r="O46" s="47">
        <f t="shared" si="10"/>
        <v>-220.18825212488429</v>
      </c>
      <c r="P46" s="9"/>
    </row>
    <row r="47" spans="1:16">
      <c r="A47" s="12"/>
      <c r="B47" s="25">
        <v>362</v>
      </c>
      <c r="C47" s="20" t="s">
        <v>65</v>
      </c>
      <c r="D47" s="46">
        <v>227664</v>
      </c>
      <c r="E47" s="46">
        <v>2198392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3"/>
        <v>2426056</v>
      </c>
      <c r="O47" s="47">
        <f t="shared" si="10"/>
        <v>40.832382395018094</v>
      </c>
      <c r="P47" s="9"/>
    </row>
    <row r="48" spans="1:16">
      <c r="A48" s="12"/>
      <c r="B48" s="25">
        <v>363.12</v>
      </c>
      <c r="C48" s="20" t="s">
        <v>27</v>
      </c>
      <c r="D48" s="46">
        <v>21733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>SUM(D48:M48)</f>
        <v>21733</v>
      </c>
      <c r="O48" s="47">
        <f t="shared" si="10"/>
        <v>0.36578305141799211</v>
      </c>
      <c r="P48" s="9"/>
    </row>
    <row r="49" spans="1:119">
      <c r="A49" s="12"/>
      <c r="B49" s="25">
        <v>363.22</v>
      </c>
      <c r="C49" s="20" t="s">
        <v>124</v>
      </c>
      <c r="D49" s="46">
        <v>0</v>
      </c>
      <c r="E49" s="46">
        <v>275256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>SUM(D49:M49)</f>
        <v>275256</v>
      </c>
      <c r="O49" s="47">
        <f t="shared" si="10"/>
        <v>4.632769502650846</v>
      </c>
      <c r="P49" s="9"/>
    </row>
    <row r="50" spans="1:119">
      <c r="A50" s="12"/>
      <c r="B50" s="25">
        <v>363.23</v>
      </c>
      <c r="C50" s="20" t="s">
        <v>125</v>
      </c>
      <c r="D50" s="46">
        <v>0</v>
      </c>
      <c r="E50" s="46">
        <v>69192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>SUM(D50:M50)</f>
        <v>69192</v>
      </c>
      <c r="O50" s="47">
        <f t="shared" si="10"/>
        <v>1.1645544054531685</v>
      </c>
      <c r="P50" s="9"/>
    </row>
    <row r="51" spans="1:119">
      <c r="A51" s="12"/>
      <c r="B51" s="25">
        <v>363.27</v>
      </c>
      <c r="C51" s="20" t="s">
        <v>126</v>
      </c>
      <c r="D51" s="46">
        <v>0</v>
      </c>
      <c r="E51" s="46">
        <v>298482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>SUM(D51:M51)</f>
        <v>298482</v>
      </c>
      <c r="O51" s="47">
        <f t="shared" si="10"/>
        <v>5.0236808886644786</v>
      </c>
      <c r="P51" s="9"/>
    </row>
    <row r="52" spans="1:119">
      <c r="A52" s="12"/>
      <c r="B52" s="25">
        <v>364</v>
      </c>
      <c r="C52" s="20" t="s">
        <v>127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12391458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3"/>
        <v>12391458</v>
      </c>
      <c r="O52" s="47">
        <f t="shared" si="10"/>
        <v>208.55773794496341</v>
      </c>
      <c r="P52" s="9"/>
    </row>
    <row r="53" spans="1:119">
      <c r="A53" s="12"/>
      <c r="B53" s="25">
        <v>366</v>
      </c>
      <c r="C53" s="20" t="s">
        <v>66</v>
      </c>
      <c r="D53" s="46">
        <v>0</v>
      </c>
      <c r="E53" s="46">
        <v>1198962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3"/>
        <v>1198962</v>
      </c>
      <c r="O53" s="47">
        <f t="shared" si="10"/>
        <v>20.179449633930826</v>
      </c>
      <c r="P53" s="9"/>
    </row>
    <row r="54" spans="1:119">
      <c r="A54" s="12"/>
      <c r="B54" s="25">
        <v>368</v>
      </c>
      <c r="C54" s="20" t="s">
        <v>67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10235259</v>
      </c>
      <c r="L54" s="46">
        <v>0</v>
      </c>
      <c r="M54" s="46">
        <v>0</v>
      </c>
      <c r="N54" s="46">
        <f t="shared" si="13"/>
        <v>10235259</v>
      </c>
      <c r="O54" s="47">
        <f t="shared" si="10"/>
        <v>172.26725574349911</v>
      </c>
      <c r="P54" s="9"/>
    </row>
    <row r="55" spans="1:119">
      <c r="A55" s="12"/>
      <c r="B55" s="25">
        <v>369.9</v>
      </c>
      <c r="C55" s="20" t="s">
        <v>68</v>
      </c>
      <c r="D55" s="46">
        <v>4694310</v>
      </c>
      <c r="E55" s="46">
        <v>762095</v>
      </c>
      <c r="F55" s="46">
        <v>0</v>
      </c>
      <c r="G55" s="46">
        <v>0</v>
      </c>
      <c r="H55" s="46">
        <v>0</v>
      </c>
      <c r="I55" s="46">
        <v>3193340</v>
      </c>
      <c r="J55" s="46">
        <v>67649</v>
      </c>
      <c r="K55" s="46">
        <v>0</v>
      </c>
      <c r="L55" s="46">
        <v>0</v>
      </c>
      <c r="M55" s="46">
        <v>0</v>
      </c>
      <c r="N55" s="46">
        <f t="shared" si="13"/>
        <v>8717394</v>
      </c>
      <c r="O55" s="47">
        <f t="shared" si="10"/>
        <v>146.72042413531938</v>
      </c>
      <c r="P55" s="9"/>
    </row>
    <row r="56" spans="1:119" ht="15.75">
      <c r="A56" s="29" t="s">
        <v>50</v>
      </c>
      <c r="B56" s="30"/>
      <c r="C56" s="31"/>
      <c r="D56" s="32">
        <f t="shared" ref="D56:M56" si="14">SUM(D57:D57)</f>
        <v>121277</v>
      </c>
      <c r="E56" s="32">
        <f t="shared" si="14"/>
        <v>113427</v>
      </c>
      <c r="F56" s="32">
        <f t="shared" si="14"/>
        <v>483000</v>
      </c>
      <c r="G56" s="32">
        <f t="shared" si="14"/>
        <v>17096294</v>
      </c>
      <c r="H56" s="32">
        <f t="shared" si="14"/>
        <v>0</v>
      </c>
      <c r="I56" s="32">
        <f t="shared" si="14"/>
        <v>2273332</v>
      </c>
      <c r="J56" s="32">
        <f t="shared" si="14"/>
        <v>0</v>
      </c>
      <c r="K56" s="32">
        <f t="shared" si="14"/>
        <v>0</v>
      </c>
      <c r="L56" s="32">
        <f t="shared" si="14"/>
        <v>0</v>
      </c>
      <c r="M56" s="32">
        <f t="shared" si="14"/>
        <v>0</v>
      </c>
      <c r="N56" s="32">
        <f>SUM(D56:M56)</f>
        <v>20087330</v>
      </c>
      <c r="O56" s="45">
        <f t="shared" si="10"/>
        <v>338.08516367920561</v>
      </c>
      <c r="P56" s="9"/>
    </row>
    <row r="57" spans="1:119" ht="15.75" thickBot="1">
      <c r="A57" s="12"/>
      <c r="B57" s="25">
        <v>381</v>
      </c>
      <c r="C57" s="20" t="s">
        <v>69</v>
      </c>
      <c r="D57" s="46">
        <v>121277</v>
      </c>
      <c r="E57" s="46">
        <v>113427</v>
      </c>
      <c r="F57" s="46">
        <v>483000</v>
      </c>
      <c r="G57" s="46">
        <v>17096294</v>
      </c>
      <c r="H57" s="46">
        <v>0</v>
      </c>
      <c r="I57" s="46">
        <v>2273332</v>
      </c>
      <c r="J57" s="46">
        <v>0</v>
      </c>
      <c r="K57" s="46">
        <v>0</v>
      </c>
      <c r="L57" s="46">
        <v>0</v>
      </c>
      <c r="M57" s="46">
        <v>0</v>
      </c>
      <c r="N57" s="46">
        <f>SUM(D57:M57)</f>
        <v>20087330</v>
      </c>
      <c r="O57" s="47">
        <f t="shared" si="10"/>
        <v>338.08516367920561</v>
      </c>
      <c r="P57" s="9"/>
    </row>
    <row r="58" spans="1:119" ht="16.5" thickBot="1">
      <c r="A58" s="14" t="s">
        <v>59</v>
      </c>
      <c r="B58" s="23"/>
      <c r="C58" s="22"/>
      <c r="D58" s="15">
        <f t="shared" ref="D58:M58" si="15">SUM(D5,D14,D19,D31,D41,D44,D56)</f>
        <v>38442290</v>
      </c>
      <c r="E58" s="15">
        <f t="shared" si="15"/>
        <v>12054695</v>
      </c>
      <c r="F58" s="15">
        <f t="shared" si="15"/>
        <v>483000</v>
      </c>
      <c r="G58" s="15">
        <f t="shared" si="15"/>
        <v>18724307</v>
      </c>
      <c r="H58" s="15">
        <f t="shared" si="15"/>
        <v>0</v>
      </c>
      <c r="I58" s="15">
        <f t="shared" si="15"/>
        <v>97414541</v>
      </c>
      <c r="J58" s="15">
        <f t="shared" si="15"/>
        <v>14872548</v>
      </c>
      <c r="K58" s="15">
        <f t="shared" si="15"/>
        <v>-2847226</v>
      </c>
      <c r="L58" s="15">
        <f t="shared" si="15"/>
        <v>0</v>
      </c>
      <c r="M58" s="15">
        <f t="shared" si="15"/>
        <v>0</v>
      </c>
      <c r="N58" s="15">
        <f>SUM(D58:M58)</f>
        <v>179144155</v>
      </c>
      <c r="O58" s="38">
        <f t="shared" si="10"/>
        <v>3015.1334679794663</v>
      </c>
      <c r="P58" s="6"/>
      <c r="Q58" s="2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</row>
    <row r="59" spans="1:119">
      <c r="A59" s="16"/>
      <c r="B59" s="18"/>
      <c r="C59" s="18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9"/>
    </row>
    <row r="60" spans="1:119">
      <c r="A60" s="40"/>
      <c r="B60" s="41"/>
      <c r="C60" s="41"/>
      <c r="D60" s="42"/>
      <c r="E60" s="42"/>
      <c r="F60" s="42"/>
      <c r="G60" s="42"/>
      <c r="H60" s="42"/>
      <c r="I60" s="42"/>
      <c r="J60" s="42"/>
      <c r="K60" s="42"/>
      <c r="L60" s="118" t="s">
        <v>128</v>
      </c>
      <c r="M60" s="118"/>
      <c r="N60" s="118"/>
      <c r="O60" s="43">
        <v>59415</v>
      </c>
    </row>
    <row r="61" spans="1:119">
      <c r="A61" s="119"/>
      <c r="B61" s="96"/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7"/>
    </row>
    <row r="62" spans="1:119" ht="15.75" customHeight="1" thickBot="1">
      <c r="A62" s="120" t="s">
        <v>90</v>
      </c>
      <c r="B62" s="99"/>
      <c r="C62" s="99"/>
      <c r="D62" s="99"/>
      <c r="E62" s="99"/>
      <c r="F62" s="99"/>
      <c r="G62" s="99"/>
      <c r="H62" s="99"/>
      <c r="I62" s="99"/>
      <c r="J62" s="99"/>
      <c r="K62" s="99"/>
      <c r="L62" s="99"/>
      <c r="M62" s="99"/>
      <c r="N62" s="99"/>
      <c r="O62" s="100"/>
    </row>
  </sheetData>
  <mergeCells count="10">
    <mergeCell ref="L60:N60"/>
    <mergeCell ref="A61:O61"/>
    <mergeCell ref="A62:O6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2025-03-28T16:47:17Z</cp:lastPrinted>
  <dcterms:created xsi:type="dcterms:W3CDTF">2000-08-31T21:26:31Z</dcterms:created>
  <dcterms:modified xsi:type="dcterms:W3CDTF">2025-03-28T16:47:23Z</dcterms:modified>
</cp:coreProperties>
</file>