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2" documentId="11_A372188F8FFFE49B82E24653B040C54F83CC0B49" xr6:coauthVersionLast="47" xr6:coauthVersionMax="47" xr10:uidLastSave="{EDB52C3D-A8F5-44CE-A75F-03775962F27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'2007'!$A$1:$O$17</definedName>
    <definedName name="_xlnm.Print_Area" localSheetId="15">'2008'!$A$1:$O$20</definedName>
    <definedName name="_xlnm.Print_Area" localSheetId="14">'2009'!$A$1:$O$17</definedName>
    <definedName name="_xlnm.Print_Area" localSheetId="13">'2010'!$A$1:$O$18</definedName>
    <definedName name="_xlnm.Print_Area" localSheetId="12">'2011'!$A$1:$O$17</definedName>
    <definedName name="_xlnm.Print_Area" localSheetId="11">'2012'!$A$1:$O$17</definedName>
    <definedName name="_xlnm.Print_Area" localSheetId="10">'2013'!$A$1:$O$17</definedName>
    <definedName name="_xlnm.Print_Area" localSheetId="9">'2014'!$A$1:$O$17</definedName>
    <definedName name="_xlnm.Print_Area" localSheetId="8">'2015'!$A$1:$O$17</definedName>
    <definedName name="_xlnm.Print_Area" localSheetId="7">'2016'!$A$1:$O$17</definedName>
    <definedName name="_xlnm.Print_Area" localSheetId="6">'2017'!$A$1:$O$17</definedName>
    <definedName name="_xlnm.Print_Area" localSheetId="5">'2018'!$A$1:$O$17</definedName>
    <definedName name="_xlnm.Print_Area" localSheetId="4">'2019'!$A$1:$O$17</definedName>
    <definedName name="_xlnm.Print_Area" localSheetId="3">'2020'!$A$1:$O$17</definedName>
    <definedName name="_xlnm.Print_Area" localSheetId="2">'2021'!$A$1:$P$17</definedName>
    <definedName name="_xlnm.Print_Area" localSheetId="1">'2022'!$A$1:$P$17</definedName>
    <definedName name="_xlnm.Print_Area" localSheetId="0">'2023'!$A$1:$P$17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9" l="1"/>
  <c r="F13" i="49"/>
  <c r="G13" i="49"/>
  <c r="H13" i="49"/>
  <c r="I13" i="49"/>
  <c r="J13" i="49"/>
  <c r="K13" i="49"/>
  <c r="L13" i="49"/>
  <c r="M13" i="49"/>
  <c r="N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8"/>
  <c r="P12" i="48" s="1"/>
  <c r="N11" i="48"/>
  <c r="M11" i="48"/>
  <c r="M13" i="48" s="1"/>
  <c r="L11" i="48"/>
  <c r="K11" i="48"/>
  <c r="J11" i="48"/>
  <c r="I11" i="48"/>
  <c r="H11" i="48"/>
  <c r="O11" i="48" s="1"/>
  <c r="P11" i="48" s="1"/>
  <c r="G11" i="48"/>
  <c r="F11" i="48"/>
  <c r="E11" i="48"/>
  <c r="D11" i="48"/>
  <c r="O10" i="48"/>
  <c r="P10" i="48"/>
  <c r="N9" i="48"/>
  <c r="M9" i="48"/>
  <c r="L9" i="48"/>
  <c r="K9" i="48"/>
  <c r="J9" i="48"/>
  <c r="I9" i="48"/>
  <c r="H9" i="48"/>
  <c r="G9" i="48"/>
  <c r="F9" i="48"/>
  <c r="E9" i="48"/>
  <c r="D9" i="48"/>
  <c r="O9" i="48" s="1"/>
  <c r="P9" i="48" s="1"/>
  <c r="O8" i="48"/>
  <c r="P8" i="48" s="1"/>
  <c r="N7" i="48"/>
  <c r="N13" i="48" s="1"/>
  <c r="M7" i="48"/>
  <c r="L7" i="48"/>
  <c r="K7" i="48"/>
  <c r="J7" i="48"/>
  <c r="I7" i="48"/>
  <c r="H7" i="48"/>
  <c r="G7" i="48"/>
  <c r="F7" i="48"/>
  <c r="F13" i="48" s="1"/>
  <c r="E7" i="48"/>
  <c r="D7" i="48"/>
  <c r="O6" i="48"/>
  <c r="P6" i="48"/>
  <c r="N5" i="48"/>
  <c r="M5" i="48"/>
  <c r="L5" i="48"/>
  <c r="L13" i="48" s="1"/>
  <c r="K5" i="48"/>
  <c r="K13" i="48" s="1"/>
  <c r="J5" i="48"/>
  <c r="J13" i="48" s="1"/>
  <c r="I5" i="48"/>
  <c r="I13" i="48" s="1"/>
  <c r="H5" i="48"/>
  <c r="H13" i="48" s="1"/>
  <c r="G5" i="48"/>
  <c r="G13" i="48" s="1"/>
  <c r="F5" i="48"/>
  <c r="E5" i="48"/>
  <c r="E13" i="48" s="1"/>
  <c r="D5" i="48"/>
  <c r="D13" i="48" s="1"/>
  <c r="O12" i="47"/>
  <c r="P12" i="47"/>
  <c r="N11" i="47"/>
  <c r="M11" i="47"/>
  <c r="L11" i="47"/>
  <c r="K11" i="47"/>
  <c r="O11" i="47" s="1"/>
  <c r="P11" i="47" s="1"/>
  <c r="J11" i="47"/>
  <c r="I11" i="47"/>
  <c r="H11" i="47"/>
  <c r="G11" i="47"/>
  <c r="F11" i="47"/>
  <c r="E11" i="47"/>
  <c r="D11" i="47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9" i="47" s="1"/>
  <c r="P9" i="47" s="1"/>
  <c r="O8" i="47"/>
  <c r="P8" i="47"/>
  <c r="N7" i="47"/>
  <c r="M7" i="47"/>
  <c r="L7" i="47"/>
  <c r="K7" i="47"/>
  <c r="J7" i="47"/>
  <c r="I7" i="47"/>
  <c r="I13" i="47" s="1"/>
  <c r="H7" i="47"/>
  <c r="G7" i="47"/>
  <c r="F7" i="47"/>
  <c r="E7" i="47"/>
  <c r="E13" i="47" s="1"/>
  <c r="D7" i="47"/>
  <c r="O6" i="47"/>
  <c r="P6" i="47"/>
  <c r="N5" i="47"/>
  <c r="N13" i="47" s="1"/>
  <c r="M5" i="47"/>
  <c r="M13" i="47" s="1"/>
  <c r="L5" i="47"/>
  <c r="L13" i="47" s="1"/>
  <c r="K5" i="47"/>
  <c r="K13" i="47" s="1"/>
  <c r="J5" i="47"/>
  <c r="J13" i="47" s="1"/>
  <c r="I5" i="47"/>
  <c r="H5" i="47"/>
  <c r="H13" i="47" s="1"/>
  <c r="G5" i="47"/>
  <c r="G13" i="47" s="1"/>
  <c r="F5" i="47"/>
  <c r="F13" i="47" s="1"/>
  <c r="E5" i="47"/>
  <c r="D5" i="47"/>
  <c r="O5" i="47" s="1"/>
  <c r="P5" i="47" s="1"/>
  <c r="N12" i="46"/>
  <c r="O12" i="46"/>
  <c r="M11" i="46"/>
  <c r="L11" i="46"/>
  <c r="N11" i="46" s="1"/>
  <c r="O11" i="46" s="1"/>
  <c r="K11" i="46"/>
  <c r="J11" i="46"/>
  <c r="I11" i="46"/>
  <c r="H11" i="46"/>
  <c r="G11" i="46"/>
  <c r="F11" i="46"/>
  <c r="E11" i="46"/>
  <c r="D11" i="46"/>
  <c r="N10" i="46"/>
  <c r="O10" i="46" s="1"/>
  <c r="M9" i="46"/>
  <c r="L9" i="46"/>
  <c r="K9" i="46"/>
  <c r="J9" i="46"/>
  <c r="I9" i="46"/>
  <c r="H9" i="46"/>
  <c r="G9" i="46"/>
  <c r="F9" i="46"/>
  <c r="F13" i="46" s="1"/>
  <c r="E9" i="46"/>
  <c r="D9" i="46"/>
  <c r="D13" i="46" s="1"/>
  <c r="N8" i="46"/>
  <c r="O8" i="46"/>
  <c r="M7" i="46"/>
  <c r="L7" i="46"/>
  <c r="K7" i="46"/>
  <c r="J7" i="46"/>
  <c r="I7" i="46"/>
  <c r="H7" i="46"/>
  <c r="G7" i="46"/>
  <c r="G13" i="46" s="1"/>
  <c r="F7" i="46"/>
  <c r="E7" i="46"/>
  <c r="D7" i="46"/>
  <c r="N6" i="46"/>
  <c r="O6" i="46"/>
  <c r="M5" i="46"/>
  <c r="M13" i="46" s="1"/>
  <c r="L5" i="46"/>
  <c r="L13" i="46" s="1"/>
  <c r="K5" i="46"/>
  <c r="K13" i="46" s="1"/>
  <c r="J5" i="46"/>
  <c r="J13" i="46" s="1"/>
  <c r="I5" i="46"/>
  <c r="I13" i="46" s="1"/>
  <c r="H5" i="46"/>
  <c r="N5" i="46" s="1"/>
  <c r="O5" i="46" s="1"/>
  <c r="G5" i="46"/>
  <c r="F5" i="46"/>
  <c r="E5" i="46"/>
  <c r="E13" i="46" s="1"/>
  <c r="D5" i="46"/>
  <c r="N12" i="45"/>
  <c r="O12" i="45"/>
  <c r="M11" i="45"/>
  <c r="L11" i="45"/>
  <c r="L13" i="45" s="1"/>
  <c r="K11" i="45"/>
  <c r="J11" i="45"/>
  <c r="I11" i="45"/>
  <c r="H11" i="45"/>
  <c r="G11" i="45"/>
  <c r="F11" i="45"/>
  <c r="E11" i="45"/>
  <c r="D11" i="45"/>
  <c r="N11" i="45" s="1"/>
  <c r="O11" i="45" s="1"/>
  <c r="N10" i="45"/>
  <c r="O10" i="45"/>
  <c r="M9" i="45"/>
  <c r="L9" i="45"/>
  <c r="K9" i="45"/>
  <c r="J9" i="45"/>
  <c r="I9" i="45"/>
  <c r="H9" i="45"/>
  <c r="G9" i="45"/>
  <c r="F9" i="45"/>
  <c r="E9" i="45"/>
  <c r="D9" i="45"/>
  <c r="N9" i="45" s="1"/>
  <c r="O9" i="45" s="1"/>
  <c r="N8" i="45"/>
  <c r="O8" i="45"/>
  <c r="M7" i="45"/>
  <c r="L7" i="45"/>
  <c r="K7" i="45"/>
  <c r="J7" i="45"/>
  <c r="I7" i="45"/>
  <c r="H7" i="45"/>
  <c r="G7" i="45"/>
  <c r="F7" i="45"/>
  <c r="E7" i="45"/>
  <c r="D7" i="45"/>
  <c r="N6" i="45"/>
  <c r="O6" i="45"/>
  <c r="M5" i="45"/>
  <c r="M13" i="45" s="1"/>
  <c r="L5" i="45"/>
  <c r="K5" i="45"/>
  <c r="K13" i="45" s="1"/>
  <c r="J5" i="45"/>
  <c r="J13" i="45" s="1"/>
  <c r="I5" i="45"/>
  <c r="I13" i="45" s="1"/>
  <c r="H5" i="45"/>
  <c r="H13" i="45" s="1"/>
  <c r="G5" i="45"/>
  <c r="G13" i="45" s="1"/>
  <c r="F5" i="45"/>
  <c r="N5" i="45" s="1"/>
  <c r="O5" i="45" s="1"/>
  <c r="E5" i="45"/>
  <c r="E13" i="45" s="1"/>
  <c r="D5" i="45"/>
  <c r="D13" i="45" s="1"/>
  <c r="N12" i="44"/>
  <c r="O12" i="44"/>
  <c r="M11" i="44"/>
  <c r="L11" i="44"/>
  <c r="K11" i="44"/>
  <c r="J11" i="44"/>
  <c r="J13" i="44" s="1"/>
  <c r="I11" i="44"/>
  <c r="H11" i="44"/>
  <c r="N11" i="44" s="1"/>
  <c r="O11" i="44" s="1"/>
  <c r="G11" i="44"/>
  <c r="F11" i="44"/>
  <c r="E11" i="44"/>
  <c r="D11" i="44"/>
  <c r="N10" i="44"/>
  <c r="O10" i="44"/>
  <c r="M9" i="44"/>
  <c r="L9" i="44"/>
  <c r="K9" i="44"/>
  <c r="K13" i="44" s="1"/>
  <c r="J9" i="44"/>
  <c r="I9" i="44"/>
  <c r="H9" i="44"/>
  <c r="G9" i="44"/>
  <c r="F9" i="44"/>
  <c r="E9" i="44"/>
  <c r="D9" i="44"/>
  <c r="N9" i="44" s="1"/>
  <c r="O9" i="44" s="1"/>
  <c r="N8" i="44"/>
  <c r="O8" i="44"/>
  <c r="M7" i="44"/>
  <c r="L7" i="44"/>
  <c r="N7" i="44" s="1"/>
  <c r="O7" i="44" s="1"/>
  <c r="K7" i="44"/>
  <c r="J7" i="44"/>
  <c r="I7" i="44"/>
  <c r="H7" i="44"/>
  <c r="G7" i="44"/>
  <c r="F7" i="44"/>
  <c r="E7" i="44"/>
  <c r="D7" i="44"/>
  <c r="N6" i="44"/>
  <c r="O6" i="44" s="1"/>
  <c r="M5" i="44"/>
  <c r="M13" i="44" s="1"/>
  <c r="L5" i="44"/>
  <c r="L13" i="44" s="1"/>
  <c r="K5" i="44"/>
  <c r="J5" i="44"/>
  <c r="I5" i="44"/>
  <c r="I13" i="44" s="1"/>
  <c r="H5" i="44"/>
  <c r="H13" i="44" s="1"/>
  <c r="G5" i="44"/>
  <c r="G13" i="44" s="1"/>
  <c r="F5" i="44"/>
  <c r="F13" i="44" s="1"/>
  <c r="E5" i="44"/>
  <c r="E13" i="44" s="1"/>
  <c r="D5" i="44"/>
  <c r="D13" i="44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M9" i="43"/>
  <c r="L9" i="43"/>
  <c r="K9" i="43"/>
  <c r="J9" i="43"/>
  <c r="I9" i="43"/>
  <c r="H9" i="43"/>
  <c r="G9" i="43"/>
  <c r="F9" i="43"/>
  <c r="E9" i="43"/>
  <c r="D9" i="43"/>
  <c r="N9" i="43" s="1"/>
  <c r="O9" i="43" s="1"/>
  <c r="N8" i="43"/>
  <c r="O8" i="43"/>
  <c r="M7" i="43"/>
  <c r="L7" i="43"/>
  <c r="K7" i="43"/>
  <c r="J7" i="43"/>
  <c r="N7" i="43" s="1"/>
  <c r="O7" i="43" s="1"/>
  <c r="I7" i="43"/>
  <c r="H7" i="43"/>
  <c r="G7" i="43"/>
  <c r="G13" i="43" s="1"/>
  <c r="F7" i="43"/>
  <c r="E7" i="43"/>
  <c r="D7" i="43"/>
  <c r="N6" i="43"/>
  <c r="O6" i="43"/>
  <c r="M5" i="43"/>
  <c r="M13" i="43" s="1"/>
  <c r="L5" i="43"/>
  <c r="L13" i="43" s="1"/>
  <c r="K5" i="43"/>
  <c r="K13" i="43" s="1"/>
  <c r="J5" i="43"/>
  <c r="I5" i="43"/>
  <c r="I13" i="43" s="1"/>
  <c r="H5" i="43"/>
  <c r="H13" i="43" s="1"/>
  <c r="G5" i="43"/>
  <c r="F5" i="43"/>
  <c r="F13" i="43" s="1"/>
  <c r="E5" i="43"/>
  <c r="E13" i="43" s="1"/>
  <c r="D5" i="43"/>
  <c r="D13" i="43" s="1"/>
  <c r="F13" i="42"/>
  <c r="N12" i="42"/>
  <c r="O12" i="42" s="1"/>
  <c r="M11" i="42"/>
  <c r="L11" i="42"/>
  <c r="K11" i="42"/>
  <c r="J11" i="42"/>
  <c r="I11" i="42"/>
  <c r="H11" i="42"/>
  <c r="G11" i="42"/>
  <c r="F11" i="42"/>
  <c r="E11" i="42"/>
  <c r="E13" i="42" s="1"/>
  <c r="D11" i="42"/>
  <c r="N11" i="42" s="1"/>
  <c r="O11" i="42" s="1"/>
  <c r="N10" i="42"/>
  <c r="O10" i="42"/>
  <c r="M9" i="42"/>
  <c r="L9" i="42"/>
  <c r="K9" i="42"/>
  <c r="J9" i="42"/>
  <c r="I9" i="42"/>
  <c r="H9" i="42"/>
  <c r="G9" i="42"/>
  <c r="F9" i="42"/>
  <c r="E9" i="42"/>
  <c r="D9" i="42"/>
  <c r="N8" i="42"/>
  <c r="O8" i="42"/>
  <c r="M7" i="42"/>
  <c r="L7" i="42"/>
  <c r="L13" i="42" s="1"/>
  <c r="K7" i="42"/>
  <c r="J7" i="42"/>
  <c r="I7" i="42"/>
  <c r="I13" i="42" s="1"/>
  <c r="H7" i="42"/>
  <c r="N7" i="42" s="1"/>
  <c r="O7" i="42" s="1"/>
  <c r="G7" i="42"/>
  <c r="F7" i="42"/>
  <c r="E7" i="42"/>
  <c r="D7" i="42"/>
  <c r="N6" i="42"/>
  <c r="O6" i="42"/>
  <c r="M5" i="42"/>
  <c r="M13" i="42" s="1"/>
  <c r="L5" i="42"/>
  <c r="K5" i="42"/>
  <c r="K13" i="42" s="1"/>
  <c r="J5" i="42"/>
  <c r="J13" i="42" s="1"/>
  <c r="I5" i="42"/>
  <c r="H5" i="42"/>
  <c r="H13" i="42" s="1"/>
  <c r="G5" i="42"/>
  <c r="G13" i="42" s="1"/>
  <c r="F5" i="42"/>
  <c r="E5" i="42"/>
  <c r="D5" i="42"/>
  <c r="D13" i="42" s="1"/>
  <c r="N13" i="42" s="1"/>
  <c r="O13" i="42" s="1"/>
  <c r="H13" i="41"/>
  <c r="K13" i="41"/>
  <c r="N12" i="41"/>
  <c r="O12" i="41" s="1"/>
  <c r="M11" i="41"/>
  <c r="L11" i="41"/>
  <c r="K11" i="41"/>
  <c r="J11" i="41"/>
  <c r="I11" i="41"/>
  <c r="H11" i="41"/>
  <c r="G11" i="41"/>
  <c r="F11" i="41"/>
  <c r="E11" i="41"/>
  <c r="E13" i="41" s="1"/>
  <c r="D11" i="41"/>
  <c r="N11" i="41" s="1"/>
  <c r="O11" i="41" s="1"/>
  <c r="N10" i="41"/>
  <c r="O10" i="41"/>
  <c r="M9" i="41"/>
  <c r="L9" i="41"/>
  <c r="K9" i="41"/>
  <c r="J9" i="41"/>
  <c r="I9" i="41"/>
  <c r="H9" i="41"/>
  <c r="N9" i="41" s="1"/>
  <c r="O9" i="41" s="1"/>
  <c r="G9" i="41"/>
  <c r="F9" i="41"/>
  <c r="E9" i="41"/>
  <c r="D9" i="41"/>
  <c r="N8" i="41"/>
  <c r="O8" i="41"/>
  <c r="M7" i="41"/>
  <c r="L7" i="41"/>
  <c r="K7" i="41"/>
  <c r="J7" i="41"/>
  <c r="I7" i="41"/>
  <c r="H7" i="41"/>
  <c r="G7" i="41"/>
  <c r="G13" i="41" s="1"/>
  <c r="F7" i="41"/>
  <c r="N7" i="41" s="1"/>
  <c r="O7" i="41" s="1"/>
  <c r="E7" i="41"/>
  <c r="D7" i="41"/>
  <c r="N6" i="41"/>
  <c r="O6" i="41" s="1"/>
  <c r="M5" i="41"/>
  <c r="M13" i="41" s="1"/>
  <c r="L5" i="41"/>
  <c r="L13" i="41" s="1"/>
  <c r="K5" i="41"/>
  <c r="J5" i="41"/>
  <c r="J13" i="41" s="1"/>
  <c r="I5" i="41"/>
  <c r="I13" i="41" s="1"/>
  <c r="H5" i="41"/>
  <c r="G5" i="41"/>
  <c r="F5" i="41"/>
  <c r="E5" i="41"/>
  <c r="D5" i="41"/>
  <c r="J13" i="40"/>
  <c r="N12" i="40"/>
  <c r="O12" i="40"/>
  <c r="M11" i="40"/>
  <c r="L11" i="40"/>
  <c r="K11" i="40"/>
  <c r="J11" i="40"/>
  <c r="I11" i="40"/>
  <c r="H11" i="40"/>
  <c r="G11" i="40"/>
  <c r="F11" i="40"/>
  <c r="E11" i="40"/>
  <c r="N11" i="40" s="1"/>
  <c r="O11" i="40" s="1"/>
  <c r="D11" i="40"/>
  <c r="N10" i="40"/>
  <c r="O10" i="40"/>
  <c r="M9" i="40"/>
  <c r="L9" i="40"/>
  <c r="K9" i="40"/>
  <c r="J9" i="40"/>
  <c r="I9" i="40"/>
  <c r="I13" i="40" s="1"/>
  <c r="H9" i="40"/>
  <c r="G9" i="40"/>
  <c r="F9" i="40"/>
  <c r="N9" i="40" s="1"/>
  <c r="O9" i="40" s="1"/>
  <c r="E9" i="40"/>
  <c r="D9" i="40"/>
  <c r="N8" i="40"/>
  <c r="O8" i="40"/>
  <c r="M7" i="40"/>
  <c r="M13" i="40" s="1"/>
  <c r="L7" i="40"/>
  <c r="K7" i="40"/>
  <c r="J7" i="40"/>
  <c r="I7" i="40"/>
  <c r="H7" i="40"/>
  <c r="H13" i="40" s="1"/>
  <c r="G7" i="40"/>
  <c r="F7" i="40"/>
  <c r="E7" i="40"/>
  <c r="D7" i="40"/>
  <c r="N7" i="40" s="1"/>
  <c r="O7" i="40" s="1"/>
  <c r="N6" i="40"/>
  <c r="O6" i="40"/>
  <c r="M5" i="40"/>
  <c r="L5" i="40"/>
  <c r="L13" i="40" s="1"/>
  <c r="K5" i="40"/>
  <c r="K13" i="40"/>
  <c r="J5" i="40"/>
  <c r="I5" i="40"/>
  <c r="H5" i="40"/>
  <c r="G5" i="40"/>
  <c r="G13" i="40" s="1"/>
  <c r="F5" i="40"/>
  <c r="E5" i="40"/>
  <c r="E13" i="40"/>
  <c r="D5" i="40"/>
  <c r="D13" i="40" s="1"/>
  <c r="N5" i="40"/>
  <c r="O5" i="40"/>
  <c r="H13" i="39"/>
  <c r="N12" i="39"/>
  <c r="O12" i="39"/>
  <c r="M11" i="39"/>
  <c r="L11" i="39"/>
  <c r="K11" i="39"/>
  <c r="J11" i="39"/>
  <c r="N11" i="39" s="1"/>
  <c r="O11" i="39" s="1"/>
  <c r="I11" i="39"/>
  <c r="H11" i="39"/>
  <c r="G11" i="39"/>
  <c r="F11" i="39"/>
  <c r="E11" i="39"/>
  <c r="D11" i="39"/>
  <c r="N10" i="39"/>
  <c r="O10" i="39" s="1"/>
  <c r="M9" i="39"/>
  <c r="L9" i="39"/>
  <c r="K9" i="39"/>
  <c r="N9" i="39" s="1"/>
  <c r="O9" i="39" s="1"/>
  <c r="J9" i="39"/>
  <c r="I9" i="39"/>
  <c r="H9" i="39"/>
  <c r="G9" i="39"/>
  <c r="F9" i="39"/>
  <c r="E9" i="39"/>
  <c r="E13" i="39" s="1"/>
  <c r="D9" i="39"/>
  <c r="N8" i="39"/>
  <c r="O8" i="39"/>
  <c r="M7" i="39"/>
  <c r="L7" i="39"/>
  <c r="K7" i="39"/>
  <c r="J7" i="39"/>
  <c r="I7" i="39"/>
  <c r="I13" i="39" s="1"/>
  <c r="H7" i="39"/>
  <c r="G7" i="39"/>
  <c r="F7" i="39"/>
  <c r="E7" i="39"/>
  <c r="D7" i="39"/>
  <c r="N6" i="39"/>
  <c r="O6" i="39" s="1"/>
  <c r="M5" i="39"/>
  <c r="M13" i="39" s="1"/>
  <c r="L5" i="39"/>
  <c r="L13" i="39" s="1"/>
  <c r="K5" i="39"/>
  <c r="K13" i="39" s="1"/>
  <c r="J5" i="39"/>
  <c r="I5" i="39"/>
  <c r="H5" i="39"/>
  <c r="G5" i="39"/>
  <c r="G13" i="39" s="1"/>
  <c r="F5" i="39"/>
  <c r="F13" i="39" s="1"/>
  <c r="E5" i="39"/>
  <c r="D5" i="39"/>
  <c r="D13" i="39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M12" i="38"/>
  <c r="L12" i="38"/>
  <c r="K12" i="38"/>
  <c r="J12" i="38"/>
  <c r="I12" i="38"/>
  <c r="N12" i="38" s="1"/>
  <c r="O12" i="38" s="1"/>
  <c r="H12" i="38"/>
  <c r="G12" i="38"/>
  <c r="F12" i="38"/>
  <c r="E12" i="38"/>
  <c r="D12" i="38"/>
  <c r="N11" i="38"/>
  <c r="O11" i="38"/>
  <c r="M10" i="38"/>
  <c r="L10" i="38"/>
  <c r="K10" i="38"/>
  <c r="J10" i="38"/>
  <c r="I10" i="38"/>
  <c r="I16" i="38" s="1"/>
  <c r="H10" i="38"/>
  <c r="G10" i="38"/>
  <c r="F10" i="38"/>
  <c r="E10" i="38"/>
  <c r="D10" i="38"/>
  <c r="N10" i="38" s="1"/>
  <c r="O10" i="38" s="1"/>
  <c r="N9" i="38"/>
  <c r="O9" i="38" s="1"/>
  <c r="M8" i="38"/>
  <c r="L8" i="38"/>
  <c r="K8" i="38"/>
  <c r="J8" i="38"/>
  <c r="I8" i="38"/>
  <c r="H8" i="38"/>
  <c r="G8" i="38"/>
  <c r="F8" i="38"/>
  <c r="F16" i="38" s="1"/>
  <c r="E8" i="38"/>
  <c r="D8" i="38"/>
  <c r="N8" i="38" s="1"/>
  <c r="O8" i="38" s="1"/>
  <c r="N7" i="38"/>
  <c r="O7" i="38"/>
  <c r="N6" i="38"/>
  <c r="O6" i="38"/>
  <c r="M5" i="38"/>
  <c r="M16" i="38" s="1"/>
  <c r="L5" i="38"/>
  <c r="L16" i="38" s="1"/>
  <c r="K5" i="38"/>
  <c r="K16" i="38"/>
  <c r="J5" i="38"/>
  <c r="J16" i="38" s="1"/>
  <c r="I5" i="38"/>
  <c r="H5" i="38"/>
  <c r="H16" i="38" s="1"/>
  <c r="G5" i="38"/>
  <c r="G16" i="38" s="1"/>
  <c r="F5" i="38"/>
  <c r="E5" i="38"/>
  <c r="E16" i="38" s="1"/>
  <c r="D5" i="38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1" i="37"/>
  <c r="O11" i="37" s="1"/>
  <c r="N10" i="37"/>
  <c r="O10" i="37" s="1"/>
  <c r="M9" i="37"/>
  <c r="L9" i="37"/>
  <c r="K9" i="37"/>
  <c r="J9" i="37"/>
  <c r="I9" i="37"/>
  <c r="H9" i="37"/>
  <c r="G9" i="37"/>
  <c r="N9" i="37" s="1"/>
  <c r="O9" i="37" s="1"/>
  <c r="F9" i="37"/>
  <c r="E9" i="37"/>
  <c r="D9" i="37"/>
  <c r="N8" i="37"/>
  <c r="O8" i="37" s="1"/>
  <c r="M7" i="37"/>
  <c r="L7" i="37"/>
  <c r="K7" i="37"/>
  <c r="K13" i="37" s="1"/>
  <c r="J7" i="37"/>
  <c r="J13" i="37" s="1"/>
  <c r="I7" i="37"/>
  <c r="I13" i="37" s="1"/>
  <c r="H7" i="37"/>
  <c r="H13" i="37" s="1"/>
  <c r="G7" i="37"/>
  <c r="F7" i="37"/>
  <c r="E7" i="37"/>
  <c r="D7" i="37"/>
  <c r="N7" i="37" s="1"/>
  <c r="O7" i="37" s="1"/>
  <c r="N6" i="37"/>
  <c r="O6" i="37"/>
  <c r="M5" i="37"/>
  <c r="M13" i="37" s="1"/>
  <c r="L5" i="37"/>
  <c r="L13" i="37" s="1"/>
  <c r="K5" i="37"/>
  <c r="J5" i="37"/>
  <c r="I5" i="37"/>
  <c r="H5" i="37"/>
  <c r="G5" i="37"/>
  <c r="G13" i="37" s="1"/>
  <c r="F5" i="37"/>
  <c r="F13" i="37" s="1"/>
  <c r="E5" i="37"/>
  <c r="E13" i="37"/>
  <c r="D5" i="37"/>
  <c r="N5" i="37" s="1"/>
  <c r="O5" i="37" s="1"/>
  <c r="D13" i="37"/>
  <c r="N12" i="36"/>
  <c r="O12" i="36"/>
  <c r="M11" i="36"/>
  <c r="L11" i="36"/>
  <c r="K11" i="36"/>
  <c r="J11" i="36"/>
  <c r="I11" i="36"/>
  <c r="H11" i="36"/>
  <c r="G11" i="36"/>
  <c r="G13" i="36" s="1"/>
  <c r="F11" i="36"/>
  <c r="F13" i="36" s="1"/>
  <c r="E11" i="36"/>
  <c r="D11" i="36"/>
  <c r="N11" i="36"/>
  <c r="O11" i="36" s="1"/>
  <c r="N10" i="36"/>
  <c r="O10" i="36"/>
  <c r="M9" i="36"/>
  <c r="L9" i="36"/>
  <c r="K9" i="36"/>
  <c r="J9" i="36"/>
  <c r="I9" i="36"/>
  <c r="H9" i="36"/>
  <c r="H13" i="36" s="1"/>
  <c r="G9" i="36"/>
  <c r="F9" i="36"/>
  <c r="E9" i="36"/>
  <c r="D9" i="36"/>
  <c r="N8" i="36"/>
  <c r="O8" i="36"/>
  <c r="M7" i="36"/>
  <c r="M13" i="36" s="1"/>
  <c r="L7" i="36"/>
  <c r="K7" i="36"/>
  <c r="K13" i="36" s="1"/>
  <c r="J7" i="36"/>
  <c r="J13" i="36" s="1"/>
  <c r="I7" i="36"/>
  <c r="H7" i="36"/>
  <c r="G7" i="36"/>
  <c r="F7" i="36"/>
  <c r="E7" i="36"/>
  <c r="D7" i="36"/>
  <c r="N7" i="36" s="1"/>
  <c r="O7" i="36" s="1"/>
  <c r="N6" i="36"/>
  <c r="O6" i="36" s="1"/>
  <c r="M5" i="36"/>
  <c r="L5" i="36"/>
  <c r="L13" i="36" s="1"/>
  <c r="K5" i="36"/>
  <c r="J5" i="36"/>
  <c r="I5" i="36"/>
  <c r="N5" i="36" s="1"/>
  <c r="O5" i="36" s="1"/>
  <c r="I13" i="36"/>
  <c r="H5" i="36"/>
  <c r="G5" i="36"/>
  <c r="F5" i="36"/>
  <c r="E5" i="36"/>
  <c r="E13" i="36" s="1"/>
  <c r="D5" i="36"/>
  <c r="N12" i="35"/>
  <c r="O12" i="35"/>
  <c r="M11" i="35"/>
  <c r="L11" i="35"/>
  <c r="K11" i="35"/>
  <c r="J11" i="35"/>
  <c r="I11" i="35"/>
  <c r="H11" i="35"/>
  <c r="H13" i="35" s="1"/>
  <c r="G11" i="35"/>
  <c r="F11" i="35"/>
  <c r="E11" i="35"/>
  <c r="N11" i="35" s="1"/>
  <c r="O11" i="35" s="1"/>
  <c r="D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9" i="35" s="1"/>
  <c r="O9" i="35" s="1"/>
  <c r="N8" i="35"/>
  <c r="O8" i="35"/>
  <c r="M7" i="35"/>
  <c r="L7" i="35"/>
  <c r="L13" i="35" s="1"/>
  <c r="K7" i="35"/>
  <c r="K13" i="35" s="1"/>
  <c r="J7" i="35"/>
  <c r="I7" i="35"/>
  <c r="H7" i="35"/>
  <c r="G7" i="35"/>
  <c r="F7" i="35"/>
  <c r="E7" i="35"/>
  <c r="N7" i="35" s="1"/>
  <c r="O7" i="35" s="1"/>
  <c r="D7" i="35"/>
  <c r="N6" i="35"/>
  <c r="O6" i="35"/>
  <c r="M5" i="35"/>
  <c r="M13" i="35" s="1"/>
  <c r="L5" i="35"/>
  <c r="K5" i="35"/>
  <c r="J5" i="35"/>
  <c r="J13" i="35"/>
  <c r="I5" i="35"/>
  <c r="I13" i="35" s="1"/>
  <c r="H5" i="35"/>
  <c r="G5" i="35"/>
  <c r="G13" i="35" s="1"/>
  <c r="F5" i="35"/>
  <c r="F13" i="35" s="1"/>
  <c r="E5" i="35"/>
  <c r="D5" i="35"/>
  <c r="D13" i="35"/>
  <c r="N13" i="34"/>
  <c r="O13" i="34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/>
  <c r="M10" i="34"/>
  <c r="M14" i="34" s="1"/>
  <c r="L10" i="34"/>
  <c r="K10" i="34"/>
  <c r="J10" i="34"/>
  <c r="I10" i="34"/>
  <c r="H10" i="34"/>
  <c r="H14" i="34" s="1"/>
  <c r="G10" i="34"/>
  <c r="G14" i="34"/>
  <c r="F10" i="34"/>
  <c r="E10" i="34"/>
  <c r="E14" i="34" s="1"/>
  <c r="D10" i="34"/>
  <c r="N10" i="34" s="1"/>
  <c r="O10" i="34" s="1"/>
  <c r="N9" i="34"/>
  <c r="O9" i="34"/>
  <c r="M8" i="34"/>
  <c r="L8" i="34"/>
  <c r="L14" i="34" s="1"/>
  <c r="K8" i="34"/>
  <c r="J8" i="34"/>
  <c r="I8" i="34"/>
  <c r="I14" i="34" s="1"/>
  <c r="H8" i="34"/>
  <c r="G8" i="34"/>
  <c r="F8" i="34"/>
  <c r="F14" i="34" s="1"/>
  <c r="E8" i="34"/>
  <c r="D8" i="34"/>
  <c r="N7" i="34"/>
  <c r="O7" i="34"/>
  <c r="N6" i="34"/>
  <c r="O6" i="34"/>
  <c r="M5" i="34"/>
  <c r="L5" i="34"/>
  <c r="K5" i="34"/>
  <c r="K14" i="34" s="1"/>
  <c r="J5" i="34"/>
  <c r="J14" i="34" s="1"/>
  <c r="I5" i="34"/>
  <c r="H5" i="34"/>
  <c r="G5" i="34"/>
  <c r="F5" i="34"/>
  <c r="E5" i="34"/>
  <c r="D5" i="34"/>
  <c r="N5" i="34" s="1"/>
  <c r="O5" i="34" s="1"/>
  <c r="E11" i="33"/>
  <c r="F11" i="33"/>
  <c r="G11" i="33"/>
  <c r="H11" i="33"/>
  <c r="I11" i="33"/>
  <c r="J11" i="33"/>
  <c r="K11" i="33"/>
  <c r="L11" i="33"/>
  <c r="M11" i="33"/>
  <c r="E9" i="33"/>
  <c r="F9" i="33"/>
  <c r="G9" i="33"/>
  <c r="H9" i="33"/>
  <c r="H13" i="33" s="1"/>
  <c r="I9" i="33"/>
  <c r="J9" i="33"/>
  <c r="K9" i="33"/>
  <c r="L9" i="33"/>
  <c r="M9" i="33"/>
  <c r="E7" i="33"/>
  <c r="E13" i="33" s="1"/>
  <c r="F7" i="33"/>
  <c r="F13" i="33" s="1"/>
  <c r="G7" i="33"/>
  <c r="H7" i="33"/>
  <c r="I7" i="33"/>
  <c r="I13" i="33" s="1"/>
  <c r="J7" i="33"/>
  <c r="K7" i="33"/>
  <c r="L7" i="33"/>
  <c r="M7" i="33"/>
  <c r="M13" i="33" s="1"/>
  <c r="E5" i="33"/>
  <c r="F5" i="33"/>
  <c r="G5" i="33"/>
  <c r="N5" i="33" s="1"/>
  <c r="O5" i="33" s="1"/>
  <c r="H5" i="33"/>
  <c r="I5" i="33"/>
  <c r="J5" i="33"/>
  <c r="J13" i="33" s="1"/>
  <c r="K5" i="33"/>
  <c r="K13" i="33"/>
  <c r="L5" i="33"/>
  <c r="L13" i="33" s="1"/>
  <c r="M5" i="33"/>
  <c r="D11" i="33"/>
  <c r="N11" i="33" s="1"/>
  <c r="O11" i="33" s="1"/>
  <c r="D9" i="33"/>
  <c r="N9" i="33" s="1"/>
  <c r="O9" i="33" s="1"/>
  <c r="D7" i="33"/>
  <c r="D5" i="33"/>
  <c r="D13" i="33" s="1"/>
  <c r="N12" i="33"/>
  <c r="O12" i="33" s="1"/>
  <c r="N6" i="33"/>
  <c r="O6" i="33"/>
  <c r="N10" i="33"/>
  <c r="O10" i="33"/>
  <c r="N8" i="33"/>
  <c r="O8" i="33"/>
  <c r="D14" i="34"/>
  <c r="N9" i="36"/>
  <c r="O9" i="36" s="1"/>
  <c r="N5" i="41"/>
  <c r="O5" i="41"/>
  <c r="N9" i="42"/>
  <c r="O9" i="42" s="1"/>
  <c r="N11" i="43"/>
  <c r="O11" i="43" s="1"/>
  <c r="N7" i="45"/>
  <c r="O7" i="45"/>
  <c r="N7" i="46"/>
  <c r="O7" i="46" s="1"/>
  <c r="O7" i="47"/>
  <c r="P7" i="47"/>
  <c r="O9" i="49" l="1"/>
  <c r="P9" i="49" s="1"/>
  <c r="O11" i="49"/>
  <c r="P11" i="49" s="1"/>
  <c r="O7" i="49"/>
  <c r="P7" i="49" s="1"/>
  <c r="O5" i="49"/>
  <c r="P5" i="49" s="1"/>
  <c r="O13" i="49"/>
  <c r="P13" i="49" s="1"/>
  <c r="O13" i="48"/>
  <c r="P13" i="48" s="1"/>
  <c r="N14" i="34"/>
  <c r="O14" i="34" s="1"/>
  <c r="N13" i="39"/>
  <c r="O13" i="39" s="1"/>
  <c r="N13" i="37"/>
  <c r="O13" i="37" s="1"/>
  <c r="N13" i="44"/>
  <c r="O13" i="44" s="1"/>
  <c r="N7" i="39"/>
  <c r="O7" i="39" s="1"/>
  <c r="N5" i="39"/>
  <c r="O5" i="39" s="1"/>
  <c r="N5" i="43"/>
  <c r="O5" i="43" s="1"/>
  <c r="N8" i="34"/>
  <c r="O8" i="34" s="1"/>
  <c r="F13" i="41"/>
  <c r="F13" i="40"/>
  <c r="N13" i="40" s="1"/>
  <c r="O13" i="40" s="1"/>
  <c r="G13" i="33"/>
  <c r="N13" i="33" s="1"/>
  <c r="O13" i="33" s="1"/>
  <c r="D13" i="47"/>
  <c r="O13" i="47" s="1"/>
  <c r="P13" i="47" s="1"/>
  <c r="N9" i="46"/>
  <c r="O9" i="46" s="1"/>
  <c r="N5" i="44"/>
  <c r="O5" i="44" s="1"/>
  <c r="N5" i="42"/>
  <c r="O5" i="42" s="1"/>
  <c r="J13" i="39"/>
  <c r="O7" i="48"/>
  <c r="P7" i="48" s="1"/>
  <c r="H13" i="46"/>
  <c r="N13" i="46" s="1"/>
  <c r="O13" i="46" s="1"/>
  <c r="E13" i="35"/>
  <c r="N13" i="35" s="1"/>
  <c r="O13" i="35" s="1"/>
  <c r="N7" i="33"/>
  <c r="O7" i="33" s="1"/>
  <c r="N5" i="35"/>
  <c r="O5" i="35" s="1"/>
  <c r="D13" i="36"/>
  <c r="N13" i="36" s="1"/>
  <c r="O13" i="36" s="1"/>
  <c r="O5" i="48"/>
  <c r="P5" i="48" s="1"/>
  <c r="N5" i="38"/>
  <c r="O5" i="38" s="1"/>
  <c r="D13" i="41"/>
  <c r="J13" i="43"/>
  <c r="N13" i="43" s="1"/>
  <c r="O13" i="43" s="1"/>
  <c r="F13" i="45"/>
  <c r="N13" i="45" s="1"/>
  <c r="O13" i="45" s="1"/>
  <c r="D16" i="38"/>
  <c r="N16" i="38" s="1"/>
  <c r="O16" i="38" s="1"/>
  <c r="N13" i="41" l="1"/>
  <c r="O13" i="41" s="1"/>
</calcChain>
</file>

<file path=xl/sharedStrings.xml><?xml version="1.0" encoding="utf-8"?>
<sst xmlns="http://schemas.openxmlformats.org/spreadsheetml/2006/main" count="500" uniqueCount="68">
  <si>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</si>
  <si>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</si>
  <si>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</si>
  <si>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</si>
  <si>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</si>
  <si>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</si>
  <si>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</si>
  <si>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</si>
  <si>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</si>
  <si>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</si>
  <si>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</si>
  <si>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</si>
  <si>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</si>
  <si>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</si>
  <si>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</si>
  <si>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</si>
  <si>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</si>
  <si>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</si>
  <si>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</si>
  <si>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</si>
  <si>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Public Safety</t>
  </si>
  <si>
    <t>Law Enforcement</t>
  </si>
  <si>
    <t>Physical Environment</t>
  </si>
  <si>
    <t>Other Physical Environment</t>
  </si>
  <si>
    <t>Transportation</t>
  </si>
  <si>
    <t>Road and Street Facilities</t>
  </si>
  <si>
    <t>2009 Municipal Population:</t>
  </si>
  <si>
    <t>Holmes Beach Expenditures Reported by Account Code and Fund Type</t>
  </si>
  <si>
    <t>Local Fiscal Year Ended September 30, 2010</t>
  </si>
  <si>
    <t>Pension Benefits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</si>
  <si>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</si>
  <si>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</si>
  <si>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</si>
  <si>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</si>
  <si>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</si>
  <si>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</si>
  <si>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</si>
  <si>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</si>
  <si>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</si>
  <si>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Other Uses and Non-Operating</t>
  </si>
  <si>
    <t>Proprietary - Other Non-Operating Disbursements</t>
  </si>
  <si>
    <t>2008 Municipal Population:</t>
  </si>
  <si>
    <t>Local Fiscal Year Ended September 30, 2014</t>
  </si>
  <si>
    <t>Road / Street Facilities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</si>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</sst>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0EDD9-B521-4064-BA6C-30146ABED4E4}">
  <sheetPr>
    <pageSetUpPr fitToPage="1"/>
  </sheetPr>
  <dimension ref="A1:ED17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27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66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60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61</v>
      </c>
      <c r="N4" s="95" t="s">
        <v>5</v>
      </c>
      <c r="O4" s="95" t="s">
        <v>62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SUM(D6:D6)</f>
        <v>1564886</v>
      </c>
      <c r="E5" s="100">
        <f>SUM(E6:E6)</f>
        <v>0</v>
      </c>
      <c r="F5" s="100">
        <f>SUM(F6:F6)</f>
        <v>0</v>
      </c>
      <c r="G5" s="100">
        <f>SUM(G6:G6)</f>
        <v>0</v>
      </c>
      <c r="H5" s="100">
        <f>SUM(H6:H6)</f>
        <v>0</v>
      </c>
      <c r="I5" s="100">
        <f>SUM(I6:I6)</f>
        <v>0</v>
      </c>
      <c r="J5" s="100">
        <f>SUM(J6:J6)</f>
        <v>0</v>
      </c>
      <c r="K5" s="100">
        <f>SUM(K6:K6)</f>
        <v>0</v>
      </c>
      <c r="L5" s="100">
        <f>SUM(L6:L6)</f>
        <v>0</v>
      </c>
      <c r="M5" s="100">
        <f>SUM(M6:M6)</f>
        <v>0</v>
      </c>
      <c r="N5" s="100">
        <f>SUM(N6:N6)</f>
        <v>0</v>
      </c>
      <c r="O5" s="101">
        <f>SUM(D5:N5)</f>
        <v>1564886</v>
      </c>
      <c r="P5" s="102">
        <f>(O5/P$15)</f>
        <v>517.14672835426302</v>
      </c>
      <c r="Q5" s="103"/>
    </row>
    <row r="6" spans="1:134">
      <c r="A6" s="105"/>
      <c r="B6" s="106">
        <v>513</v>
      </c>
      <c r="C6" s="107" t="s">
        <v>19</v>
      </c>
      <c r="D6" s="108">
        <v>1564886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0">SUM(D6:N6)</f>
        <v>1564886</v>
      </c>
      <c r="P6" s="109">
        <f>(O6/P$15)</f>
        <v>517.14672835426302</v>
      </c>
      <c r="Q6" s="110"/>
    </row>
    <row r="7" spans="1:134" ht="15.75">
      <c r="A7" s="111" t="s">
        <v>20</v>
      </c>
      <c r="B7" s="112"/>
      <c r="C7" s="113"/>
      <c r="D7" s="114">
        <f>SUM(D8:D8)</f>
        <v>5663954</v>
      </c>
      <c r="E7" s="114">
        <f>SUM(E8:E8)</f>
        <v>0</v>
      </c>
      <c r="F7" s="114">
        <f>SUM(F8:F8)</f>
        <v>0</v>
      </c>
      <c r="G7" s="114">
        <f>SUM(G8:G8)</f>
        <v>0</v>
      </c>
      <c r="H7" s="114">
        <f>SUM(H8:H8)</f>
        <v>0</v>
      </c>
      <c r="I7" s="114">
        <f>SUM(I8:I8)</f>
        <v>0</v>
      </c>
      <c r="J7" s="114">
        <f>SUM(J8:J8)</f>
        <v>0</v>
      </c>
      <c r="K7" s="114">
        <f>SUM(K8:K8)</f>
        <v>676142</v>
      </c>
      <c r="L7" s="114">
        <f>SUM(L8:L8)</f>
        <v>0</v>
      </c>
      <c r="M7" s="114">
        <f>SUM(M8:M8)</f>
        <v>0</v>
      </c>
      <c r="N7" s="114">
        <f>SUM(N8:N8)</f>
        <v>0</v>
      </c>
      <c r="O7" s="115">
        <f>SUM(D7:N7)</f>
        <v>6340096</v>
      </c>
      <c r="P7" s="116">
        <f>(O7/P$15)</f>
        <v>2095.2068737607401</v>
      </c>
      <c r="Q7" s="117"/>
    </row>
    <row r="8" spans="1:134">
      <c r="A8" s="105"/>
      <c r="B8" s="106">
        <v>521</v>
      </c>
      <c r="C8" s="107" t="s">
        <v>21</v>
      </c>
      <c r="D8" s="108">
        <v>5663954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676142</v>
      </c>
      <c r="L8" s="108">
        <v>0</v>
      </c>
      <c r="M8" s="108">
        <v>0</v>
      </c>
      <c r="N8" s="108">
        <v>0</v>
      </c>
      <c r="O8" s="108">
        <f>SUM(D8:N8)</f>
        <v>6340096</v>
      </c>
      <c r="P8" s="109">
        <f>(O8/P$15)</f>
        <v>2095.2068737607401</v>
      </c>
      <c r="Q8" s="110"/>
    </row>
    <row r="9" spans="1:134" ht="15.75">
      <c r="A9" s="111" t="s">
        <v>22</v>
      </c>
      <c r="B9" s="112"/>
      <c r="C9" s="113"/>
      <c r="D9" s="114">
        <f>SUM(D10:D10)</f>
        <v>7580468</v>
      </c>
      <c r="E9" s="114">
        <f>SUM(E10:E10)</f>
        <v>0</v>
      </c>
      <c r="F9" s="114">
        <f>SUM(F10:F10)</f>
        <v>0</v>
      </c>
      <c r="G9" s="114">
        <f>SUM(G10:G10)</f>
        <v>0</v>
      </c>
      <c r="H9" s="114">
        <f>SUM(H10:H10)</f>
        <v>0</v>
      </c>
      <c r="I9" s="114">
        <f>SUM(I10:I10)</f>
        <v>0</v>
      </c>
      <c r="J9" s="114">
        <f>SUM(J10:J10)</f>
        <v>0</v>
      </c>
      <c r="K9" s="114">
        <f>SUM(K10:K10)</f>
        <v>0</v>
      </c>
      <c r="L9" s="114">
        <f>SUM(L10:L10)</f>
        <v>0</v>
      </c>
      <c r="M9" s="114">
        <f>SUM(M10:M10)</f>
        <v>0</v>
      </c>
      <c r="N9" s="114">
        <f>SUM(N10:N10)</f>
        <v>0</v>
      </c>
      <c r="O9" s="115">
        <f>SUM(D9:N9)</f>
        <v>7580468</v>
      </c>
      <c r="P9" s="116">
        <f>(O9/P$15)</f>
        <v>2505.1116986120292</v>
      </c>
      <c r="Q9" s="117"/>
    </row>
    <row r="10" spans="1:134">
      <c r="A10" s="105"/>
      <c r="B10" s="106">
        <v>539</v>
      </c>
      <c r="C10" s="107" t="s">
        <v>23</v>
      </c>
      <c r="D10" s="108">
        <v>7580468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:O12" si="1">SUM(D10:N10)</f>
        <v>7580468</v>
      </c>
      <c r="P10" s="109">
        <f>(O10/P$15)</f>
        <v>2505.1116986120292</v>
      </c>
      <c r="Q10" s="110"/>
    </row>
    <row r="11" spans="1:134" ht="15.75">
      <c r="A11" s="111" t="s">
        <v>24</v>
      </c>
      <c r="B11" s="112"/>
      <c r="C11" s="113"/>
      <c r="D11" s="114">
        <f>SUM(D12:D12)</f>
        <v>767189</v>
      </c>
      <c r="E11" s="114">
        <f>SUM(E12:E12)</f>
        <v>0</v>
      </c>
      <c r="F11" s="114">
        <f>SUM(F12:F12)</f>
        <v>0</v>
      </c>
      <c r="G11" s="114">
        <f>SUM(G12:G12)</f>
        <v>0</v>
      </c>
      <c r="H11" s="114">
        <f>SUM(H12:H12)</f>
        <v>0</v>
      </c>
      <c r="I11" s="114">
        <f>SUM(I12:I12)</f>
        <v>0</v>
      </c>
      <c r="J11" s="114">
        <f>SUM(J12:J12)</f>
        <v>0</v>
      </c>
      <c r="K11" s="114">
        <f>SUM(K12:K12)</f>
        <v>0</v>
      </c>
      <c r="L11" s="114">
        <f>SUM(L12:L12)</f>
        <v>0</v>
      </c>
      <c r="M11" s="114">
        <f>SUM(M12:M12)</f>
        <v>0</v>
      </c>
      <c r="N11" s="114">
        <f>SUM(N12:N12)</f>
        <v>0</v>
      </c>
      <c r="O11" s="114">
        <f t="shared" si="1"/>
        <v>767189</v>
      </c>
      <c r="P11" s="116">
        <f>(O11/P$15)</f>
        <v>253.5323859881031</v>
      </c>
      <c r="Q11" s="117"/>
    </row>
    <row r="12" spans="1:134" ht="15.75" thickBot="1">
      <c r="A12" s="105"/>
      <c r="B12" s="106">
        <v>541</v>
      </c>
      <c r="C12" s="107" t="s">
        <v>25</v>
      </c>
      <c r="D12" s="108">
        <v>767189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1"/>
        <v>767189</v>
      </c>
      <c r="P12" s="109">
        <f>(O12/P$15)</f>
        <v>253.5323859881031</v>
      </c>
      <c r="Q12" s="110"/>
    </row>
    <row r="13" spans="1:134" ht="16.5" thickBot="1">
      <c r="A13" s="118" t="s">
        <v>10</v>
      </c>
      <c r="B13" s="119"/>
      <c r="C13" s="120"/>
      <c r="D13" s="121">
        <f>SUM(D5,D7,D9,D11)</f>
        <v>15576497</v>
      </c>
      <c r="E13" s="121">
        <f t="shared" ref="E13:N13" si="2">SUM(E5,E7,E9,E11)</f>
        <v>0</v>
      </c>
      <c r="F13" s="121">
        <f t="shared" si="2"/>
        <v>0</v>
      </c>
      <c r="G13" s="121">
        <f t="shared" si="2"/>
        <v>0</v>
      </c>
      <c r="H13" s="121">
        <f t="shared" si="2"/>
        <v>0</v>
      </c>
      <c r="I13" s="121">
        <f t="shared" si="2"/>
        <v>0</v>
      </c>
      <c r="J13" s="121">
        <f t="shared" si="2"/>
        <v>0</v>
      </c>
      <c r="K13" s="121">
        <f t="shared" si="2"/>
        <v>676142</v>
      </c>
      <c r="L13" s="121">
        <f t="shared" si="2"/>
        <v>0</v>
      </c>
      <c r="M13" s="121">
        <f t="shared" si="2"/>
        <v>0</v>
      </c>
      <c r="N13" s="121">
        <f t="shared" si="2"/>
        <v>0</v>
      </c>
      <c r="O13" s="121">
        <f>SUM(D13:N13)</f>
        <v>16252639</v>
      </c>
      <c r="P13" s="122">
        <f>(O13/P$15)</f>
        <v>5370.9976867151354</v>
      </c>
      <c r="Q13" s="103"/>
      <c r="R13" s="12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</row>
    <row r="14" spans="1:134">
      <c r="A14" s="124"/>
      <c r="B14" s="125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7"/>
    </row>
    <row r="15" spans="1:134">
      <c r="A15" s="128"/>
      <c r="B15" s="129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3" t="s">
        <v>67</v>
      </c>
      <c r="N15" s="133"/>
      <c r="O15" s="133"/>
      <c r="P15" s="131">
        <v>3026</v>
      </c>
    </row>
    <row r="16" spans="1:134">
      <c r="A16" s="134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6"/>
    </row>
    <row r="17" spans="1:16" ht="15.75" customHeight="1" thickBot="1">
      <c r="A17" s="137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9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27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736573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3" si="1">SUM(D5:M5)</f>
        <v>736573</v>
      </c>
      <c r="O5" s="58">
        <f t="shared" ref="O5:O13" si="2">(N5/O$15)</f>
        <v>191.86585048189633</v>
      </c>
      <c r="P5" s="59"/>
    </row>
    <row r="6" spans="1:133">
      <c r="A6" s="61"/>
      <c r="B6" s="62">
        <v>513</v>
      </c>
      <c r="C6" s="63" t="s">
        <v>19</v>
      </c>
      <c r="D6" s="64">
        <v>736573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736573</v>
      </c>
      <c r="O6" s="65">
        <f t="shared" si="2"/>
        <v>191.86585048189633</v>
      </c>
      <c r="P6" s="66"/>
    </row>
    <row r="7" spans="1:133" ht="15.75">
      <c r="A7" s="67" t="s">
        <v>20</v>
      </c>
      <c r="B7" s="68"/>
      <c r="C7" s="69"/>
      <c r="D7" s="70">
        <f t="shared" ref="D7:M7" si="3">SUM(D8:D8)</f>
        <v>2301154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369482</v>
      </c>
      <c r="L7" s="70">
        <f t="shared" si="3"/>
        <v>0</v>
      </c>
      <c r="M7" s="70">
        <f t="shared" si="3"/>
        <v>0</v>
      </c>
      <c r="N7" s="71">
        <f t="shared" si="1"/>
        <v>2670636</v>
      </c>
      <c r="O7" s="72">
        <f t="shared" si="2"/>
        <v>695.65928627246683</v>
      </c>
      <c r="P7" s="73"/>
    </row>
    <row r="8" spans="1:133">
      <c r="A8" s="61"/>
      <c r="B8" s="62">
        <v>521</v>
      </c>
      <c r="C8" s="63" t="s">
        <v>21</v>
      </c>
      <c r="D8" s="64">
        <v>2301154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369482</v>
      </c>
      <c r="L8" s="64">
        <v>0</v>
      </c>
      <c r="M8" s="64">
        <v>0</v>
      </c>
      <c r="N8" s="64">
        <f t="shared" si="1"/>
        <v>2670636</v>
      </c>
      <c r="O8" s="65">
        <f t="shared" si="2"/>
        <v>695.65928627246683</v>
      </c>
      <c r="P8" s="66"/>
    </row>
    <row r="9" spans="1:133" ht="15.75">
      <c r="A9" s="67" t="s">
        <v>22</v>
      </c>
      <c r="B9" s="68"/>
      <c r="C9" s="69"/>
      <c r="D9" s="70">
        <f t="shared" ref="D9:M9" si="4">SUM(D10:D10)</f>
        <v>1539483</v>
      </c>
      <c r="E9" s="70">
        <f t="shared" si="4"/>
        <v>0</v>
      </c>
      <c r="F9" s="70">
        <f t="shared" si="4"/>
        <v>0</v>
      </c>
      <c r="G9" s="70">
        <f t="shared" si="4"/>
        <v>0</v>
      </c>
      <c r="H9" s="70">
        <f t="shared" si="4"/>
        <v>0</v>
      </c>
      <c r="I9" s="70">
        <f t="shared" si="4"/>
        <v>0</v>
      </c>
      <c r="J9" s="70">
        <f t="shared" si="4"/>
        <v>0</v>
      </c>
      <c r="K9" s="70">
        <f t="shared" si="4"/>
        <v>0</v>
      </c>
      <c r="L9" s="70">
        <f t="shared" si="4"/>
        <v>0</v>
      </c>
      <c r="M9" s="70">
        <f t="shared" si="4"/>
        <v>0</v>
      </c>
      <c r="N9" s="71">
        <f t="shared" si="1"/>
        <v>1539483</v>
      </c>
      <c r="O9" s="72">
        <f t="shared" si="2"/>
        <v>401.0114613180516</v>
      </c>
      <c r="P9" s="73"/>
    </row>
    <row r="10" spans="1:133">
      <c r="A10" s="61"/>
      <c r="B10" s="62">
        <v>539</v>
      </c>
      <c r="C10" s="63" t="s">
        <v>23</v>
      </c>
      <c r="D10" s="64">
        <v>1539483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1539483</v>
      </c>
      <c r="O10" s="65">
        <f t="shared" si="2"/>
        <v>401.0114613180516</v>
      </c>
      <c r="P10" s="66"/>
    </row>
    <row r="11" spans="1:133" ht="15.75">
      <c r="A11" s="67" t="s">
        <v>24</v>
      </c>
      <c r="B11" s="68"/>
      <c r="C11" s="69"/>
      <c r="D11" s="70">
        <f t="shared" ref="D11:M11" si="5">SUM(D12:D12)</f>
        <v>129176</v>
      </c>
      <c r="E11" s="70">
        <f t="shared" si="5"/>
        <v>0</v>
      </c>
      <c r="F11" s="70">
        <f t="shared" si="5"/>
        <v>0</v>
      </c>
      <c r="G11" s="70">
        <f t="shared" si="5"/>
        <v>0</v>
      </c>
      <c r="H11" s="70">
        <f t="shared" si="5"/>
        <v>0</v>
      </c>
      <c r="I11" s="70">
        <f t="shared" si="5"/>
        <v>0</v>
      </c>
      <c r="J11" s="70">
        <f t="shared" si="5"/>
        <v>0</v>
      </c>
      <c r="K11" s="70">
        <f t="shared" si="5"/>
        <v>0</v>
      </c>
      <c r="L11" s="70">
        <f t="shared" si="5"/>
        <v>0</v>
      </c>
      <c r="M11" s="70">
        <f t="shared" si="5"/>
        <v>0</v>
      </c>
      <c r="N11" s="70">
        <f t="shared" si="1"/>
        <v>129176</v>
      </c>
      <c r="O11" s="72">
        <f t="shared" si="2"/>
        <v>33.648345923417558</v>
      </c>
      <c r="P11" s="73"/>
    </row>
    <row r="12" spans="1:133" ht="15.75" thickBot="1">
      <c r="A12" s="61"/>
      <c r="B12" s="62">
        <v>541</v>
      </c>
      <c r="C12" s="63" t="s">
        <v>43</v>
      </c>
      <c r="D12" s="64">
        <v>129176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129176</v>
      </c>
      <c r="O12" s="65">
        <f t="shared" si="2"/>
        <v>33.648345923417558</v>
      </c>
      <c r="P12" s="66"/>
    </row>
    <row r="13" spans="1:133" ht="16.5" thickBot="1">
      <c r="A13" s="74" t="s">
        <v>10</v>
      </c>
      <c r="B13" s="75"/>
      <c r="C13" s="76"/>
      <c r="D13" s="77">
        <f>SUM(D5,D7,D9,D11)</f>
        <v>4706386</v>
      </c>
      <c r="E13" s="77">
        <f t="shared" ref="E13:M13" si="6">SUM(E5,E7,E9,E11)</f>
        <v>0</v>
      </c>
      <c r="F13" s="77">
        <f t="shared" si="6"/>
        <v>0</v>
      </c>
      <c r="G13" s="77">
        <f t="shared" si="6"/>
        <v>0</v>
      </c>
      <c r="H13" s="77">
        <f t="shared" si="6"/>
        <v>0</v>
      </c>
      <c r="I13" s="77">
        <f t="shared" si="6"/>
        <v>0</v>
      </c>
      <c r="J13" s="77">
        <f t="shared" si="6"/>
        <v>0</v>
      </c>
      <c r="K13" s="77">
        <f t="shared" si="6"/>
        <v>369482</v>
      </c>
      <c r="L13" s="77">
        <f t="shared" si="6"/>
        <v>0</v>
      </c>
      <c r="M13" s="77">
        <f t="shared" si="6"/>
        <v>0</v>
      </c>
      <c r="N13" s="77">
        <f t="shared" si="1"/>
        <v>5075868</v>
      </c>
      <c r="O13" s="78">
        <f t="shared" si="2"/>
        <v>1322.1849439958323</v>
      </c>
      <c r="P13" s="59"/>
      <c r="Q13" s="79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</row>
    <row r="14" spans="1:133">
      <c r="A14" s="81"/>
      <c r="B14" s="82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</row>
    <row r="15" spans="1:133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171" t="s">
        <v>44</v>
      </c>
      <c r="M15" s="171"/>
      <c r="N15" s="171"/>
      <c r="O15" s="88">
        <v>3839</v>
      </c>
    </row>
    <row r="16" spans="1:133">
      <c r="A16" s="172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4"/>
    </row>
    <row r="17" spans="1:15" ht="15.75" customHeight="1" thickBot="1">
      <c r="A17" s="175" t="s">
        <v>31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7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626775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626775</v>
      </c>
      <c r="O5" s="30">
        <f t="shared" ref="O5:O13" si="2">(N5/O$15)</f>
        <v>162.71417445482865</v>
      </c>
      <c r="P5" s="6"/>
    </row>
    <row r="6" spans="1:133">
      <c r="A6" s="12"/>
      <c r="B6" s="42">
        <v>513</v>
      </c>
      <c r="C6" s="19" t="s">
        <v>19</v>
      </c>
      <c r="D6" s="43">
        <v>626775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626775</v>
      </c>
      <c r="O6" s="44">
        <f t="shared" si="2"/>
        <v>162.71417445482865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2103305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547916</v>
      </c>
      <c r="L7" s="29">
        <f t="shared" si="3"/>
        <v>0</v>
      </c>
      <c r="M7" s="29">
        <f t="shared" si="3"/>
        <v>0</v>
      </c>
      <c r="N7" s="40">
        <f t="shared" si="1"/>
        <v>2651221</v>
      </c>
      <c r="O7" s="41">
        <f t="shared" si="2"/>
        <v>688.27128764278302</v>
      </c>
      <c r="P7" s="10"/>
    </row>
    <row r="8" spans="1:133">
      <c r="A8" s="12"/>
      <c r="B8" s="42">
        <v>521</v>
      </c>
      <c r="C8" s="19" t="s">
        <v>21</v>
      </c>
      <c r="D8" s="43">
        <v>2103305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547916</v>
      </c>
      <c r="L8" s="43">
        <v>0</v>
      </c>
      <c r="M8" s="43">
        <v>0</v>
      </c>
      <c r="N8" s="43">
        <f t="shared" si="1"/>
        <v>2651221</v>
      </c>
      <c r="O8" s="44">
        <f t="shared" si="2"/>
        <v>688.27128764278302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983678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983678</v>
      </c>
      <c r="O9" s="41">
        <f t="shared" si="2"/>
        <v>255.3681204569055</v>
      </c>
      <c r="P9" s="10"/>
    </row>
    <row r="10" spans="1:133">
      <c r="A10" s="12"/>
      <c r="B10" s="42">
        <v>539</v>
      </c>
      <c r="C10" s="19" t="s">
        <v>23</v>
      </c>
      <c r="D10" s="43">
        <v>983678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983678</v>
      </c>
      <c r="O10" s="44">
        <f t="shared" si="2"/>
        <v>255.3681204569055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395863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395863</v>
      </c>
      <c r="O11" s="41">
        <f t="shared" si="2"/>
        <v>102.76817237798547</v>
      </c>
      <c r="P11" s="10"/>
    </row>
    <row r="12" spans="1:133" ht="15.75" thickBot="1">
      <c r="A12" s="12"/>
      <c r="B12" s="42">
        <v>541</v>
      </c>
      <c r="C12" s="19" t="s">
        <v>25</v>
      </c>
      <c r="D12" s="43">
        <v>395863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395863</v>
      </c>
      <c r="O12" s="44">
        <f t="shared" si="2"/>
        <v>102.76817237798547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4109621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547916</v>
      </c>
      <c r="L13" s="14">
        <f t="shared" si="6"/>
        <v>0</v>
      </c>
      <c r="M13" s="14">
        <f t="shared" si="6"/>
        <v>0</v>
      </c>
      <c r="N13" s="14">
        <f t="shared" si="1"/>
        <v>4657537</v>
      </c>
      <c r="O13" s="35">
        <f t="shared" si="2"/>
        <v>1209.1217549325027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37</v>
      </c>
      <c r="M15" s="157"/>
      <c r="N15" s="157"/>
      <c r="O15" s="39">
        <v>3852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734732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734732</v>
      </c>
      <c r="O5" s="30">
        <f t="shared" ref="O5:O13" si="2">(N5/O$15)</f>
        <v>190.44375324002073</v>
      </c>
      <c r="P5" s="6"/>
    </row>
    <row r="6" spans="1:133">
      <c r="A6" s="12"/>
      <c r="B6" s="42">
        <v>513</v>
      </c>
      <c r="C6" s="19" t="s">
        <v>19</v>
      </c>
      <c r="D6" s="43">
        <v>734732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734732</v>
      </c>
      <c r="O6" s="44">
        <f t="shared" si="2"/>
        <v>190.44375324002073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2090950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200410</v>
      </c>
      <c r="L7" s="29">
        <f t="shared" si="3"/>
        <v>0</v>
      </c>
      <c r="M7" s="29">
        <f t="shared" si="3"/>
        <v>0</v>
      </c>
      <c r="N7" s="40">
        <f t="shared" si="1"/>
        <v>2291360</v>
      </c>
      <c r="O7" s="41">
        <f t="shared" si="2"/>
        <v>593.92431311560392</v>
      </c>
      <c r="P7" s="10"/>
    </row>
    <row r="8" spans="1:133">
      <c r="A8" s="12"/>
      <c r="B8" s="42">
        <v>521</v>
      </c>
      <c r="C8" s="19" t="s">
        <v>21</v>
      </c>
      <c r="D8" s="43">
        <v>2090950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200410</v>
      </c>
      <c r="L8" s="43">
        <v>0</v>
      </c>
      <c r="M8" s="43">
        <v>0</v>
      </c>
      <c r="N8" s="43">
        <f t="shared" si="1"/>
        <v>2291360</v>
      </c>
      <c r="O8" s="44">
        <f t="shared" si="2"/>
        <v>593.92431311560392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1988947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1988947</v>
      </c>
      <c r="O9" s="41">
        <f t="shared" si="2"/>
        <v>515.53836184551585</v>
      </c>
      <c r="P9" s="10"/>
    </row>
    <row r="10" spans="1:133">
      <c r="A10" s="12"/>
      <c r="B10" s="42">
        <v>539</v>
      </c>
      <c r="C10" s="19" t="s">
        <v>23</v>
      </c>
      <c r="D10" s="43">
        <v>1988947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1988947</v>
      </c>
      <c r="O10" s="44">
        <f t="shared" si="2"/>
        <v>515.53836184551585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539306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539306</v>
      </c>
      <c r="O11" s="41">
        <f t="shared" si="2"/>
        <v>139.78900984966305</v>
      </c>
      <c r="P11" s="10"/>
    </row>
    <row r="12" spans="1:133" ht="15.75" thickBot="1">
      <c r="A12" s="12"/>
      <c r="B12" s="42">
        <v>541</v>
      </c>
      <c r="C12" s="19" t="s">
        <v>25</v>
      </c>
      <c r="D12" s="43">
        <v>539306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539306</v>
      </c>
      <c r="O12" s="44">
        <f t="shared" si="2"/>
        <v>139.78900984966305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5353935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200410</v>
      </c>
      <c r="L13" s="14">
        <f t="shared" si="6"/>
        <v>0</v>
      </c>
      <c r="M13" s="14">
        <f t="shared" si="6"/>
        <v>0</v>
      </c>
      <c r="N13" s="14">
        <f t="shared" si="1"/>
        <v>5554345</v>
      </c>
      <c r="O13" s="35">
        <f t="shared" si="2"/>
        <v>1439.6954380508034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35</v>
      </c>
      <c r="M15" s="157"/>
      <c r="N15" s="157"/>
      <c r="O15" s="39">
        <v>3858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658260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658260</v>
      </c>
      <c r="O5" s="30">
        <f t="shared" ref="O5:O13" si="2">(N5/O$15)</f>
        <v>171.421875</v>
      </c>
      <c r="P5" s="6"/>
    </row>
    <row r="6" spans="1:133">
      <c r="A6" s="12"/>
      <c r="B6" s="42">
        <v>513</v>
      </c>
      <c r="C6" s="19" t="s">
        <v>19</v>
      </c>
      <c r="D6" s="43">
        <v>658260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658260</v>
      </c>
      <c r="O6" s="44">
        <f t="shared" si="2"/>
        <v>171.421875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1964019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237045</v>
      </c>
      <c r="L7" s="29">
        <f t="shared" si="3"/>
        <v>0</v>
      </c>
      <c r="M7" s="29">
        <f t="shared" si="3"/>
        <v>0</v>
      </c>
      <c r="N7" s="40">
        <f t="shared" si="1"/>
        <v>2201064</v>
      </c>
      <c r="O7" s="41">
        <f t="shared" si="2"/>
        <v>573.19375000000002</v>
      </c>
      <c r="P7" s="10"/>
    </row>
    <row r="8" spans="1:133">
      <c r="A8" s="12"/>
      <c r="B8" s="42">
        <v>521</v>
      </c>
      <c r="C8" s="19" t="s">
        <v>21</v>
      </c>
      <c r="D8" s="43">
        <v>1964019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237045</v>
      </c>
      <c r="L8" s="43">
        <v>0</v>
      </c>
      <c r="M8" s="43">
        <v>0</v>
      </c>
      <c r="N8" s="43">
        <f t="shared" si="1"/>
        <v>2201064</v>
      </c>
      <c r="O8" s="44">
        <f t="shared" si="2"/>
        <v>573.19375000000002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1356422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1356422</v>
      </c>
      <c r="O9" s="41">
        <f t="shared" si="2"/>
        <v>353.23489583333333</v>
      </c>
      <c r="P9" s="10"/>
    </row>
    <row r="10" spans="1:133">
      <c r="A10" s="12"/>
      <c r="B10" s="42">
        <v>539</v>
      </c>
      <c r="C10" s="19" t="s">
        <v>23</v>
      </c>
      <c r="D10" s="43">
        <v>1356422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1356422</v>
      </c>
      <c r="O10" s="44">
        <f t="shared" si="2"/>
        <v>353.23489583333333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966854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966854</v>
      </c>
      <c r="O11" s="41">
        <f t="shared" si="2"/>
        <v>251.78489583333334</v>
      </c>
      <c r="P11" s="10"/>
    </row>
    <row r="12" spans="1:133" ht="15.75" thickBot="1">
      <c r="A12" s="12"/>
      <c r="B12" s="42">
        <v>541</v>
      </c>
      <c r="C12" s="19" t="s">
        <v>25</v>
      </c>
      <c r="D12" s="43">
        <v>966854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966854</v>
      </c>
      <c r="O12" s="44">
        <f t="shared" si="2"/>
        <v>251.78489583333334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4945555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237045</v>
      </c>
      <c r="L13" s="14">
        <f t="shared" si="6"/>
        <v>0</v>
      </c>
      <c r="M13" s="14">
        <f t="shared" si="6"/>
        <v>0</v>
      </c>
      <c r="N13" s="14">
        <f t="shared" si="1"/>
        <v>5182600</v>
      </c>
      <c r="O13" s="35">
        <f t="shared" si="2"/>
        <v>1349.6354166666667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33</v>
      </c>
      <c r="M15" s="157"/>
      <c r="N15" s="157"/>
      <c r="O15" s="39">
        <v>3840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28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650868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192005</v>
      </c>
      <c r="L5" s="24">
        <f t="shared" si="0"/>
        <v>0</v>
      </c>
      <c r="M5" s="24">
        <f t="shared" si="0"/>
        <v>0</v>
      </c>
      <c r="N5" s="25">
        <f t="shared" ref="N5:N14" si="1">SUM(D5:M5)</f>
        <v>842873</v>
      </c>
      <c r="O5" s="30">
        <f t="shared" ref="O5:O14" si="2">(N5/O$16)</f>
        <v>219.72705943691346</v>
      </c>
      <c r="P5" s="6"/>
    </row>
    <row r="6" spans="1:133">
      <c r="A6" s="12"/>
      <c r="B6" s="42">
        <v>513</v>
      </c>
      <c r="C6" s="19" t="s">
        <v>19</v>
      </c>
      <c r="D6" s="43">
        <v>650868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650868</v>
      </c>
      <c r="O6" s="44">
        <f t="shared" si="2"/>
        <v>169.67361835245046</v>
      </c>
      <c r="P6" s="9"/>
    </row>
    <row r="7" spans="1:133">
      <c r="A7" s="12"/>
      <c r="B7" s="42">
        <v>518</v>
      </c>
      <c r="C7" s="19" t="s">
        <v>29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192005</v>
      </c>
      <c r="L7" s="43">
        <v>0</v>
      </c>
      <c r="M7" s="43">
        <v>0</v>
      </c>
      <c r="N7" s="43">
        <f t="shared" si="1"/>
        <v>192005</v>
      </c>
      <c r="O7" s="44">
        <f t="shared" si="2"/>
        <v>50.053441084462982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1938755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1938755</v>
      </c>
      <c r="O8" s="41">
        <f t="shared" si="2"/>
        <v>505.41058394160586</v>
      </c>
      <c r="P8" s="10"/>
    </row>
    <row r="9" spans="1:133">
      <c r="A9" s="12"/>
      <c r="B9" s="42">
        <v>521</v>
      </c>
      <c r="C9" s="19" t="s">
        <v>21</v>
      </c>
      <c r="D9" s="43">
        <v>1938755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1938755</v>
      </c>
      <c r="O9" s="44">
        <f t="shared" si="2"/>
        <v>505.41058394160586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1111493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1111493</v>
      </c>
      <c r="O10" s="41">
        <f t="shared" si="2"/>
        <v>289.75312825860271</v>
      </c>
      <c r="P10" s="10"/>
    </row>
    <row r="11" spans="1:133">
      <c r="A11" s="12"/>
      <c r="B11" s="42">
        <v>539</v>
      </c>
      <c r="C11" s="19" t="s">
        <v>23</v>
      </c>
      <c r="D11" s="43">
        <v>1111493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1111493</v>
      </c>
      <c r="O11" s="44">
        <f t="shared" si="2"/>
        <v>289.75312825860271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321545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321545</v>
      </c>
      <c r="O12" s="41">
        <f t="shared" si="2"/>
        <v>83.822992700729927</v>
      </c>
      <c r="P12" s="10"/>
    </row>
    <row r="13" spans="1:133" ht="15.75" thickBot="1">
      <c r="A13" s="12"/>
      <c r="B13" s="42">
        <v>541</v>
      </c>
      <c r="C13" s="19" t="s">
        <v>25</v>
      </c>
      <c r="D13" s="43">
        <v>321545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321545</v>
      </c>
      <c r="O13" s="44">
        <f t="shared" si="2"/>
        <v>83.822992700729927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4022661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192005</v>
      </c>
      <c r="L14" s="14">
        <f t="shared" si="6"/>
        <v>0</v>
      </c>
      <c r="M14" s="14">
        <f t="shared" si="6"/>
        <v>0</v>
      </c>
      <c r="N14" s="14">
        <f t="shared" si="1"/>
        <v>4214666</v>
      </c>
      <c r="O14" s="35">
        <f t="shared" si="2"/>
        <v>1098.7137643378519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30</v>
      </c>
      <c r="M16" s="157"/>
      <c r="N16" s="157"/>
      <c r="O16" s="39">
        <v>3836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thickBot="1">
      <c r="A18" s="159" t="s">
        <v>31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1434952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1434952</v>
      </c>
      <c r="O5" s="30">
        <f t="shared" ref="O5:O13" si="2">(N5/O$15)</f>
        <v>280.59288228392649</v>
      </c>
      <c r="P5" s="6"/>
    </row>
    <row r="6" spans="1:133">
      <c r="A6" s="12"/>
      <c r="B6" s="42">
        <v>513</v>
      </c>
      <c r="C6" s="19" t="s">
        <v>19</v>
      </c>
      <c r="D6" s="43">
        <v>1434952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1434952</v>
      </c>
      <c r="O6" s="44">
        <f t="shared" si="2"/>
        <v>280.59288228392649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1853727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191236</v>
      </c>
      <c r="L7" s="29">
        <f t="shared" si="3"/>
        <v>0</v>
      </c>
      <c r="M7" s="29">
        <f t="shared" si="3"/>
        <v>0</v>
      </c>
      <c r="N7" s="40">
        <f t="shared" si="1"/>
        <v>2044963</v>
      </c>
      <c r="O7" s="41">
        <f t="shared" si="2"/>
        <v>399.87543996871335</v>
      </c>
      <c r="P7" s="10"/>
    </row>
    <row r="8" spans="1:133">
      <c r="A8" s="12"/>
      <c r="B8" s="42">
        <v>521</v>
      </c>
      <c r="C8" s="19" t="s">
        <v>21</v>
      </c>
      <c r="D8" s="43">
        <v>1853727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191236</v>
      </c>
      <c r="L8" s="43">
        <v>0</v>
      </c>
      <c r="M8" s="43">
        <v>0</v>
      </c>
      <c r="N8" s="43">
        <f t="shared" si="1"/>
        <v>2044963</v>
      </c>
      <c r="O8" s="44">
        <f t="shared" si="2"/>
        <v>399.87543996871335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1438054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1438054</v>
      </c>
      <c r="O9" s="41">
        <f t="shared" si="2"/>
        <v>281.19945248337893</v>
      </c>
      <c r="P9" s="10"/>
    </row>
    <row r="10" spans="1:133">
      <c r="A10" s="12"/>
      <c r="B10" s="42">
        <v>539</v>
      </c>
      <c r="C10" s="19" t="s">
        <v>23</v>
      </c>
      <c r="D10" s="43">
        <v>1438054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1438054</v>
      </c>
      <c r="O10" s="44">
        <f t="shared" si="2"/>
        <v>281.19945248337893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527342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527342</v>
      </c>
      <c r="O11" s="41">
        <f t="shared" si="2"/>
        <v>103.11732499022291</v>
      </c>
      <c r="P11" s="10"/>
    </row>
    <row r="12" spans="1:133" ht="15.75" thickBot="1">
      <c r="A12" s="12"/>
      <c r="B12" s="42">
        <v>541</v>
      </c>
      <c r="C12" s="19" t="s">
        <v>25</v>
      </c>
      <c r="D12" s="43">
        <v>527342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527342</v>
      </c>
      <c r="O12" s="44">
        <f t="shared" si="2"/>
        <v>103.11732499022291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5254075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191236</v>
      </c>
      <c r="L13" s="14">
        <f t="shared" si="6"/>
        <v>0</v>
      </c>
      <c r="M13" s="14">
        <f t="shared" si="6"/>
        <v>0</v>
      </c>
      <c r="N13" s="14">
        <f t="shared" si="1"/>
        <v>5445311</v>
      </c>
      <c r="O13" s="35">
        <f t="shared" si="2"/>
        <v>1064.7850997262417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26</v>
      </c>
      <c r="M15" s="157"/>
      <c r="N15" s="157"/>
      <c r="O15" s="39">
        <v>5114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A17:O17"/>
    <mergeCell ref="A16:O16"/>
    <mergeCell ref="L15:N1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674472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101412</v>
      </c>
      <c r="L5" s="24">
        <f t="shared" si="0"/>
        <v>0</v>
      </c>
      <c r="M5" s="24">
        <f t="shared" si="0"/>
        <v>0</v>
      </c>
      <c r="N5" s="25">
        <f t="shared" ref="N5:N16" si="1">SUM(D5:M5)</f>
        <v>775884</v>
      </c>
      <c r="O5" s="30">
        <f t="shared" ref="O5:O16" si="2">(N5/O$18)</f>
        <v>151.9255923242608</v>
      </c>
      <c r="P5" s="6"/>
    </row>
    <row r="6" spans="1:133">
      <c r="A6" s="12"/>
      <c r="B6" s="42">
        <v>513</v>
      </c>
      <c r="C6" s="19" t="s">
        <v>19</v>
      </c>
      <c r="D6" s="43">
        <v>674472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674472</v>
      </c>
      <c r="O6" s="44">
        <f t="shared" si="2"/>
        <v>132.06814176620324</v>
      </c>
      <c r="P6" s="9"/>
    </row>
    <row r="7" spans="1:133">
      <c r="A7" s="12"/>
      <c r="B7" s="42">
        <v>518</v>
      </c>
      <c r="C7" s="19" t="s">
        <v>29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101412</v>
      </c>
      <c r="L7" s="43">
        <v>0</v>
      </c>
      <c r="M7" s="43">
        <v>0</v>
      </c>
      <c r="N7" s="43">
        <f t="shared" si="1"/>
        <v>101412</v>
      </c>
      <c r="O7" s="44">
        <f t="shared" si="2"/>
        <v>19.857450558057568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1798684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1798684</v>
      </c>
      <c r="O8" s="41">
        <f t="shared" si="2"/>
        <v>352.19972586645781</v>
      </c>
      <c r="P8" s="10"/>
    </row>
    <row r="9" spans="1:133">
      <c r="A9" s="12"/>
      <c r="B9" s="42">
        <v>521</v>
      </c>
      <c r="C9" s="19" t="s">
        <v>21</v>
      </c>
      <c r="D9" s="43">
        <v>1798684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1798684</v>
      </c>
      <c r="O9" s="44">
        <f t="shared" si="2"/>
        <v>352.19972586645781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1686973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1686973</v>
      </c>
      <c r="O10" s="41">
        <f t="shared" si="2"/>
        <v>330.32563148619539</v>
      </c>
      <c r="P10" s="10"/>
    </row>
    <row r="11" spans="1:133">
      <c r="A11" s="12"/>
      <c r="B11" s="42">
        <v>539</v>
      </c>
      <c r="C11" s="19" t="s">
        <v>23</v>
      </c>
      <c r="D11" s="43">
        <v>1686973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1686973</v>
      </c>
      <c r="O11" s="44">
        <f t="shared" si="2"/>
        <v>330.32563148619539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548027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548027</v>
      </c>
      <c r="O12" s="41">
        <f t="shared" si="2"/>
        <v>107.30898766399061</v>
      </c>
      <c r="P12" s="10"/>
    </row>
    <row r="13" spans="1:133">
      <c r="A13" s="12"/>
      <c r="B13" s="42">
        <v>541</v>
      </c>
      <c r="C13" s="19" t="s">
        <v>25</v>
      </c>
      <c r="D13" s="43">
        <v>548027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548027</v>
      </c>
      <c r="O13" s="44">
        <f t="shared" si="2"/>
        <v>107.30898766399061</v>
      </c>
      <c r="P13" s="9"/>
    </row>
    <row r="14" spans="1:133" ht="15.75">
      <c r="A14" s="26" t="s">
        <v>39</v>
      </c>
      <c r="B14" s="27"/>
      <c r="C14" s="28"/>
      <c r="D14" s="29">
        <f t="shared" ref="D14:M14" si="6">SUM(D15:D15)</f>
        <v>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40199</v>
      </c>
      <c r="L14" s="29">
        <f t="shared" si="6"/>
        <v>0</v>
      </c>
      <c r="M14" s="29">
        <f t="shared" si="6"/>
        <v>0</v>
      </c>
      <c r="N14" s="29">
        <f t="shared" si="1"/>
        <v>40199</v>
      </c>
      <c r="O14" s="41">
        <f t="shared" si="2"/>
        <v>7.871353044840415</v>
      </c>
      <c r="P14" s="9"/>
    </row>
    <row r="15" spans="1:133" ht="15.75" thickBot="1">
      <c r="A15" s="12"/>
      <c r="B15" s="42">
        <v>590</v>
      </c>
      <c r="C15" s="19" t="s">
        <v>40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40199</v>
      </c>
      <c r="L15" s="43">
        <v>0</v>
      </c>
      <c r="M15" s="43">
        <v>0</v>
      </c>
      <c r="N15" s="43">
        <f t="shared" si="1"/>
        <v>40199</v>
      </c>
      <c r="O15" s="44">
        <f t="shared" si="2"/>
        <v>7.871353044840415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4708156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141611</v>
      </c>
      <c r="L16" s="14">
        <f t="shared" si="7"/>
        <v>0</v>
      </c>
      <c r="M16" s="14">
        <f t="shared" si="7"/>
        <v>0</v>
      </c>
      <c r="N16" s="14">
        <f t="shared" si="1"/>
        <v>4849767</v>
      </c>
      <c r="O16" s="35">
        <f t="shared" si="2"/>
        <v>949.63129038574505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41</v>
      </c>
      <c r="M18" s="157"/>
      <c r="N18" s="157"/>
      <c r="O18" s="39">
        <v>5107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31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655082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655082</v>
      </c>
      <c r="O5" s="30">
        <f t="shared" ref="O5:O13" si="2">(N5/O$15)</f>
        <v>129.48843644989128</v>
      </c>
      <c r="P5" s="6"/>
    </row>
    <row r="6" spans="1:133">
      <c r="A6" s="12"/>
      <c r="B6" s="42">
        <v>513</v>
      </c>
      <c r="C6" s="19" t="s">
        <v>19</v>
      </c>
      <c r="D6" s="43">
        <v>655082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655082</v>
      </c>
      <c r="O6" s="44">
        <f t="shared" si="2"/>
        <v>129.48843644989128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1875488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117263</v>
      </c>
      <c r="L7" s="29">
        <f t="shared" si="3"/>
        <v>0</v>
      </c>
      <c r="M7" s="29">
        <f t="shared" si="3"/>
        <v>0</v>
      </c>
      <c r="N7" s="40">
        <f t="shared" si="1"/>
        <v>1992751</v>
      </c>
      <c r="O7" s="41">
        <f t="shared" si="2"/>
        <v>393.90215457600317</v>
      </c>
      <c r="P7" s="10"/>
    </row>
    <row r="8" spans="1:133">
      <c r="A8" s="12"/>
      <c r="B8" s="42">
        <v>521</v>
      </c>
      <c r="C8" s="19" t="s">
        <v>21</v>
      </c>
      <c r="D8" s="43">
        <v>1875488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117263</v>
      </c>
      <c r="L8" s="43">
        <v>0</v>
      </c>
      <c r="M8" s="43">
        <v>0</v>
      </c>
      <c r="N8" s="43">
        <f t="shared" si="1"/>
        <v>1992751</v>
      </c>
      <c r="O8" s="44">
        <f t="shared" si="2"/>
        <v>393.90215457600317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5593035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5593035</v>
      </c>
      <c r="O9" s="41">
        <f t="shared" si="2"/>
        <v>1105.5613757659617</v>
      </c>
      <c r="P9" s="10"/>
    </row>
    <row r="10" spans="1:133">
      <c r="A10" s="12"/>
      <c r="B10" s="42">
        <v>539</v>
      </c>
      <c r="C10" s="19" t="s">
        <v>23</v>
      </c>
      <c r="D10" s="43">
        <v>5593035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5593035</v>
      </c>
      <c r="O10" s="44">
        <f t="shared" si="2"/>
        <v>1105.5613757659617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3850879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3850879</v>
      </c>
      <c r="O11" s="41">
        <f t="shared" si="2"/>
        <v>761.19371417276136</v>
      </c>
      <c r="P11" s="10"/>
    </row>
    <row r="12" spans="1:133" ht="15.75" thickBot="1">
      <c r="A12" s="12"/>
      <c r="B12" s="42">
        <v>541</v>
      </c>
      <c r="C12" s="19" t="s">
        <v>25</v>
      </c>
      <c r="D12" s="43">
        <v>3850879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3850879</v>
      </c>
      <c r="O12" s="44">
        <f t="shared" si="2"/>
        <v>761.19371417276136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11974484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117263</v>
      </c>
      <c r="L13" s="14">
        <f t="shared" si="6"/>
        <v>0</v>
      </c>
      <c r="M13" s="14">
        <f t="shared" si="6"/>
        <v>0</v>
      </c>
      <c r="N13" s="14">
        <f t="shared" si="1"/>
        <v>12091747</v>
      </c>
      <c r="O13" s="35">
        <f t="shared" si="2"/>
        <v>2390.1456809646174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46</v>
      </c>
      <c r="M15" s="157"/>
      <c r="N15" s="157"/>
      <c r="O15" s="39">
        <v>5059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61</v>
      </c>
      <c r="N4" s="32" t="s">
        <v>5</v>
      </c>
      <c r="O4" s="32" t="s">
        <v>62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1581830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3" si="1">SUM(D5:N5)</f>
        <v>1581830</v>
      </c>
      <c r="P5" s="30">
        <f t="shared" ref="P5:P13" si="2">(O5/P$15)</f>
        <v>523.264968574264</v>
      </c>
      <c r="Q5" s="6"/>
    </row>
    <row r="6" spans="1:134">
      <c r="A6" s="12"/>
      <c r="B6" s="42">
        <v>513</v>
      </c>
      <c r="C6" s="19" t="s">
        <v>19</v>
      </c>
      <c r="D6" s="43">
        <v>1581830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1581830</v>
      </c>
      <c r="P6" s="44">
        <f t="shared" si="2"/>
        <v>523.264968574264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4354911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633851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4988762</v>
      </c>
      <c r="P7" s="41">
        <f t="shared" si="2"/>
        <v>1650.2686073436982</v>
      </c>
      <c r="Q7" s="10"/>
    </row>
    <row r="8" spans="1:134">
      <c r="A8" s="12"/>
      <c r="B8" s="42">
        <v>521</v>
      </c>
      <c r="C8" s="19" t="s">
        <v>21</v>
      </c>
      <c r="D8" s="43">
        <v>4354911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633851</v>
      </c>
      <c r="L8" s="43">
        <v>0</v>
      </c>
      <c r="M8" s="43">
        <v>0</v>
      </c>
      <c r="N8" s="43">
        <v>0</v>
      </c>
      <c r="O8" s="43">
        <f t="shared" si="1"/>
        <v>4988762</v>
      </c>
      <c r="P8" s="44">
        <f t="shared" si="2"/>
        <v>1650.2686073436982</v>
      </c>
      <c r="Q8" s="9"/>
    </row>
    <row r="9" spans="1:134" ht="15.75">
      <c r="A9" s="26" t="s">
        <v>22</v>
      </c>
      <c r="B9" s="27"/>
      <c r="C9" s="28"/>
      <c r="D9" s="29">
        <f t="shared" ref="D9:N9" si="4">SUM(D10:D10)</f>
        <v>4050527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4050527</v>
      </c>
      <c r="P9" s="41">
        <f t="shared" si="2"/>
        <v>1339.903076414158</v>
      </c>
      <c r="Q9" s="10"/>
    </row>
    <row r="10" spans="1:134">
      <c r="A10" s="12"/>
      <c r="B10" s="42">
        <v>539</v>
      </c>
      <c r="C10" s="19" t="s">
        <v>23</v>
      </c>
      <c r="D10" s="43">
        <v>4050527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4050527</v>
      </c>
      <c r="P10" s="44">
        <f t="shared" si="2"/>
        <v>1339.903076414158</v>
      </c>
      <c r="Q10" s="9"/>
    </row>
    <row r="11" spans="1:134" ht="15.75">
      <c r="A11" s="26" t="s">
        <v>24</v>
      </c>
      <c r="B11" s="27"/>
      <c r="C11" s="28"/>
      <c r="D11" s="29">
        <f t="shared" ref="D11:N11" si="5">SUM(D12:D12)</f>
        <v>400765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29">
        <f t="shared" si="1"/>
        <v>400765</v>
      </c>
      <c r="P11" s="41">
        <f t="shared" si="2"/>
        <v>132.57194839563348</v>
      </c>
      <c r="Q11" s="10"/>
    </row>
    <row r="12" spans="1:134" ht="15.75" thickBot="1">
      <c r="A12" s="12"/>
      <c r="B12" s="42">
        <v>541</v>
      </c>
      <c r="C12" s="19" t="s">
        <v>25</v>
      </c>
      <c r="D12" s="43">
        <v>400765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400765</v>
      </c>
      <c r="P12" s="44">
        <f t="shared" si="2"/>
        <v>132.57194839563348</v>
      </c>
      <c r="Q12" s="9"/>
    </row>
    <row r="13" spans="1:134" ht="16.5" thickBot="1">
      <c r="A13" s="13" t="s">
        <v>10</v>
      </c>
      <c r="B13" s="21"/>
      <c r="C13" s="20"/>
      <c r="D13" s="14">
        <f>SUM(D5,D7,D9,D11)</f>
        <v>10388033</v>
      </c>
      <c r="E13" s="14">
        <f t="shared" ref="E13:N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633851</v>
      </c>
      <c r="L13" s="14">
        <f t="shared" si="6"/>
        <v>0</v>
      </c>
      <c r="M13" s="14">
        <f t="shared" si="6"/>
        <v>0</v>
      </c>
      <c r="N13" s="14">
        <f t="shared" si="6"/>
        <v>0</v>
      </c>
      <c r="O13" s="14">
        <f t="shared" si="1"/>
        <v>11021884</v>
      </c>
      <c r="P13" s="35">
        <f t="shared" si="2"/>
        <v>3646.0086007277537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157" t="s">
        <v>65</v>
      </c>
      <c r="N15" s="157"/>
      <c r="O15" s="157"/>
      <c r="P15" s="39">
        <v>3023</v>
      </c>
    </row>
    <row r="16" spans="1:134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6"/>
    </row>
    <row r="17" spans="1:16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9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61</v>
      </c>
      <c r="N4" s="32" t="s">
        <v>5</v>
      </c>
      <c r="O4" s="32" t="s">
        <v>62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1632521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3" si="1">SUM(D5:N5)</f>
        <v>1632521</v>
      </c>
      <c r="P5" s="30">
        <f t="shared" ref="P5:P13" si="2">(O5/P$15)</f>
        <v>541.10739144845877</v>
      </c>
      <c r="Q5" s="6"/>
    </row>
    <row r="6" spans="1:134">
      <c r="A6" s="12"/>
      <c r="B6" s="42">
        <v>513</v>
      </c>
      <c r="C6" s="19" t="s">
        <v>19</v>
      </c>
      <c r="D6" s="43">
        <v>1632521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1632521</v>
      </c>
      <c r="P6" s="44">
        <f t="shared" si="2"/>
        <v>541.10739144845877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3954464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644687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4599151</v>
      </c>
      <c r="P7" s="41">
        <f t="shared" si="2"/>
        <v>1524.4119986741796</v>
      </c>
      <c r="Q7" s="10"/>
    </row>
    <row r="8" spans="1:134">
      <c r="A8" s="12"/>
      <c r="B8" s="42">
        <v>521</v>
      </c>
      <c r="C8" s="19" t="s">
        <v>21</v>
      </c>
      <c r="D8" s="43">
        <v>3954464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644687</v>
      </c>
      <c r="L8" s="43">
        <v>0</v>
      </c>
      <c r="M8" s="43">
        <v>0</v>
      </c>
      <c r="N8" s="43">
        <v>0</v>
      </c>
      <c r="O8" s="43">
        <f t="shared" si="1"/>
        <v>4599151</v>
      </c>
      <c r="P8" s="44">
        <f t="shared" si="2"/>
        <v>1524.4119986741796</v>
      </c>
      <c r="Q8" s="9"/>
    </row>
    <row r="9" spans="1:134" ht="15.75">
      <c r="A9" s="26" t="s">
        <v>22</v>
      </c>
      <c r="B9" s="27"/>
      <c r="C9" s="28"/>
      <c r="D9" s="29">
        <f t="shared" ref="D9:N9" si="4">SUM(D10:D10)</f>
        <v>2734255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2734255</v>
      </c>
      <c r="P9" s="41">
        <f t="shared" si="2"/>
        <v>906.28273118992377</v>
      </c>
      <c r="Q9" s="10"/>
    </row>
    <row r="10" spans="1:134">
      <c r="A10" s="12"/>
      <c r="B10" s="42">
        <v>539</v>
      </c>
      <c r="C10" s="19" t="s">
        <v>23</v>
      </c>
      <c r="D10" s="43">
        <v>2734255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2734255</v>
      </c>
      <c r="P10" s="44">
        <f t="shared" si="2"/>
        <v>906.28273118992377</v>
      </c>
      <c r="Q10" s="9"/>
    </row>
    <row r="11" spans="1:134" ht="15.75">
      <c r="A11" s="26" t="s">
        <v>24</v>
      </c>
      <c r="B11" s="27"/>
      <c r="C11" s="28"/>
      <c r="D11" s="29">
        <f t="shared" ref="D11:N11" si="5">SUM(D12:D12)</f>
        <v>376249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29">
        <f t="shared" si="1"/>
        <v>376249</v>
      </c>
      <c r="P11" s="41">
        <f t="shared" si="2"/>
        <v>124.70964534305601</v>
      </c>
      <c r="Q11" s="10"/>
    </row>
    <row r="12" spans="1:134" ht="15.75" thickBot="1">
      <c r="A12" s="12"/>
      <c r="B12" s="42">
        <v>541</v>
      </c>
      <c r="C12" s="19" t="s">
        <v>25</v>
      </c>
      <c r="D12" s="43">
        <v>376249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376249</v>
      </c>
      <c r="P12" s="44">
        <f t="shared" si="2"/>
        <v>124.70964534305601</v>
      </c>
      <c r="Q12" s="9"/>
    </row>
    <row r="13" spans="1:134" ht="16.5" thickBot="1">
      <c r="A13" s="13" t="s">
        <v>10</v>
      </c>
      <c r="B13" s="21"/>
      <c r="C13" s="20"/>
      <c r="D13" s="14">
        <f>SUM(D5,D7,D9,D11)</f>
        <v>8697489</v>
      </c>
      <c r="E13" s="14">
        <f t="shared" ref="E13:N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644687</v>
      </c>
      <c r="L13" s="14">
        <f t="shared" si="6"/>
        <v>0</v>
      </c>
      <c r="M13" s="14">
        <f t="shared" si="6"/>
        <v>0</v>
      </c>
      <c r="N13" s="14">
        <f t="shared" si="6"/>
        <v>0</v>
      </c>
      <c r="O13" s="14">
        <f t="shared" si="1"/>
        <v>9342176</v>
      </c>
      <c r="P13" s="35">
        <f t="shared" si="2"/>
        <v>3096.511766655618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157" t="s">
        <v>63</v>
      </c>
      <c r="N15" s="157"/>
      <c r="O15" s="157"/>
      <c r="P15" s="39">
        <v>3017</v>
      </c>
    </row>
    <row r="16" spans="1:134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6"/>
    </row>
    <row r="17" spans="1:16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9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1421460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1421460</v>
      </c>
      <c r="O5" s="30">
        <f t="shared" ref="O5:O13" si="2">(N5/O$15)</f>
        <v>363.26603628929212</v>
      </c>
      <c r="P5" s="6"/>
    </row>
    <row r="6" spans="1:133">
      <c r="A6" s="12"/>
      <c r="B6" s="42">
        <v>513</v>
      </c>
      <c r="C6" s="19" t="s">
        <v>19</v>
      </c>
      <c r="D6" s="43">
        <v>1421460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1421460</v>
      </c>
      <c r="O6" s="44">
        <f t="shared" si="2"/>
        <v>363.26603628929212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3626613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589240</v>
      </c>
      <c r="L7" s="29">
        <f t="shared" si="3"/>
        <v>0</v>
      </c>
      <c r="M7" s="29">
        <f t="shared" si="3"/>
        <v>0</v>
      </c>
      <c r="N7" s="40">
        <f t="shared" si="1"/>
        <v>4215853</v>
      </c>
      <c r="O7" s="41">
        <f t="shared" si="2"/>
        <v>1077.3966266291848</v>
      </c>
      <c r="P7" s="10"/>
    </row>
    <row r="8" spans="1:133">
      <c r="A8" s="12"/>
      <c r="B8" s="42">
        <v>521</v>
      </c>
      <c r="C8" s="19" t="s">
        <v>21</v>
      </c>
      <c r="D8" s="43">
        <v>3626613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589240</v>
      </c>
      <c r="L8" s="43">
        <v>0</v>
      </c>
      <c r="M8" s="43">
        <v>0</v>
      </c>
      <c r="N8" s="43">
        <f t="shared" si="1"/>
        <v>4215853</v>
      </c>
      <c r="O8" s="44">
        <f t="shared" si="2"/>
        <v>1077.3966266291848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3801555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3801555</v>
      </c>
      <c r="O9" s="41">
        <f t="shared" si="2"/>
        <v>971.51929465882949</v>
      </c>
      <c r="P9" s="10"/>
    </row>
    <row r="10" spans="1:133">
      <c r="A10" s="12"/>
      <c r="B10" s="42">
        <v>539</v>
      </c>
      <c r="C10" s="19" t="s">
        <v>23</v>
      </c>
      <c r="D10" s="43">
        <v>3801555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3801555</v>
      </c>
      <c r="O10" s="44">
        <f t="shared" si="2"/>
        <v>971.51929465882949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501607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501607</v>
      </c>
      <c r="O11" s="41">
        <f t="shared" si="2"/>
        <v>128.1898798875543</v>
      </c>
      <c r="P11" s="10"/>
    </row>
    <row r="12" spans="1:133" ht="15.75" thickBot="1">
      <c r="A12" s="12"/>
      <c r="B12" s="42">
        <v>541</v>
      </c>
      <c r="C12" s="19" t="s">
        <v>43</v>
      </c>
      <c r="D12" s="43">
        <v>501607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501607</v>
      </c>
      <c r="O12" s="44">
        <f t="shared" si="2"/>
        <v>128.1898798875543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9351235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589240</v>
      </c>
      <c r="L13" s="14">
        <f t="shared" si="6"/>
        <v>0</v>
      </c>
      <c r="M13" s="14">
        <f t="shared" si="6"/>
        <v>0</v>
      </c>
      <c r="N13" s="14">
        <f t="shared" si="1"/>
        <v>9940475</v>
      </c>
      <c r="O13" s="35">
        <f t="shared" si="2"/>
        <v>2540.3718374648606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58</v>
      </c>
      <c r="M15" s="157"/>
      <c r="N15" s="157"/>
      <c r="O15" s="39">
        <v>3913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1107197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1107197</v>
      </c>
      <c r="O5" s="30">
        <f t="shared" ref="O5:O13" si="2">(N5/O$15)</f>
        <v>281.94474153297682</v>
      </c>
      <c r="P5" s="6"/>
    </row>
    <row r="6" spans="1:133">
      <c r="A6" s="12"/>
      <c r="B6" s="42">
        <v>513</v>
      </c>
      <c r="C6" s="19" t="s">
        <v>19</v>
      </c>
      <c r="D6" s="43">
        <v>1107197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1107197</v>
      </c>
      <c r="O6" s="44">
        <f t="shared" si="2"/>
        <v>281.94474153297682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3943360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534404</v>
      </c>
      <c r="L7" s="29">
        <f t="shared" si="3"/>
        <v>0</v>
      </c>
      <c r="M7" s="29">
        <f t="shared" si="3"/>
        <v>0</v>
      </c>
      <c r="N7" s="40">
        <f t="shared" si="1"/>
        <v>4477764</v>
      </c>
      <c r="O7" s="41">
        <f t="shared" si="2"/>
        <v>1140.2505729564552</v>
      </c>
      <c r="P7" s="10"/>
    </row>
    <row r="8" spans="1:133">
      <c r="A8" s="12"/>
      <c r="B8" s="42">
        <v>521</v>
      </c>
      <c r="C8" s="19" t="s">
        <v>21</v>
      </c>
      <c r="D8" s="43">
        <v>3943360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534404</v>
      </c>
      <c r="L8" s="43">
        <v>0</v>
      </c>
      <c r="M8" s="43">
        <v>0</v>
      </c>
      <c r="N8" s="43">
        <f t="shared" si="1"/>
        <v>4477764</v>
      </c>
      <c r="O8" s="44">
        <f t="shared" si="2"/>
        <v>1140.2505729564552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3306740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3306740</v>
      </c>
      <c r="O9" s="41">
        <f t="shared" si="2"/>
        <v>842.05245734657501</v>
      </c>
      <c r="P9" s="10"/>
    </row>
    <row r="10" spans="1:133">
      <c r="A10" s="12"/>
      <c r="B10" s="42">
        <v>539</v>
      </c>
      <c r="C10" s="19" t="s">
        <v>23</v>
      </c>
      <c r="D10" s="43">
        <v>3306740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3306740</v>
      </c>
      <c r="O10" s="44">
        <f t="shared" si="2"/>
        <v>842.05245734657501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425119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425119</v>
      </c>
      <c r="O11" s="41">
        <f t="shared" si="2"/>
        <v>108.25541125541126</v>
      </c>
      <c r="P11" s="10"/>
    </row>
    <row r="12" spans="1:133" ht="15.75" thickBot="1">
      <c r="A12" s="12"/>
      <c r="B12" s="42">
        <v>541</v>
      </c>
      <c r="C12" s="19" t="s">
        <v>43</v>
      </c>
      <c r="D12" s="43">
        <v>425119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425119</v>
      </c>
      <c r="O12" s="44">
        <f t="shared" si="2"/>
        <v>108.25541125541126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8782416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534404</v>
      </c>
      <c r="L13" s="14">
        <f t="shared" si="6"/>
        <v>0</v>
      </c>
      <c r="M13" s="14">
        <f t="shared" si="6"/>
        <v>0</v>
      </c>
      <c r="N13" s="14">
        <f t="shared" si="1"/>
        <v>9316820</v>
      </c>
      <c r="O13" s="35">
        <f t="shared" si="2"/>
        <v>2372.5031830914186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56</v>
      </c>
      <c r="M15" s="157"/>
      <c r="N15" s="157"/>
      <c r="O15" s="39">
        <v>3927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981904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981904</v>
      </c>
      <c r="O5" s="30">
        <f t="shared" ref="O5:O13" si="2">(N5/O$15)</f>
        <v>249.59430604982205</v>
      </c>
      <c r="P5" s="6"/>
    </row>
    <row r="6" spans="1:133">
      <c r="A6" s="12"/>
      <c r="B6" s="42">
        <v>513</v>
      </c>
      <c r="C6" s="19" t="s">
        <v>19</v>
      </c>
      <c r="D6" s="43">
        <v>981904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981904</v>
      </c>
      <c r="O6" s="44">
        <f t="shared" si="2"/>
        <v>249.59430604982205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3212659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530801</v>
      </c>
      <c r="L7" s="29">
        <f t="shared" si="3"/>
        <v>0</v>
      </c>
      <c r="M7" s="29">
        <f t="shared" si="3"/>
        <v>0</v>
      </c>
      <c r="N7" s="40">
        <f t="shared" si="1"/>
        <v>3743460</v>
      </c>
      <c r="O7" s="41">
        <f t="shared" si="2"/>
        <v>951.56583629893237</v>
      </c>
      <c r="P7" s="10"/>
    </row>
    <row r="8" spans="1:133">
      <c r="A8" s="12"/>
      <c r="B8" s="42">
        <v>521</v>
      </c>
      <c r="C8" s="19" t="s">
        <v>21</v>
      </c>
      <c r="D8" s="43">
        <v>3212659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530801</v>
      </c>
      <c r="L8" s="43">
        <v>0</v>
      </c>
      <c r="M8" s="43">
        <v>0</v>
      </c>
      <c r="N8" s="43">
        <f t="shared" si="1"/>
        <v>3743460</v>
      </c>
      <c r="O8" s="44">
        <f t="shared" si="2"/>
        <v>951.56583629893237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2531498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2531498</v>
      </c>
      <c r="O9" s="41">
        <f t="shared" si="2"/>
        <v>643.49211997966449</v>
      </c>
      <c r="P9" s="10"/>
    </row>
    <row r="10" spans="1:133">
      <c r="A10" s="12"/>
      <c r="B10" s="42">
        <v>539</v>
      </c>
      <c r="C10" s="19" t="s">
        <v>23</v>
      </c>
      <c r="D10" s="43">
        <v>2531498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2531498</v>
      </c>
      <c r="O10" s="44">
        <f t="shared" si="2"/>
        <v>643.49211997966449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230438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230438</v>
      </c>
      <c r="O11" s="41">
        <f t="shared" si="2"/>
        <v>58.57600406710727</v>
      </c>
      <c r="P11" s="10"/>
    </row>
    <row r="12" spans="1:133" ht="15.75" thickBot="1">
      <c r="A12" s="12"/>
      <c r="B12" s="42">
        <v>541</v>
      </c>
      <c r="C12" s="19" t="s">
        <v>43</v>
      </c>
      <c r="D12" s="43">
        <v>230438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230438</v>
      </c>
      <c r="O12" s="44">
        <f t="shared" si="2"/>
        <v>58.57600406710727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6956499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530801</v>
      </c>
      <c r="L13" s="14">
        <f t="shared" si="6"/>
        <v>0</v>
      </c>
      <c r="M13" s="14">
        <f t="shared" si="6"/>
        <v>0</v>
      </c>
      <c r="N13" s="14">
        <f t="shared" si="1"/>
        <v>7487300</v>
      </c>
      <c r="O13" s="35">
        <f t="shared" si="2"/>
        <v>1903.2282663955261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54</v>
      </c>
      <c r="M15" s="157"/>
      <c r="N15" s="157"/>
      <c r="O15" s="39">
        <v>3934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1345908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1345908</v>
      </c>
      <c r="O5" s="30">
        <f t="shared" ref="O5:O13" si="2">(N5/O$15)</f>
        <v>346.16975308641975</v>
      </c>
      <c r="P5" s="6"/>
    </row>
    <row r="6" spans="1:133">
      <c r="A6" s="12"/>
      <c r="B6" s="42">
        <v>513</v>
      </c>
      <c r="C6" s="19" t="s">
        <v>19</v>
      </c>
      <c r="D6" s="43">
        <v>1345908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1345908</v>
      </c>
      <c r="O6" s="44">
        <f t="shared" si="2"/>
        <v>346.16975308641975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2774133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889338</v>
      </c>
      <c r="L7" s="29">
        <f t="shared" si="3"/>
        <v>0</v>
      </c>
      <c r="M7" s="29">
        <f t="shared" si="3"/>
        <v>0</v>
      </c>
      <c r="N7" s="40">
        <f t="shared" si="1"/>
        <v>3663471</v>
      </c>
      <c r="O7" s="41">
        <f t="shared" si="2"/>
        <v>942.25077160493822</v>
      </c>
      <c r="P7" s="10"/>
    </row>
    <row r="8" spans="1:133">
      <c r="A8" s="12"/>
      <c r="B8" s="42">
        <v>521</v>
      </c>
      <c r="C8" s="19" t="s">
        <v>21</v>
      </c>
      <c r="D8" s="43">
        <v>2774133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889338</v>
      </c>
      <c r="L8" s="43">
        <v>0</v>
      </c>
      <c r="M8" s="43">
        <v>0</v>
      </c>
      <c r="N8" s="43">
        <f t="shared" si="1"/>
        <v>3663471</v>
      </c>
      <c r="O8" s="44">
        <f t="shared" si="2"/>
        <v>942.25077160493822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2469110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2469110</v>
      </c>
      <c r="O9" s="41">
        <f t="shared" si="2"/>
        <v>635.05915637860085</v>
      </c>
      <c r="P9" s="10"/>
    </row>
    <row r="10" spans="1:133">
      <c r="A10" s="12"/>
      <c r="B10" s="42">
        <v>539</v>
      </c>
      <c r="C10" s="19" t="s">
        <v>23</v>
      </c>
      <c r="D10" s="43">
        <v>2469110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2469110</v>
      </c>
      <c r="O10" s="44">
        <f t="shared" si="2"/>
        <v>635.05915637860085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343298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343298</v>
      </c>
      <c r="O11" s="41">
        <f t="shared" si="2"/>
        <v>88.296810699588477</v>
      </c>
      <c r="P11" s="10"/>
    </row>
    <row r="12" spans="1:133" ht="15.75" thickBot="1">
      <c r="A12" s="12"/>
      <c r="B12" s="42">
        <v>541</v>
      </c>
      <c r="C12" s="19" t="s">
        <v>43</v>
      </c>
      <c r="D12" s="43">
        <v>343298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343298</v>
      </c>
      <c r="O12" s="44">
        <f t="shared" si="2"/>
        <v>88.296810699588477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6932449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889338</v>
      </c>
      <c r="L13" s="14">
        <f t="shared" si="6"/>
        <v>0</v>
      </c>
      <c r="M13" s="14">
        <f t="shared" si="6"/>
        <v>0</v>
      </c>
      <c r="N13" s="14">
        <f t="shared" si="1"/>
        <v>7821787</v>
      </c>
      <c r="O13" s="35">
        <f t="shared" si="2"/>
        <v>2011.7764917695474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52</v>
      </c>
      <c r="M15" s="157"/>
      <c r="N15" s="157"/>
      <c r="O15" s="39">
        <v>3888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863418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863418</v>
      </c>
      <c r="O5" s="30">
        <f t="shared" ref="O5:O13" si="2">(N5/O$15)</f>
        <v>222.93261037955074</v>
      </c>
      <c r="P5" s="6"/>
    </row>
    <row r="6" spans="1:133">
      <c r="A6" s="12"/>
      <c r="B6" s="42">
        <v>513</v>
      </c>
      <c r="C6" s="19" t="s">
        <v>19</v>
      </c>
      <c r="D6" s="43">
        <v>863418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863418</v>
      </c>
      <c r="O6" s="44">
        <f t="shared" si="2"/>
        <v>222.93261037955074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2621682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393852</v>
      </c>
      <c r="L7" s="29">
        <f t="shared" si="3"/>
        <v>0</v>
      </c>
      <c r="M7" s="29">
        <f t="shared" si="3"/>
        <v>0</v>
      </c>
      <c r="N7" s="40">
        <f t="shared" si="1"/>
        <v>3015534</v>
      </c>
      <c r="O7" s="41">
        <f t="shared" si="2"/>
        <v>778.60418280402791</v>
      </c>
      <c r="P7" s="10"/>
    </row>
    <row r="8" spans="1:133">
      <c r="A8" s="12"/>
      <c r="B8" s="42">
        <v>521</v>
      </c>
      <c r="C8" s="19" t="s">
        <v>21</v>
      </c>
      <c r="D8" s="43">
        <v>2621682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393852</v>
      </c>
      <c r="L8" s="43">
        <v>0</v>
      </c>
      <c r="M8" s="43">
        <v>0</v>
      </c>
      <c r="N8" s="43">
        <f t="shared" si="1"/>
        <v>3015534</v>
      </c>
      <c r="O8" s="44">
        <f t="shared" si="2"/>
        <v>778.60418280402791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2086120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2086120</v>
      </c>
      <c r="O9" s="41">
        <f t="shared" si="2"/>
        <v>538.63155176865484</v>
      </c>
      <c r="P9" s="10"/>
    </row>
    <row r="10" spans="1:133">
      <c r="A10" s="12"/>
      <c r="B10" s="42">
        <v>539</v>
      </c>
      <c r="C10" s="19" t="s">
        <v>23</v>
      </c>
      <c r="D10" s="43">
        <v>2086120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2086120</v>
      </c>
      <c r="O10" s="44">
        <f t="shared" si="2"/>
        <v>538.63155176865484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341069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341069</v>
      </c>
      <c r="O11" s="41">
        <f t="shared" si="2"/>
        <v>88.063258455977277</v>
      </c>
      <c r="P11" s="10"/>
    </row>
    <row r="12" spans="1:133" ht="15.75" thickBot="1">
      <c r="A12" s="12"/>
      <c r="B12" s="42">
        <v>541</v>
      </c>
      <c r="C12" s="19" t="s">
        <v>43</v>
      </c>
      <c r="D12" s="43">
        <v>341069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341069</v>
      </c>
      <c r="O12" s="44">
        <f t="shared" si="2"/>
        <v>88.063258455977277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5912289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393852</v>
      </c>
      <c r="L13" s="14">
        <f t="shared" si="6"/>
        <v>0</v>
      </c>
      <c r="M13" s="14">
        <f t="shared" si="6"/>
        <v>0</v>
      </c>
      <c r="N13" s="14">
        <f t="shared" si="1"/>
        <v>6306141</v>
      </c>
      <c r="O13" s="35">
        <f t="shared" si="2"/>
        <v>1628.2316034082107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50</v>
      </c>
      <c r="M15" s="157"/>
      <c r="N15" s="157"/>
      <c r="O15" s="39">
        <v>3873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841165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841165</v>
      </c>
      <c r="O5" s="30">
        <f t="shared" ref="O5:O13" si="2">(N5/O$15)</f>
        <v>218.42768112178655</v>
      </c>
      <c r="P5" s="6"/>
    </row>
    <row r="6" spans="1:133">
      <c r="A6" s="12"/>
      <c r="B6" s="42">
        <v>513</v>
      </c>
      <c r="C6" s="19" t="s">
        <v>19</v>
      </c>
      <c r="D6" s="43">
        <v>841165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841165</v>
      </c>
      <c r="O6" s="44">
        <f t="shared" si="2"/>
        <v>218.42768112178655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2765306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388332</v>
      </c>
      <c r="L7" s="29">
        <f t="shared" si="3"/>
        <v>0</v>
      </c>
      <c r="M7" s="29">
        <f t="shared" si="3"/>
        <v>0</v>
      </c>
      <c r="N7" s="40">
        <f t="shared" si="1"/>
        <v>3153638</v>
      </c>
      <c r="O7" s="41">
        <f t="shared" si="2"/>
        <v>818.91404829914313</v>
      </c>
      <c r="P7" s="10"/>
    </row>
    <row r="8" spans="1:133">
      <c r="A8" s="12"/>
      <c r="B8" s="42">
        <v>521</v>
      </c>
      <c r="C8" s="19" t="s">
        <v>21</v>
      </c>
      <c r="D8" s="43">
        <v>2765306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388332</v>
      </c>
      <c r="L8" s="43">
        <v>0</v>
      </c>
      <c r="M8" s="43">
        <v>0</v>
      </c>
      <c r="N8" s="43">
        <f t="shared" si="1"/>
        <v>3153638</v>
      </c>
      <c r="O8" s="44">
        <f t="shared" si="2"/>
        <v>818.91404829914313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1937500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1937500</v>
      </c>
      <c r="O9" s="41">
        <f t="shared" si="2"/>
        <v>503.1160737470787</v>
      </c>
      <c r="P9" s="10"/>
    </row>
    <row r="10" spans="1:133">
      <c r="A10" s="12"/>
      <c r="B10" s="42">
        <v>539</v>
      </c>
      <c r="C10" s="19" t="s">
        <v>23</v>
      </c>
      <c r="D10" s="43">
        <v>1937500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1937500</v>
      </c>
      <c r="O10" s="44">
        <f t="shared" si="2"/>
        <v>503.1160737470787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164724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164724</v>
      </c>
      <c r="O11" s="41">
        <f t="shared" si="2"/>
        <v>42.774344326149055</v>
      </c>
      <c r="P11" s="10"/>
    </row>
    <row r="12" spans="1:133" ht="15.75" thickBot="1">
      <c r="A12" s="12"/>
      <c r="B12" s="42">
        <v>541</v>
      </c>
      <c r="C12" s="19" t="s">
        <v>43</v>
      </c>
      <c r="D12" s="43">
        <v>164724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164724</v>
      </c>
      <c r="O12" s="44">
        <f t="shared" si="2"/>
        <v>42.774344326149055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5708695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388332</v>
      </c>
      <c r="L13" s="14">
        <f t="shared" si="6"/>
        <v>0</v>
      </c>
      <c r="M13" s="14">
        <f t="shared" si="6"/>
        <v>0</v>
      </c>
      <c r="N13" s="14">
        <f t="shared" si="1"/>
        <v>6097027</v>
      </c>
      <c r="O13" s="35">
        <f t="shared" si="2"/>
        <v>1583.2321474941573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48</v>
      </c>
      <c r="M15" s="157"/>
      <c r="N15" s="157"/>
      <c r="O15" s="39">
        <v>3851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2024-10-22T22:11:08Z</cp:lastPrinted>
  <dcterms:created xsi:type="dcterms:W3CDTF">2000-08-31T21:26:31Z</dcterms:created>
  <dcterms:modified xsi:type="dcterms:W3CDTF">2024-10-22T22:11:34Z</dcterms:modified>
</cp:coreProperties>
</file>