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9" documentId="11_F5DF11C763B0A36185A3033FC23E9A2BA85CF637" xr6:coauthVersionLast="47" xr6:coauthVersionMax="47" xr10:uidLastSave="{96AC1345-31EC-4CD7-A1B7-1C0AE1572E4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'2007'!$A$1:$O$45</definedName>
    <definedName name="_xlnm.Print_Area" localSheetId="15">'2008'!$A$1:$O$44</definedName>
    <definedName name="_xlnm.Print_Area" localSheetId="14">'2009'!$A$1:$O$45</definedName>
    <definedName name="_xlnm.Print_Area" localSheetId="13">'2010'!$A$1:$O$44</definedName>
    <definedName name="_xlnm.Print_Area" localSheetId="12">'2011'!$A$1:$O$44</definedName>
    <definedName name="_xlnm.Print_Area" localSheetId="11">'2012'!$A$1:$O$43</definedName>
    <definedName name="_xlnm.Print_Area" localSheetId="10">'2013'!$A$1:$O$44</definedName>
    <definedName name="_xlnm.Print_Area" localSheetId="9">'2014'!$A$1:$O$41</definedName>
    <definedName name="_xlnm.Print_Area" localSheetId="8">'2015'!$A$1:$O$42</definedName>
    <definedName name="_xlnm.Print_Area" localSheetId="7">'2016'!$A$1:$O$41</definedName>
    <definedName name="_xlnm.Print_Area" localSheetId="6">'2017'!$A$1:$O$43</definedName>
    <definedName name="_xlnm.Print_Area" localSheetId="5">'2018'!$A$1:$O$42</definedName>
    <definedName name="_xlnm.Print_Area" localSheetId="4">'2019'!$A$1:$O$45</definedName>
    <definedName name="_xlnm.Print_Area" localSheetId="3">'2020'!$A$1:$O$46</definedName>
    <definedName name="_xlnm.Print_Area" localSheetId="2">'2021'!$A$1:$P$45</definedName>
    <definedName name="_xlnm.Print_Area" localSheetId="1">'2022'!$A$1:$P$45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9" l="1"/>
  <c r="F42" i="49"/>
  <c r="G42" i="49"/>
  <c r="H42" i="49"/>
  <c r="I42" i="49"/>
  <c r="J42" i="49"/>
  <c r="K42" i="49"/>
  <c r="L42" i="49"/>
  <c r="M42" i="49"/>
  <c r="N42" i="49"/>
  <c r="D42" i="49"/>
  <c r="O41" i="49"/>
  <c r="P41" i="49" s="1"/>
  <c r="O40" i="49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8" i="49" l="1"/>
  <c r="P38" i="49" s="1"/>
  <c r="O34" i="49"/>
  <c r="P34" i="49" s="1"/>
  <c r="O30" i="49"/>
  <c r="P30" i="49" s="1"/>
  <c r="O26" i="49"/>
  <c r="P26" i="49" s="1"/>
  <c r="O21" i="49"/>
  <c r="P21" i="49" s="1"/>
  <c r="O14" i="49"/>
  <c r="P14" i="49" s="1"/>
  <c r="O5" i="49"/>
  <c r="P5" i="49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41" i="48" s="1"/>
  <c r="L5" i="48"/>
  <c r="K5" i="48"/>
  <c r="J5" i="48"/>
  <c r="J41" i="48" s="1"/>
  <c r="I5" i="48"/>
  <c r="H5" i="48"/>
  <c r="G5" i="48"/>
  <c r="F5" i="48"/>
  <c r="E5" i="48"/>
  <c r="D5" i="48"/>
  <c r="O42" i="49" l="1"/>
  <c r="P42" i="49" s="1"/>
  <c r="G41" i="48"/>
  <c r="K41" i="48"/>
  <c r="L41" i="48"/>
  <c r="N41" i="48"/>
  <c r="D41" i="48"/>
  <c r="E41" i="48"/>
  <c r="F41" i="48"/>
  <c r="H41" i="48"/>
  <c r="I41" i="48"/>
  <c r="O38" i="48"/>
  <c r="P38" i="48" s="1"/>
  <c r="O34" i="48"/>
  <c r="P34" i="48" s="1"/>
  <c r="O30" i="48"/>
  <c r="P30" i="48" s="1"/>
  <c r="O26" i="48"/>
  <c r="P26" i="48" s="1"/>
  <c r="O21" i="48"/>
  <c r="P21" i="48" s="1"/>
  <c r="O14" i="48"/>
  <c r="P14" i="48" s="1"/>
  <c r="O5" i="48"/>
  <c r="P5" i="48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 s="1"/>
  <c r="O18" i="47"/>
  <c r="P18" i="47" s="1"/>
  <c r="O17" i="47"/>
  <c r="P17" i="47" s="1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 s="1"/>
  <c r="O12" i="47"/>
  <c r="P12" i="47" s="1"/>
  <c r="O11" i="47"/>
  <c r="P11" i="47" s="1"/>
  <c r="O10" i="47"/>
  <c r="P10" i="47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42" i="46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 s="1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 s="1"/>
  <c r="N22" i="46"/>
  <c r="O22" i="46"/>
  <c r="M21" i="46"/>
  <c r="L21" i="46"/>
  <c r="N21" i="46" s="1"/>
  <c r="O21" i="46" s="1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I42" i="46" s="1"/>
  <c r="H5" i="46"/>
  <c r="G5" i="46"/>
  <c r="F5" i="46"/>
  <c r="F42" i="46" s="1"/>
  <c r="E5" i="46"/>
  <c r="D5" i="46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M30" i="45"/>
  <c r="L30" i="45"/>
  <c r="K30" i="45"/>
  <c r="J30" i="45"/>
  <c r="N30" i="45" s="1"/>
  <c r="O30" i="45" s="1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41" i="45" s="1"/>
  <c r="K5" i="45"/>
  <c r="J5" i="45"/>
  <c r="I5" i="45"/>
  <c r="H5" i="45"/>
  <c r="G5" i="45"/>
  <c r="F5" i="45"/>
  <c r="E5" i="45"/>
  <c r="E41" i="45" s="1"/>
  <c r="D5" i="45"/>
  <c r="N37" i="44"/>
  <c r="O37" i="44" s="1"/>
  <c r="N36" i="44"/>
  <c r="O36" i="44" s="1"/>
  <c r="M35" i="44"/>
  <c r="L35" i="44"/>
  <c r="K35" i="44"/>
  <c r="J35" i="44"/>
  <c r="I35" i="44"/>
  <c r="H35" i="44"/>
  <c r="N35" i="44" s="1"/>
  <c r="O35" i="44" s="1"/>
  <c r="G35" i="44"/>
  <c r="F35" i="44"/>
  <c r="E35" i="44"/>
  <c r="D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M28" i="44"/>
  <c r="L28" i="44"/>
  <c r="K28" i="44"/>
  <c r="J28" i="44"/>
  <c r="N28" i="44" s="1"/>
  <c r="O28" i="44" s="1"/>
  <c r="I28" i="44"/>
  <c r="H28" i="44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N14" i="44" s="1"/>
  <c r="O14" i="44" s="1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38" i="44" s="1"/>
  <c r="L5" i="44"/>
  <c r="L38" i="44" s="1"/>
  <c r="K5" i="44"/>
  <c r="J5" i="44"/>
  <c r="I5" i="44"/>
  <c r="H5" i="44"/>
  <c r="G5" i="44"/>
  <c r="F5" i="44"/>
  <c r="E5" i="44"/>
  <c r="D5" i="44"/>
  <c r="M32" i="43"/>
  <c r="L32" i="43"/>
  <c r="K32" i="43"/>
  <c r="H32" i="43"/>
  <c r="G32" i="43"/>
  <c r="N34" i="43"/>
  <c r="O34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3" i="43"/>
  <c r="O33" i="43" s="1"/>
  <c r="J32" i="43"/>
  <c r="I32" i="43"/>
  <c r="F32" i="43"/>
  <c r="E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M26" i="43"/>
  <c r="L26" i="43"/>
  <c r="L39" i="43" s="1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K37" i="42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/>
  <c r="N19" i="42"/>
  <c r="O19" i="42"/>
  <c r="M18" i="42"/>
  <c r="L18" i="42"/>
  <c r="K18" i="42"/>
  <c r="J18" i="42"/>
  <c r="J37" i="42" s="1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M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M19" i="41"/>
  <c r="L19" i="41"/>
  <c r="L38" i="41" s="1"/>
  <c r="K19" i="41"/>
  <c r="J19" i="41"/>
  <c r="N19" i="41" s="1"/>
  <c r="O19" i="41" s="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38" i="41" s="1"/>
  <c r="H5" i="41"/>
  <c r="H38" i="41" s="1"/>
  <c r="G5" i="41"/>
  <c r="F5" i="41"/>
  <c r="E5" i="41"/>
  <c r="D5" i="4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L41" i="40" s="1"/>
  <c r="K25" i="40"/>
  <c r="K41" i="40" s="1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H41" i="40" s="1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F41" i="40" s="1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E41" i="40" s="1"/>
  <c r="D5" i="40"/>
  <c r="N5" i="40" s="1"/>
  <c r="O5" i="40" s="1"/>
  <c r="N36" i="39"/>
  <c r="O36" i="39" s="1"/>
  <c r="M35" i="39"/>
  <c r="L35" i="39"/>
  <c r="K35" i="39"/>
  <c r="J35" i="39"/>
  <c r="I35" i="39"/>
  <c r="H35" i="39"/>
  <c r="G35" i="39"/>
  <c r="F35" i="39"/>
  <c r="E35" i="39"/>
  <c r="N35" i="39" s="1"/>
  <c r="O35" i="39" s="1"/>
  <c r="D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E37" i="39" s="1"/>
  <c r="D18" i="39"/>
  <c r="D37" i="39" s="1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F37" i="39" s="1"/>
  <c r="E5" i="39"/>
  <c r="D5" i="39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M28" i="38"/>
  <c r="L28" i="38"/>
  <c r="K28" i="38"/>
  <c r="J28" i="38"/>
  <c r="J40" i="38" s="1"/>
  <c r="I28" i="38"/>
  <c r="H28" i="38"/>
  <c r="G28" i="38"/>
  <c r="F28" i="38"/>
  <c r="E28" i="38"/>
  <c r="D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 s="1"/>
  <c r="N21" i="38"/>
  <c r="O21" i="38" s="1"/>
  <c r="N20" i="38"/>
  <c r="O20" i="38" s="1"/>
  <c r="M19" i="38"/>
  <c r="L19" i="38"/>
  <c r="K19" i="38"/>
  <c r="K40" i="38" s="1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E40" i="38" s="1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G40" i="37" s="1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40" i="37" s="1"/>
  <c r="L5" i="37"/>
  <c r="L40" i="37"/>
  <c r="K5" i="37"/>
  <c r="K40" i="37" s="1"/>
  <c r="J5" i="37"/>
  <c r="I5" i="37"/>
  <c r="H5" i="37"/>
  <c r="G5" i="37"/>
  <c r="F5" i="37"/>
  <c r="E5" i="37"/>
  <c r="D5" i="37"/>
  <c r="D40" i="37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M31" i="36"/>
  <c r="L31" i="36"/>
  <c r="K31" i="36"/>
  <c r="J31" i="36"/>
  <c r="I31" i="36"/>
  <c r="H31" i="36"/>
  <c r="H39" i="36" s="1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/>
  <c r="N21" i="36"/>
  <c r="O21" i="36"/>
  <c r="N20" i="36"/>
  <c r="O20" i="36" s="1"/>
  <c r="M19" i="36"/>
  <c r="M39" i="36" s="1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39" i="36" s="1"/>
  <c r="D5" i="36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 s="1"/>
  <c r="N34" i="35"/>
  <c r="O34" i="35" s="1"/>
  <c r="M33" i="35"/>
  <c r="M40" i="35" s="1"/>
  <c r="L33" i="35"/>
  <c r="K33" i="35"/>
  <c r="J33" i="35"/>
  <c r="I33" i="35"/>
  <c r="H33" i="35"/>
  <c r="G33" i="35"/>
  <c r="F33" i="35"/>
  <c r="E33" i="35"/>
  <c r="D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M25" i="35"/>
  <c r="L25" i="35"/>
  <c r="K25" i="35"/>
  <c r="J25" i="35"/>
  <c r="J40" i="35" s="1"/>
  <c r="I25" i="35"/>
  <c r="H25" i="35"/>
  <c r="G25" i="35"/>
  <c r="F25" i="35"/>
  <c r="E25" i="35"/>
  <c r="D25" i="35"/>
  <c r="N24" i="35"/>
  <c r="O24" i="35" s="1"/>
  <c r="N23" i="35"/>
  <c r="O23" i="35"/>
  <c r="N22" i="35"/>
  <c r="O22" i="35" s="1"/>
  <c r="N21" i="35"/>
  <c r="O21" i="35"/>
  <c r="N20" i="35"/>
  <c r="O20" i="35" s="1"/>
  <c r="M19" i="35"/>
  <c r="L19" i="35"/>
  <c r="K19" i="35"/>
  <c r="K40" i="35" s="1"/>
  <c r="J19" i="35"/>
  <c r="I19" i="35"/>
  <c r="H19" i="35"/>
  <c r="H40" i="35" s="1"/>
  <c r="G19" i="35"/>
  <c r="F19" i="35"/>
  <c r="E19" i="35"/>
  <c r="D19" i="35"/>
  <c r="N18" i="35"/>
  <c r="O18" i="35" s="1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40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F5" i="35"/>
  <c r="F40" i="35" s="1"/>
  <c r="E5" i="35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0" i="34" s="1"/>
  <c r="K5" i="34"/>
  <c r="K40" i="34" s="1"/>
  <c r="J5" i="34"/>
  <c r="J40" i="34" s="1"/>
  <c r="I5" i="34"/>
  <c r="H5" i="34"/>
  <c r="G5" i="34"/>
  <c r="F5" i="34"/>
  <c r="E5" i="34"/>
  <c r="D5" i="34"/>
  <c r="E39" i="33"/>
  <c r="F39" i="33"/>
  <c r="G39" i="33"/>
  <c r="H39" i="33"/>
  <c r="I39" i="33"/>
  <c r="J39" i="33"/>
  <c r="K39" i="33"/>
  <c r="L39" i="33"/>
  <c r="M39" i="33"/>
  <c r="D39" i="33"/>
  <c r="E34" i="33"/>
  <c r="F34" i="33"/>
  <c r="G34" i="33"/>
  <c r="H34" i="33"/>
  <c r="I34" i="33"/>
  <c r="J34" i="33"/>
  <c r="K34" i="33"/>
  <c r="L34" i="33"/>
  <c r="M34" i="33"/>
  <c r="E32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19" i="33"/>
  <c r="F19" i="33"/>
  <c r="G19" i="33"/>
  <c r="H19" i="33"/>
  <c r="I19" i="33"/>
  <c r="J19" i="33"/>
  <c r="K19" i="33"/>
  <c r="L19" i="33"/>
  <c r="M19" i="33"/>
  <c r="E14" i="33"/>
  <c r="E41" i="33" s="1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34" i="33"/>
  <c r="D32" i="33"/>
  <c r="D25" i="33"/>
  <c r="D19" i="33"/>
  <c r="D14" i="33"/>
  <c r="D5" i="33"/>
  <c r="D41" i="33" s="1"/>
  <c r="N40" i="33"/>
  <c r="O40" i="33"/>
  <c r="N33" i="33"/>
  <c r="O33" i="33" s="1"/>
  <c r="N35" i="33"/>
  <c r="O35" i="33" s="1"/>
  <c r="N36" i="33"/>
  <c r="O36" i="33" s="1"/>
  <c r="N37" i="33"/>
  <c r="N38" i="33"/>
  <c r="O38" i="33" s="1"/>
  <c r="D28" i="33"/>
  <c r="N29" i="33"/>
  <c r="O29" i="33" s="1"/>
  <c r="N30" i="33"/>
  <c r="O30" i="33" s="1"/>
  <c r="N31" i="33"/>
  <c r="O31" i="33" s="1"/>
  <c r="N27" i="33"/>
  <c r="O27" i="33" s="1"/>
  <c r="N26" i="33"/>
  <c r="O26" i="33" s="1"/>
  <c r="O37" i="33"/>
  <c r="N16" i="33"/>
  <c r="O16" i="33"/>
  <c r="N17" i="33"/>
  <c r="O17" i="33" s="1"/>
  <c r="N18" i="33"/>
  <c r="O18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13" i="33"/>
  <c r="O13" i="33" s="1"/>
  <c r="N6" i="33"/>
  <c r="O6" i="33" s="1"/>
  <c r="N20" i="33"/>
  <c r="O20" i="33"/>
  <c r="N21" i="33"/>
  <c r="O21" i="33"/>
  <c r="N22" i="33"/>
  <c r="O22" i="33" s="1"/>
  <c r="N23" i="33"/>
  <c r="O23" i="33" s="1"/>
  <c r="N24" i="33"/>
  <c r="O24" i="33" s="1"/>
  <c r="N15" i="33"/>
  <c r="O15" i="33" s="1"/>
  <c r="D40" i="38"/>
  <c r="N28" i="33"/>
  <c r="O28" i="33" s="1"/>
  <c r="D32" i="43"/>
  <c r="N32" i="43" s="1"/>
  <c r="O32" i="43" s="1"/>
  <c r="N38" i="45"/>
  <c r="O38" i="45" s="1"/>
  <c r="N26" i="45"/>
  <c r="O26" i="45"/>
  <c r="G40" i="35" l="1"/>
  <c r="H40" i="37"/>
  <c r="N31" i="39"/>
  <c r="O31" i="39" s="1"/>
  <c r="J41" i="40"/>
  <c r="G38" i="41"/>
  <c r="N26" i="43"/>
  <c r="O26" i="43" s="1"/>
  <c r="K41" i="45"/>
  <c r="E42" i="46"/>
  <c r="O30" i="47"/>
  <c r="P30" i="47" s="1"/>
  <c r="N25" i="44"/>
  <c r="O25" i="44" s="1"/>
  <c r="N29" i="43"/>
  <c r="O29" i="43" s="1"/>
  <c r="M41" i="45"/>
  <c r="G42" i="46"/>
  <c r="N37" i="36"/>
  <c r="O37" i="36" s="1"/>
  <c r="J38" i="41"/>
  <c r="N30" i="41"/>
  <c r="O30" i="41" s="1"/>
  <c r="N14" i="42"/>
  <c r="O14" i="42" s="1"/>
  <c r="H42" i="46"/>
  <c r="O34" i="47"/>
  <c r="P34" i="47" s="1"/>
  <c r="J42" i="46"/>
  <c r="F37" i="42"/>
  <c r="M42" i="46"/>
  <c r="G41" i="47"/>
  <c r="K38" i="41"/>
  <c r="N14" i="36"/>
  <c r="O14" i="36" s="1"/>
  <c r="H41" i="47"/>
  <c r="N38" i="34"/>
  <c r="O38" i="34" s="1"/>
  <c r="H37" i="39"/>
  <c r="N23" i="39"/>
  <c r="O23" i="39" s="1"/>
  <c r="N29" i="39"/>
  <c r="O29" i="39" s="1"/>
  <c r="N28" i="40"/>
  <c r="O28" i="40" s="1"/>
  <c r="F39" i="43"/>
  <c r="N34" i="40"/>
  <c r="O34" i="40" s="1"/>
  <c r="N24" i="41"/>
  <c r="O24" i="41" s="1"/>
  <c r="L37" i="42"/>
  <c r="N14" i="43"/>
  <c r="O14" i="43" s="1"/>
  <c r="I41" i="47"/>
  <c r="O26" i="47"/>
  <c r="P26" i="47" s="1"/>
  <c r="N33" i="38"/>
  <c r="O33" i="38" s="1"/>
  <c r="N26" i="42"/>
  <c r="O26" i="42" s="1"/>
  <c r="N28" i="38"/>
  <c r="O28" i="38" s="1"/>
  <c r="N18" i="42"/>
  <c r="O18" i="42" s="1"/>
  <c r="E41" i="47"/>
  <c r="J41" i="33"/>
  <c r="N33" i="37"/>
  <c r="O33" i="37" s="1"/>
  <c r="D39" i="43"/>
  <c r="N14" i="46"/>
  <c r="O14" i="46" s="1"/>
  <c r="E39" i="43"/>
  <c r="H39" i="43"/>
  <c r="N25" i="36"/>
  <c r="O25" i="36" s="1"/>
  <c r="N28" i="36"/>
  <c r="O28" i="36" s="1"/>
  <c r="N36" i="43"/>
  <c r="O36" i="43" s="1"/>
  <c r="N5" i="41"/>
  <c r="O5" i="41" s="1"/>
  <c r="N5" i="33"/>
  <c r="O5" i="33" s="1"/>
  <c r="L39" i="36"/>
  <c r="N19" i="37"/>
  <c r="O19" i="37" s="1"/>
  <c r="N34" i="41"/>
  <c r="O34" i="41" s="1"/>
  <c r="J39" i="43"/>
  <c r="E38" i="44"/>
  <c r="N20" i="44"/>
  <c r="O20" i="44" s="1"/>
  <c r="D41" i="45"/>
  <c r="N21" i="45"/>
  <c r="O21" i="45" s="1"/>
  <c r="N34" i="45"/>
  <c r="O34" i="45" s="1"/>
  <c r="L41" i="47"/>
  <c r="O38" i="47"/>
  <c r="P38" i="47" s="1"/>
  <c r="G40" i="34"/>
  <c r="N38" i="37"/>
  <c r="O38" i="37" s="1"/>
  <c r="N38" i="38"/>
  <c r="O38" i="38" s="1"/>
  <c r="I37" i="42"/>
  <c r="O21" i="47"/>
  <c r="P21" i="47" s="1"/>
  <c r="I41" i="33"/>
  <c r="K41" i="33"/>
  <c r="I37" i="39"/>
  <c r="J39" i="36"/>
  <c r="H37" i="42"/>
  <c r="K42" i="46"/>
  <c r="N31" i="38"/>
  <c r="O31" i="38" s="1"/>
  <c r="F38" i="44"/>
  <c r="K38" i="44"/>
  <c r="N14" i="45"/>
  <c r="O14" i="45" s="1"/>
  <c r="N39" i="46"/>
  <c r="O39" i="46" s="1"/>
  <c r="M41" i="47"/>
  <c r="H41" i="33"/>
  <c r="N19" i="33"/>
  <c r="O19" i="33" s="1"/>
  <c r="M41" i="33"/>
  <c r="N23" i="42"/>
  <c r="O23" i="42" s="1"/>
  <c r="G38" i="44"/>
  <c r="N31" i="44"/>
  <c r="O31" i="44" s="1"/>
  <c r="N26" i="46"/>
  <c r="O26" i="46" s="1"/>
  <c r="N41" i="47"/>
  <c r="G41" i="33"/>
  <c r="L41" i="33"/>
  <c r="N41" i="33" s="1"/>
  <c r="O41" i="33" s="1"/>
  <c r="N31" i="37"/>
  <c r="O31" i="37" s="1"/>
  <c r="N29" i="42"/>
  <c r="O29" i="42" s="1"/>
  <c r="G41" i="45"/>
  <c r="K39" i="36"/>
  <c r="N14" i="40"/>
  <c r="O14" i="40" s="1"/>
  <c r="N14" i="34"/>
  <c r="O14" i="34" s="1"/>
  <c r="I40" i="38"/>
  <c r="D38" i="41"/>
  <c r="I38" i="44"/>
  <c r="N34" i="46"/>
  <c r="O34" i="46" s="1"/>
  <c r="H40" i="34"/>
  <c r="J41" i="47"/>
  <c r="N28" i="34"/>
  <c r="O28" i="34" s="1"/>
  <c r="D40" i="34"/>
  <c r="N5" i="46"/>
  <c r="O5" i="46" s="1"/>
  <c r="N31" i="36"/>
  <c r="O31" i="36" s="1"/>
  <c r="N25" i="37"/>
  <c r="O25" i="37" s="1"/>
  <c r="N33" i="42"/>
  <c r="O33" i="42" s="1"/>
  <c r="J38" i="44"/>
  <c r="I41" i="45"/>
  <c r="E40" i="34"/>
  <c r="D37" i="42"/>
  <c r="N19" i="36"/>
  <c r="O19" i="36" s="1"/>
  <c r="F39" i="36"/>
  <c r="N25" i="38"/>
  <c r="O25" i="38" s="1"/>
  <c r="F40" i="37"/>
  <c r="J40" i="37"/>
  <c r="L37" i="39"/>
  <c r="N32" i="40"/>
  <c r="O32" i="40" s="1"/>
  <c r="F38" i="41"/>
  <c r="N14" i="41"/>
  <c r="O14" i="41" s="1"/>
  <c r="O41" i="48"/>
  <c r="P41" i="48" s="1"/>
  <c r="F41" i="33"/>
  <c r="N5" i="37"/>
  <c r="O5" i="37" s="1"/>
  <c r="N19" i="40"/>
  <c r="O19" i="40" s="1"/>
  <c r="G41" i="40"/>
  <c r="N5" i="44"/>
  <c r="O5" i="44" s="1"/>
  <c r="H38" i="44"/>
  <c r="O5" i="47"/>
  <c r="P5" i="47" s="1"/>
  <c r="F41" i="47"/>
  <c r="H40" i="38"/>
  <c r="N5" i="38"/>
  <c r="O5" i="38" s="1"/>
  <c r="M37" i="42"/>
  <c r="N25" i="33"/>
  <c r="O25" i="33" s="1"/>
  <c r="F41" i="45"/>
  <c r="N41" i="45" s="1"/>
  <c r="O41" i="45" s="1"/>
  <c r="N5" i="39"/>
  <c r="O5" i="39" s="1"/>
  <c r="M37" i="39"/>
  <c r="N25" i="35"/>
  <c r="O25" i="35" s="1"/>
  <c r="I40" i="35"/>
  <c r="M40" i="34"/>
  <c r="N19" i="35"/>
  <c r="O19" i="35" s="1"/>
  <c r="I40" i="37"/>
  <c r="F40" i="38"/>
  <c r="N14" i="38"/>
  <c r="O14" i="38" s="1"/>
  <c r="N26" i="39"/>
  <c r="O26" i="39" s="1"/>
  <c r="J37" i="39"/>
  <c r="I39" i="43"/>
  <c r="N5" i="43"/>
  <c r="O5" i="43" s="1"/>
  <c r="N14" i="39"/>
  <c r="O14" i="39" s="1"/>
  <c r="K37" i="39"/>
  <c r="G39" i="43"/>
  <c r="N34" i="33"/>
  <c r="O34" i="33" s="1"/>
  <c r="E37" i="42"/>
  <c r="N37" i="42" s="1"/>
  <c r="O37" i="42" s="1"/>
  <c r="I40" i="34"/>
  <c r="N25" i="34"/>
  <c r="O25" i="34" s="1"/>
  <c r="G40" i="38"/>
  <c r="N38" i="41"/>
  <c r="O38" i="41" s="1"/>
  <c r="N5" i="42"/>
  <c r="O5" i="42" s="1"/>
  <c r="G37" i="42"/>
  <c r="H41" i="45"/>
  <c r="N5" i="45"/>
  <c r="O5" i="45" s="1"/>
  <c r="K41" i="47"/>
  <c r="G39" i="36"/>
  <c r="N28" i="37"/>
  <c r="O28" i="37" s="1"/>
  <c r="N39" i="40"/>
  <c r="O39" i="40" s="1"/>
  <c r="E38" i="41"/>
  <c r="N5" i="35"/>
  <c r="O5" i="35" s="1"/>
  <c r="E40" i="35"/>
  <c r="N40" i="35" s="1"/>
  <c r="O40" i="35" s="1"/>
  <c r="L40" i="38"/>
  <c r="N25" i="40"/>
  <c r="O25" i="40" s="1"/>
  <c r="I41" i="40"/>
  <c r="N20" i="43"/>
  <c r="O20" i="43" s="1"/>
  <c r="K39" i="43"/>
  <c r="J41" i="45"/>
  <c r="E40" i="37"/>
  <c r="N14" i="37"/>
  <c r="O14" i="37" s="1"/>
  <c r="N5" i="36"/>
  <c r="O5" i="36" s="1"/>
  <c r="D39" i="36"/>
  <c r="M40" i="38"/>
  <c r="M41" i="40"/>
  <c r="N14" i="33"/>
  <c r="O14" i="33" s="1"/>
  <c r="N39" i="33"/>
  <c r="O39" i="33" s="1"/>
  <c r="F40" i="34"/>
  <c r="N5" i="34"/>
  <c r="O5" i="34" s="1"/>
  <c r="N19" i="34"/>
  <c r="O19" i="34" s="1"/>
  <c r="L40" i="35"/>
  <c r="N33" i="35"/>
  <c r="O33" i="35" s="1"/>
  <c r="I39" i="36"/>
  <c r="N33" i="36"/>
  <c r="O33" i="36" s="1"/>
  <c r="N18" i="39"/>
  <c r="O18" i="39" s="1"/>
  <c r="G37" i="39"/>
  <c r="M39" i="43"/>
  <c r="D38" i="44"/>
  <c r="L42" i="46"/>
  <c r="D41" i="47"/>
  <c r="N32" i="33"/>
  <c r="O32" i="33" s="1"/>
  <c r="N14" i="35"/>
  <c r="O14" i="35" s="1"/>
  <c r="N33" i="34"/>
  <c r="O33" i="34" s="1"/>
  <c r="D41" i="40"/>
  <c r="N39" i="43" l="1"/>
  <c r="O39" i="43" s="1"/>
  <c r="N42" i="46"/>
  <c r="O42" i="46" s="1"/>
  <c r="N40" i="34"/>
  <c r="O40" i="34" s="1"/>
  <c r="N40" i="37"/>
  <c r="O40" i="37" s="1"/>
  <c r="N38" i="44"/>
  <c r="O38" i="44" s="1"/>
  <c r="N40" i="38"/>
  <c r="O40" i="38" s="1"/>
  <c r="N41" i="40"/>
  <c r="O41" i="40" s="1"/>
  <c r="O41" i="47"/>
  <c r="P41" i="47" s="1"/>
  <c r="N37" i="39"/>
  <c r="O37" i="39" s="1"/>
  <c r="N39" i="36"/>
  <c r="O39" i="36" s="1"/>
</calcChain>
</file>

<file path=xl/sharedStrings.xml><?xml version="1.0" encoding="utf-8"?>
<sst xmlns="http://schemas.openxmlformats.org/spreadsheetml/2006/main" count="952" uniqueCount="113">
  <si>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</si>
  <si>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</si>
  <si>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</si>
  <si>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</si>
  <si>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</si>
  <si>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</si>
  <si>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</si>
  <si>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</si>
  <si>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</si>
  <si>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</si>
  <si>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</si>
  <si>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</si>
  <si>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</si>
  <si>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</si>
  <si>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</si>
  <si>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</si>
  <si>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</si>
  <si>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</si>
  <si>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</si>
  <si>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</si>
  <si>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</si>
  <si>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</si>
  <si>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</si>
  <si>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</si>
  <si>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</si>
  <si>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</si>
  <si>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</si>
  <si>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</si>
  <si>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</si>
  <si>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</si>
  <si>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</si>
  <si>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</si>
  <si>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</si>
  <si>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</si>
  <si>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</si>
  <si>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</si>
  <si>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</si>
  <si>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</si>
  <si>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</si>
  <si>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</si>
  <si>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</si>
  <si>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</si>
  <si>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</si>
  <si>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</si>
  <si>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</si>
  <si>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</si>
  <si>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</si>
  <si>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</si>
  <si>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</si>
  <si>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Cultural Services</t>
  </si>
  <si>
    <t>Special Events</t>
  </si>
  <si>
    <t>Special Recreation Facilities</t>
  </si>
  <si>
    <t>Inter-Fund Group Transfers Out</t>
  </si>
  <si>
    <t>Other Uses and Non-Operating</t>
  </si>
  <si>
    <t>2009 Municipal Population:</t>
  </si>
  <si>
    <t>Hollywood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</si>
  <si>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</si>
  <si>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</si>
  <si>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</si>
  <si>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</si>
  <si>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</si>
  <si>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</si>
  <si>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</si>
  <si>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</si>
  <si>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</si>
  <si>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</si>
  <si>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</si>
  <si>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</si>
  <si>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</si>
  <si>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</si>
  <si>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</si>
  <si>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</si>
  <si>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</si>
  <si>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</si>
  <si>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</si>
  <si>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</si>
  <si>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</si>
  <si>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</si>
  <si>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</si>
  <si>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</si>
  <si>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</si>
  <si>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Other Public Safety</t>
  </si>
  <si>
    <t>Payment to Refunded Bond Escrow Agent</t>
  </si>
  <si>
    <t>Other Non-Operating Disbursements</t>
  </si>
  <si>
    <t>2015 Municipal Population:</t>
  </si>
  <si>
    <t>Local Fiscal Year Ended September 30, 2016</t>
  </si>
  <si>
    <t>2016 Municipal Population:</t>
  </si>
  <si>
    <t>Local Fiscal Year Ended September 30, 2017</t>
  </si>
  <si>
    <t>Conservation / Resource Management</t>
  </si>
  <si>
    <t>2017 Municipal Population:</t>
  </si>
  <si>
    <t>Local Fiscal Year Ended September 30, 2018</t>
  </si>
  <si>
    <t>2018 Municipal Population:</t>
  </si>
  <si>
    <t>Local Fiscal Year Ended September 30, 2019</t>
  </si>
  <si>
    <t>Ambulance and Rescue Services</t>
  </si>
  <si>
    <t>Other Transportation</t>
  </si>
  <si>
    <t>Other Culture / Recreation</t>
  </si>
  <si>
    <t>Non-Operating Interest Expense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</si>
  <si>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</si>
  <si>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</si>
  <si>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</si>
  <si>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</si>
  <si>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</si>
  <si>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</si>
  <si>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</si>
  <si>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</si>
  <si>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</si>
  <si>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</si>
  <si>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</si>
  <si>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</si>
  <si>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</si>
  <si>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</si>
  <si>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Special Items (Loss)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</si>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</sst>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CAE0-E81B-4BE6-99CF-52AC4F5C12E7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102</v>
      </c>
      <c r="N4" s="98" t="s">
        <v>5</v>
      </c>
      <c r="O4" s="98" t="s">
        <v>103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31215976</v>
      </c>
      <c r="E5" s="103">
        <f>SUM(E6:E13)</f>
        <v>3294072</v>
      </c>
      <c r="F5" s="103">
        <f>SUM(F6:F13)</f>
        <v>19508172</v>
      </c>
      <c r="G5" s="103">
        <f>SUM(G6:G13)</f>
        <v>4702818</v>
      </c>
      <c r="H5" s="103">
        <f>SUM(H6:H13)</f>
        <v>0</v>
      </c>
      <c r="I5" s="103">
        <f>SUM(I6:I13)</f>
        <v>43520</v>
      </c>
      <c r="J5" s="103">
        <f>SUM(J6:J13)</f>
        <v>75050350</v>
      </c>
      <c r="K5" s="103">
        <f>SUM(K6:K13)</f>
        <v>106980777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240795685</v>
      </c>
      <c r="P5" s="105">
        <f>(O5/P$44)</f>
        <v>1554.774398708636</v>
      </c>
      <c r="Q5" s="106"/>
    </row>
    <row r="6" spans="1:134">
      <c r="A6" s="108"/>
      <c r="B6" s="109">
        <v>511</v>
      </c>
      <c r="C6" s="110" t="s">
        <v>19</v>
      </c>
      <c r="D6" s="111">
        <v>1581882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1581882</v>
      </c>
      <c r="P6" s="112">
        <f>(O6/P$44)</f>
        <v>10.213927360774818</v>
      </c>
      <c r="Q6" s="113"/>
    </row>
    <row r="7" spans="1:134">
      <c r="A7" s="108"/>
      <c r="B7" s="109">
        <v>512</v>
      </c>
      <c r="C7" s="110" t="s">
        <v>20</v>
      </c>
      <c r="D7" s="111">
        <v>3084915</v>
      </c>
      <c r="E7" s="111">
        <v>42000</v>
      </c>
      <c r="F7" s="111">
        <v>0</v>
      </c>
      <c r="G7" s="111">
        <v>32572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3159487</v>
      </c>
      <c r="P7" s="112">
        <f>(O7/P$44)</f>
        <v>20.400238902340597</v>
      </c>
      <c r="Q7" s="113"/>
    </row>
    <row r="8" spans="1:134">
      <c r="A8" s="108"/>
      <c r="B8" s="109">
        <v>513</v>
      </c>
      <c r="C8" s="110" t="s">
        <v>21</v>
      </c>
      <c r="D8" s="111">
        <v>11974086</v>
      </c>
      <c r="E8" s="111">
        <v>0</v>
      </c>
      <c r="F8" s="111">
        <v>0</v>
      </c>
      <c r="G8" s="111">
        <v>881491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12855577</v>
      </c>
      <c r="P8" s="112">
        <f>(O8/P$44)</f>
        <v>83.006146892655366</v>
      </c>
      <c r="Q8" s="113"/>
    </row>
    <row r="9" spans="1:134">
      <c r="A9" s="108"/>
      <c r="B9" s="109">
        <v>514</v>
      </c>
      <c r="C9" s="110" t="s">
        <v>22</v>
      </c>
      <c r="D9" s="111">
        <v>3506730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3506730</v>
      </c>
      <c r="P9" s="112">
        <f>(O9/P$44)</f>
        <v>22.642324455205809</v>
      </c>
      <c r="Q9" s="113"/>
    </row>
    <row r="10" spans="1:134">
      <c r="A10" s="108"/>
      <c r="B10" s="109">
        <v>515</v>
      </c>
      <c r="C10" s="110" t="s">
        <v>23</v>
      </c>
      <c r="D10" s="111">
        <v>4969556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4969556</v>
      </c>
      <c r="P10" s="112">
        <f>(O10/P$44)</f>
        <v>32.087528652138822</v>
      </c>
      <c r="Q10" s="113"/>
    </row>
    <row r="11" spans="1:134">
      <c r="A11" s="108"/>
      <c r="B11" s="109">
        <v>517</v>
      </c>
      <c r="C11" s="110" t="s">
        <v>24</v>
      </c>
      <c r="D11" s="111">
        <v>1864853</v>
      </c>
      <c r="E11" s="111">
        <v>584522</v>
      </c>
      <c r="F11" s="111">
        <v>19508172</v>
      </c>
      <c r="G11" s="111">
        <v>1217118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23174665</v>
      </c>
      <c r="P11" s="112">
        <f>(O11/P$44)</f>
        <v>149.63464083938661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106980777</v>
      </c>
      <c r="L12" s="111">
        <v>0</v>
      </c>
      <c r="M12" s="111">
        <v>0</v>
      </c>
      <c r="N12" s="111">
        <v>0</v>
      </c>
      <c r="O12" s="111">
        <f t="shared" si="0"/>
        <v>106980777</v>
      </c>
      <c r="P12" s="112">
        <f>(O12/P$44)</f>
        <v>690.75562227602904</v>
      </c>
      <c r="Q12" s="113"/>
    </row>
    <row r="13" spans="1:134">
      <c r="A13" s="108"/>
      <c r="B13" s="109">
        <v>519</v>
      </c>
      <c r="C13" s="110" t="s">
        <v>26</v>
      </c>
      <c r="D13" s="111">
        <v>4233954</v>
      </c>
      <c r="E13" s="111">
        <v>2667550</v>
      </c>
      <c r="F13" s="111">
        <v>0</v>
      </c>
      <c r="G13" s="111">
        <v>2571637</v>
      </c>
      <c r="H13" s="111">
        <v>0</v>
      </c>
      <c r="I13" s="111">
        <v>43520</v>
      </c>
      <c r="J13" s="111">
        <v>75050350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84567011</v>
      </c>
      <c r="P13" s="112">
        <f>(O13/P$44)</f>
        <v>546.03396933010492</v>
      </c>
      <c r="Q13" s="113"/>
    </row>
    <row r="14" spans="1:134" ht="15.75">
      <c r="A14" s="114" t="s">
        <v>27</v>
      </c>
      <c r="B14" s="115"/>
      <c r="C14" s="116"/>
      <c r="D14" s="117">
        <f>SUM(D15:D20)</f>
        <v>166560976</v>
      </c>
      <c r="E14" s="117">
        <f>SUM(E15:E20)</f>
        <v>21990619</v>
      </c>
      <c r="F14" s="117">
        <f>SUM(F15:F20)</f>
        <v>0</v>
      </c>
      <c r="G14" s="117">
        <f>SUM(G15:G20)</f>
        <v>6082065</v>
      </c>
      <c r="H14" s="117">
        <f>SUM(H15:H20)</f>
        <v>0</v>
      </c>
      <c r="I14" s="117">
        <f>SUM(I15:I20)</f>
        <v>0</v>
      </c>
      <c r="J14" s="117">
        <f>SUM(J15:J20)</f>
        <v>0</v>
      </c>
      <c r="K14" s="117">
        <f>SUM(K15:K20)</f>
        <v>0</v>
      </c>
      <c r="L14" s="117">
        <f>SUM(L15:L20)</f>
        <v>0</v>
      </c>
      <c r="M14" s="117">
        <f>SUM(M15:M20)</f>
        <v>0</v>
      </c>
      <c r="N14" s="117">
        <f>SUM(N15:N20)</f>
        <v>130193</v>
      </c>
      <c r="O14" s="118">
        <f>SUM(D14:N14)</f>
        <v>194763853</v>
      </c>
      <c r="P14" s="119">
        <f>(O14/P$44)</f>
        <v>1257.5551444713478</v>
      </c>
      <c r="Q14" s="120"/>
    </row>
    <row r="15" spans="1:134">
      <c r="A15" s="108"/>
      <c r="B15" s="109">
        <v>521</v>
      </c>
      <c r="C15" s="110" t="s">
        <v>28</v>
      </c>
      <c r="D15" s="111">
        <v>97421381</v>
      </c>
      <c r="E15" s="111">
        <v>6384178</v>
      </c>
      <c r="F15" s="111">
        <v>0</v>
      </c>
      <c r="G15" s="111">
        <v>3409918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107215477</v>
      </c>
      <c r="P15" s="112">
        <f>(O15/P$44)</f>
        <v>692.27103793381764</v>
      </c>
      <c r="Q15" s="113"/>
    </row>
    <row r="16" spans="1:134">
      <c r="A16" s="108"/>
      <c r="B16" s="109">
        <v>522</v>
      </c>
      <c r="C16" s="110" t="s">
        <v>29</v>
      </c>
      <c r="D16" s="111">
        <v>10429106</v>
      </c>
      <c r="E16" s="111">
        <v>4226190</v>
      </c>
      <c r="F16" s="111">
        <v>0</v>
      </c>
      <c r="G16" s="111">
        <v>2672147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0" si="1">SUM(D16:N16)</f>
        <v>17327443</v>
      </c>
      <c r="P16" s="112">
        <f>(O16/P$44)</f>
        <v>111.88018079096045</v>
      </c>
      <c r="Q16" s="113"/>
    </row>
    <row r="17" spans="1:17">
      <c r="A17" s="108"/>
      <c r="B17" s="109">
        <v>524</v>
      </c>
      <c r="C17" s="110" t="s">
        <v>30</v>
      </c>
      <c r="D17" s="111">
        <v>0</v>
      </c>
      <c r="E17" s="111">
        <v>9642703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9642703</v>
      </c>
      <c r="P17" s="112">
        <f>(O17/P$44)</f>
        <v>62.261197740112998</v>
      </c>
      <c r="Q17" s="113"/>
    </row>
    <row r="18" spans="1:17">
      <c r="A18" s="108"/>
      <c r="B18" s="109">
        <v>525</v>
      </c>
      <c r="C18" s="110" t="s">
        <v>31</v>
      </c>
      <c r="D18" s="111">
        <v>0</v>
      </c>
      <c r="E18" s="111">
        <v>1737548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1737548</v>
      </c>
      <c r="P18" s="112">
        <f>(O18/P$44)</f>
        <v>11.219034705407587</v>
      </c>
      <c r="Q18" s="113"/>
    </row>
    <row r="19" spans="1:17">
      <c r="A19" s="108"/>
      <c r="B19" s="109">
        <v>526</v>
      </c>
      <c r="C19" s="110" t="s">
        <v>93</v>
      </c>
      <c r="D19" s="111">
        <v>53274286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53274286</v>
      </c>
      <c r="P19" s="112">
        <f>(O19/P$44)</f>
        <v>343.98247619047618</v>
      </c>
      <c r="Q19" s="113"/>
    </row>
    <row r="20" spans="1:17">
      <c r="A20" s="108"/>
      <c r="B20" s="109">
        <v>529</v>
      </c>
      <c r="C20" s="110" t="s">
        <v>81</v>
      </c>
      <c r="D20" s="111">
        <v>5436203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130193</v>
      </c>
      <c r="O20" s="111">
        <f t="shared" si="1"/>
        <v>5566396</v>
      </c>
      <c r="P20" s="112">
        <f>(O20/P$44)</f>
        <v>35.941217110573042</v>
      </c>
      <c r="Q20" s="113"/>
    </row>
    <row r="21" spans="1:17" ht="15.75">
      <c r="A21" s="114" t="s">
        <v>32</v>
      </c>
      <c r="B21" s="115"/>
      <c r="C21" s="116"/>
      <c r="D21" s="117">
        <f>SUM(D22:D25)</f>
        <v>9594990</v>
      </c>
      <c r="E21" s="117">
        <f>SUM(E22:E25)</f>
        <v>1132412</v>
      </c>
      <c r="F21" s="117">
        <f>SUM(F22:F25)</f>
        <v>0</v>
      </c>
      <c r="G21" s="117">
        <f>SUM(G22:G25)</f>
        <v>758379</v>
      </c>
      <c r="H21" s="117">
        <f>SUM(H22:H25)</f>
        <v>0</v>
      </c>
      <c r="I21" s="117">
        <f>SUM(I22:I25)</f>
        <v>96843010</v>
      </c>
      <c r="J21" s="117">
        <f>SUM(J22:J25)</f>
        <v>0</v>
      </c>
      <c r="K21" s="117">
        <f>SUM(K22:K25)</f>
        <v>0</v>
      </c>
      <c r="L21" s="117">
        <f>SUM(L22:L25)</f>
        <v>0</v>
      </c>
      <c r="M21" s="117">
        <f>SUM(M22:M25)</f>
        <v>0</v>
      </c>
      <c r="N21" s="117">
        <f>SUM(N22:N25)</f>
        <v>0</v>
      </c>
      <c r="O21" s="118">
        <f>SUM(D21:N21)</f>
        <v>108328791</v>
      </c>
      <c r="P21" s="119">
        <f>(O21/P$44)</f>
        <v>699.4595060532688</v>
      </c>
      <c r="Q21" s="120"/>
    </row>
    <row r="22" spans="1:17">
      <c r="A22" s="108"/>
      <c r="B22" s="109">
        <v>534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15984405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37" si="2">SUM(D22:N22)</f>
        <v>15984405</v>
      </c>
      <c r="P22" s="112">
        <f>(O22/P$44)</f>
        <v>103.20842615012107</v>
      </c>
      <c r="Q22" s="113"/>
    </row>
    <row r="23" spans="1:17">
      <c r="A23" s="108"/>
      <c r="B23" s="109">
        <v>536</v>
      </c>
      <c r="C23" s="110" t="s">
        <v>34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75184618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75184618</v>
      </c>
      <c r="P23" s="112">
        <f>(O23/P$44)</f>
        <v>485.45354640839389</v>
      </c>
      <c r="Q23" s="113"/>
    </row>
    <row r="24" spans="1:17">
      <c r="A24" s="108"/>
      <c r="B24" s="109">
        <v>538</v>
      </c>
      <c r="C24" s="110" t="s">
        <v>36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5673987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5673987</v>
      </c>
      <c r="P24" s="112">
        <f>(O24/P$44)</f>
        <v>36.635912832929783</v>
      </c>
      <c r="Q24" s="113"/>
    </row>
    <row r="25" spans="1:17">
      <c r="A25" s="108"/>
      <c r="B25" s="109">
        <v>539</v>
      </c>
      <c r="C25" s="110" t="s">
        <v>37</v>
      </c>
      <c r="D25" s="111">
        <v>9594990</v>
      </c>
      <c r="E25" s="111">
        <v>1132412</v>
      </c>
      <c r="F25" s="111">
        <v>0</v>
      </c>
      <c r="G25" s="111">
        <v>758379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11485781</v>
      </c>
      <c r="P25" s="112">
        <f>(O25/P$44)</f>
        <v>74.161620661824045</v>
      </c>
      <c r="Q25" s="113"/>
    </row>
    <row r="26" spans="1:17" ht="15.75">
      <c r="A26" s="114" t="s">
        <v>38</v>
      </c>
      <c r="B26" s="115"/>
      <c r="C26" s="116"/>
      <c r="D26" s="117">
        <f>SUM(D27:D29)</f>
        <v>8330670</v>
      </c>
      <c r="E26" s="117">
        <f>SUM(E27:E29)</f>
        <v>6720478</v>
      </c>
      <c r="F26" s="117">
        <f>SUM(F27:F29)</f>
        <v>0</v>
      </c>
      <c r="G26" s="117">
        <f>SUM(G27:G29)</f>
        <v>8753768</v>
      </c>
      <c r="H26" s="117">
        <f>SUM(H27:H29)</f>
        <v>0</v>
      </c>
      <c r="I26" s="117">
        <f>SUM(I27:I29)</f>
        <v>8729073</v>
      </c>
      <c r="J26" s="117">
        <f>SUM(J27:J29)</f>
        <v>0</v>
      </c>
      <c r="K26" s="117">
        <f>SUM(K27:K29)</f>
        <v>0</v>
      </c>
      <c r="L26" s="117">
        <f>SUM(L27:L29)</f>
        <v>0</v>
      </c>
      <c r="M26" s="117">
        <f>SUM(M27:M29)</f>
        <v>0</v>
      </c>
      <c r="N26" s="117">
        <f>SUM(N27:N29)</f>
        <v>0</v>
      </c>
      <c r="O26" s="117">
        <f t="shared" si="2"/>
        <v>32533989</v>
      </c>
      <c r="P26" s="119">
        <f>(O26/P$44)</f>
        <v>210.06611138014529</v>
      </c>
      <c r="Q26" s="120"/>
    </row>
    <row r="27" spans="1:17">
      <c r="A27" s="108"/>
      <c r="B27" s="109">
        <v>541</v>
      </c>
      <c r="C27" s="110" t="s">
        <v>39</v>
      </c>
      <c r="D27" s="111">
        <v>8330670</v>
      </c>
      <c r="E27" s="111">
        <v>6143979</v>
      </c>
      <c r="F27" s="111">
        <v>0</v>
      </c>
      <c r="G27" s="111">
        <v>6761468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21236117</v>
      </c>
      <c r="P27" s="112">
        <f>(O27/P$44)</f>
        <v>137.11778531073446</v>
      </c>
      <c r="Q27" s="113"/>
    </row>
    <row r="28" spans="1:17">
      <c r="A28" s="108"/>
      <c r="B28" s="109">
        <v>545</v>
      </c>
      <c r="C28" s="110" t="s">
        <v>40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8729073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8729073</v>
      </c>
      <c r="P28" s="112">
        <f>(O28/P$44)</f>
        <v>56.362053268765131</v>
      </c>
      <c r="Q28" s="113"/>
    </row>
    <row r="29" spans="1:17">
      <c r="A29" s="108"/>
      <c r="B29" s="109">
        <v>549</v>
      </c>
      <c r="C29" s="110" t="s">
        <v>104</v>
      </c>
      <c r="D29" s="111">
        <v>0</v>
      </c>
      <c r="E29" s="111">
        <v>576499</v>
      </c>
      <c r="F29" s="111">
        <v>0</v>
      </c>
      <c r="G29" s="111">
        <v>1992300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2568799</v>
      </c>
      <c r="P29" s="112">
        <f>(O29/P$44)</f>
        <v>16.586272800645681</v>
      </c>
      <c r="Q29" s="113"/>
    </row>
    <row r="30" spans="1:17" ht="15.75">
      <c r="A30" s="114" t="s">
        <v>41</v>
      </c>
      <c r="B30" s="115"/>
      <c r="C30" s="116"/>
      <c r="D30" s="117">
        <f>SUM(D31:D33)</f>
        <v>2866487</v>
      </c>
      <c r="E30" s="117">
        <f>SUM(E31:E33)</f>
        <v>39335696</v>
      </c>
      <c r="F30" s="117">
        <f>SUM(F31:F33)</f>
        <v>0</v>
      </c>
      <c r="G30" s="117">
        <f>SUM(G31:G33)</f>
        <v>0</v>
      </c>
      <c r="H30" s="117">
        <f>SUM(H31:H33)</f>
        <v>0</v>
      </c>
      <c r="I30" s="117">
        <f>SUM(I31:I33)</f>
        <v>0</v>
      </c>
      <c r="J30" s="117">
        <f>SUM(J31:J33)</f>
        <v>0</v>
      </c>
      <c r="K30" s="117">
        <f>SUM(K31:K33)</f>
        <v>0</v>
      </c>
      <c r="L30" s="117">
        <f>SUM(L31:L33)</f>
        <v>0</v>
      </c>
      <c r="M30" s="117">
        <f>SUM(M31:M33)</f>
        <v>0</v>
      </c>
      <c r="N30" s="117">
        <f>SUM(N31:N33)</f>
        <v>0</v>
      </c>
      <c r="O30" s="117">
        <f t="shared" si="2"/>
        <v>42202183</v>
      </c>
      <c r="P30" s="119">
        <f>(O30/P$44)</f>
        <v>272.49189991928972</v>
      </c>
      <c r="Q30" s="120"/>
    </row>
    <row r="31" spans="1:17">
      <c r="A31" s="121"/>
      <c r="B31" s="122">
        <v>552</v>
      </c>
      <c r="C31" s="123" t="s">
        <v>42</v>
      </c>
      <c r="D31" s="111">
        <v>0</v>
      </c>
      <c r="E31" s="111">
        <v>32904189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32904189</v>
      </c>
      <c r="P31" s="112">
        <f>(O31/P$44)</f>
        <v>212.45642615012108</v>
      </c>
      <c r="Q31" s="113"/>
    </row>
    <row r="32" spans="1:17">
      <c r="A32" s="121"/>
      <c r="B32" s="122">
        <v>554</v>
      </c>
      <c r="C32" s="123" t="s">
        <v>43</v>
      </c>
      <c r="D32" s="111">
        <v>1563262</v>
      </c>
      <c r="E32" s="111">
        <v>6373295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7936557</v>
      </c>
      <c r="P32" s="112">
        <f>(O32/P$44)</f>
        <v>51.244920096852297</v>
      </c>
      <c r="Q32" s="113"/>
    </row>
    <row r="33" spans="1:120">
      <c r="A33" s="121"/>
      <c r="B33" s="122">
        <v>559</v>
      </c>
      <c r="C33" s="123" t="s">
        <v>44</v>
      </c>
      <c r="D33" s="111">
        <v>1303225</v>
      </c>
      <c r="E33" s="111">
        <v>58212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1361437</v>
      </c>
      <c r="P33" s="112">
        <f>(O33/P$44)</f>
        <v>8.7905536723163848</v>
      </c>
      <c r="Q33" s="113"/>
    </row>
    <row r="34" spans="1:120" ht="15.75">
      <c r="A34" s="114" t="s">
        <v>47</v>
      </c>
      <c r="B34" s="115"/>
      <c r="C34" s="116"/>
      <c r="D34" s="117">
        <f>SUM(D35:D37)</f>
        <v>12401187</v>
      </c>
      <c r="E34" s="117">
        <f>SUM(E35:E37)</f>
        <v>3352963</v>
      </c>
      <c r="F34" s="117">
        <f>SUM(F35:F37)</f>
        <v>0</v>
      </c>
      <c r="G34" s="117">
        <f>SUM(G35:G37)</f>
        <v>4917674</v>
      </c>
      <c r="H34" s="117">
        <f>SUM(H35:H37)</f>
        <v>0</v>
      </c>
      <c r="I34" s="117">
        <f>SUM(I35:I37)</f>
        <v>2873996</v>
      </c>
      <c r="J34" s="117">
        <f>SUM(J35:J37)</f>
        <v>0</v>
      </c>
      <c r="K34" s="117">
        <f>SUM(K35:K37)</f>
        <v>0</v>
      </c>
      <c r="L34" s="117">
        <f>SUM(L35:L37)</f>
        <v>0</v>
      </c>
      <c r="M34" s="117">
        <f>SUM(M35:M37)</f>
        <v>0</v>
      </c>
      <c r="N34" s="117">
        <f>SUM(N35:N37)</f>
        <v>0</v>
      </c>
      <c r="O34" s="117">
        <f>SUM(D34:N34)</f>
        <v>23545820</v>
      </c>
      <c r="P34" s="119">
        <f>(O34/P$44)</f>
        <v>152.0311218724778</v>
      </c>
      <c r="Q34" s="113"/>
    </row>
    <row r="35" spans="1:120">
      <c r="A35" s="108"/>
      <c r="B35" s="109">
        <v>572</v>
      </c>
      <c r="C35" s="110" t="s">
        <v>48</v>
      </c>
      <c r="D35" s="111">
        <v>11536105</v>
      </c>
      <c r="E35" s="111">
        <v>3309954</v>
      </c>
      <c r="F35" s="111">
        <v>0</v>
      </c>
      <c r="G35" s="111">
        <v>4917674</v>
      </c>
      <c r="H35" s="111">
        <v>0</v>
      </c>
      <c r="I35" s="111">
        <v>2873996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22637729</v>
      </c>
      <c r="P35" s="112">
        <f>(O35/P$44)</f>
        <v>146.16774172719934</v>
      </c>
      <c r="Q35" s="113"/>
    </row>
    <row r="36" spans="1:120">
      <c r="A36" s="108"/>
      <c r="B36" s="109">
        <v>575</v>
      </c>
      <c r="C36" s="110" t="s">
        <v>51</v>
      </c>
      <c r="D36" s="111">
        <v>865082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865082</v>
      </c>
      <c r="P36" s="112">
        <f>(O36/P$44)</f>
        <v>5.5856787732041973</v>
      </c>
      <c r="Q36" s="113"/>
    </row>
    <row r="37" spans="1:120">
      <c r="A37" s="108"/>
      <c r="B37" s="109">
        <v>579</v>
      </c>
      <c r="C37" s="110" t="s">
        <v>95</v>
      </c>
      <c r="D37" s="111">
        <v>0</v>
      </c>
      <c r="E37" s="111">
        <v>43009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43009</v>
      </c>
      <c r="P37" s="112">
        <f>(O37/P$44)</f>
        <v>0.27770137207425344</v>
      </c>
      <c r="Q37" s="113"/>
    </row>
    <row r="38" spans="1:120" ht="15.75">
      <c r="A38" s="114" t="s">
        <v>53</v>
      </c>
      <c r="B38" s="115"/>
      <c r="C38" s="116"/>
      <c r="D38" s="117">
        <f>SUM(D39:D41)</f>
        <v>53784335</v>
      </c>
      <c r="E38" s="117">
        <f>SUM(E39:E41)</f>
        <v>44970</v>
      </c>
      <c r="F38" s="117">
        <f>SUM(F39:F41)</f>
        <v>0</v>
      </c>
      <c r="G38" s="117">
        <f>SUM(G39:G41)</f>
        <v>650000</v>
      </c>
      <c r="H38" s="117">
        <f>SUM(H39:H41)</f>
        <v>0</v>
      </c>
      <c r="I38" s="117">
        <f>SUM(I39:I41)</f>
        <v>12569030</v>
      </c>
      <c r="J38" s="117">
        <f>SUM(J39:J41)</f>
        <v>1440469</v>
      </c>
      <c r="K38" s="117">
        <f>SUM(K39:K41)</f>
        <v>0</v>
      </c>
      <c r="L38" s="117">
        <f>SUM(L39:L41)</f>
        <v>0</v>
      </c>
      <c r="M38" s="117">
        <f>SUM(M39:M41)</f>
        <v>0</v>
      </c>
      <c r="N38" s="117">
        <f>SUM(N39:N41)</f>
        <v>0</v>
      </c>
      <c r="O38" s="117">
        <f>SUM(D38:N38)</f>
        <v>68488804</v>
      </c>
      <c r="P38" s="119">
        <f>(O38/P$44)</f>
        <v>442.21988054882968</v>
      </c>
      <c r="Q38" s="113"/>
    </row>
    <row r="39" spans="1:120">
      <c r="A39" s="108"/>
      <c r="B39" s="109">
        <v>581</v>
      </c>
      <c r="C39" s="110" t="s">
        <v>105</v>
      </c>
      <c r="D39" s="111">
        <v>53784335</v>
      </c>
      <c r="E39" s="111">
        <v>44970</v>
      </c>
      <c r="F39" s="111">
        <v>0</v>
      </c>
      <c r="G39" s="111">
        <v>650000</v>
      </c>
      <c r="H39" s="111">
        <v>0</v>
      </c>
      <c r="I39" s="111">
        <v>6644710</v>
      </c>
      <c r="J39" s="111">
        <v>1038865</v>
      </c>
      <c r="K39" s="111">
        <v>0</v>
      </c>
      <c r="L39" s="111">
        <v>0</v>
      </c>
      <c r="M39" s="111">
        <v>0</v>
      </c>
      <c r="N39" s="111">
        <v>0</v>
      </c>
      <c r="O39" s="111">
        <f>SUM(D39:N39)</f>
        <v>62162880</v>
      </c>
      <c r="P39" s="112">
        <f>(O39/P$44)</f>
        <v>401.37452784503631</v>
      </c>
      <c r="Q39" s="113"/>
    </row>
    <row r="40" spans="1:120">
      <c r="A40" s="108"/>
      <c r="B40" s="109">
        <v>591</v>
      </c>
      <c r="C40" s="110" t="s">
        <v>106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2536500</v>
      </c>
      <c r="J40" s="111">
        <v>401604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ref="O40" si="3">SUM(D40:N40)</f>
        <v>2938104</v>
      </c>
      <c r="P40" s="112">
        <f>(O40/P$44)</f>
        <v>18.970808716707023</v>
      </c>
      <c r="Q40" s="113"/>
    </row>
    <row r="41" spans="1:120" ht="15.75" thickBot="1">
      <c r="A41" s="108"/>
      <c r="B41" s="109">
        <v>593</v>
      </c>
      <c r="C41" s="110" t="s">
        <v>111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3387820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>SUM(D41:N41)</f>
        <v>3387820</v>
      </c>
      <c r="P41" s="112">
        <f>(O41/P$44)</f>
        <v>21.874543987086358</v>
      </c>
      <c r="Q41" s="113"/>
    </row>
    <row r="42" spans="1:120" ht="16.5" thickBot="1">
      <c r="A42" s="124" t="s">
        <v>10</v>
      </c>
      <c r="B42" s="125"/>
      <c r="C42" s="126"/>
      <c r="D42" s="127">
        <f>SUM(D5,D14,D21,D26,D30,D34,D38)</f>
        <v>284754621</v>
      </c>
      <c r="E42" s="127">
        <f t="shared" ref="E42:N42" si="4">SUM(E5,E14,E21,E26,E30,E34,E38)</f>
        <v>75871210</v>
      </c>
      <c r="F42" s="127">
        <f t="shared" si="4"/>
        <v>19508172</v>
      </c>
      <c r="G42" s="127">
        <f t="shared" si="4"/>
        <v>25864704</v>
      </c>
      <c r="H42" s="127">
        <f t="shared" si="4"/>
        <v>0</v>
      </c>
      <c r="I42" s="127">
        <f t="shared" si="4"/>
        <v>121058629</v>
      </c>
      <c r="J42" s="127">
        <f t="shared" si="4"/>
        <v>76490819</v>
      </c>
      <c r="K42" s="127">
        <f t="shared" si="4"/>
        <v>106980777</v>
      </c>
      <c r="L42" s="127">
        <f t="shared" si="4"/>
        <v>0</v>
      </c>
      <c r="M42" s="127">
        <f t="shared" si="4"/>
        <v>0</v>
      </c>
      <c r="N42" s="127">
        <f t="shared" si="4"/>
        <v>130193</v>
      </c>
      <c r="O42" s="127">
        <f>SUM(D42:N42)</f>
        <v>710659125</v>
      </c>
      <c r="P42" s="128">
        <f>(O42/P$44)</f>
        <v>4588.5980629539954</v>
      </c>
      <c r="Q42" s="106"/>
      <c r="R42" s="129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</row>
    <row r="43" spans="1:120">
      <c r="A43" s="130"/>
      <c r="B43" s="13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1:120">
      <c r="A44" s="134"/>
      <c r="B44" s="135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9" t="s">
        <v>112</v>
      </c>
      <c r="N44" s="139"/>
      <c r="O44" s="139"/>
      <c r="P44" s="137">
        <v>154875</v>
      </c>
    </row>
    <row r="45" spans="1:120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43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20772616</v>
      </c>
      <c r="E5" s="59">
        <f t="shared" si="0"/>
        <v>24862</v>
      </c>
      <c r="F5" s="59">
        <f t="shared" si="0"/>
        <v>17656417</v>
      </c>
      <c r="G5" s="59">
        <f t="shared" si="0"/>
        <v>283484</v>
      </c>
      <c r="H5" s="59">
        <f t="shared" si="0"/>
        <v>0</v>
      </c>
      <c r="I5" s="59">
        <f t="shared" si="0"/>
        <v>0</v>
      </c>
      <c r="J5" s="59">
        <f t="shared" si="0"/>
        <v>51065440</v>
      </c>
      <c r="K5" s="59">
        <f t="shared" si="0"/>
        <v>75392242</v>
      </c>
      <c r="L5" s="59">
        <f t="shared" si="0"/>
        <v>0</v>
      </c>
      <c r="M5" s="59">
        <f t="shared" si="0"/>
        <v>0</v>
      </c>
      <c r="N5" s="60">
        <f>SUM(D5:M5)</f>
        <v>165195061</v>
      </c>
      <c r="O5" s="61">
        <f t="shared" ref="O5:O37" si="1">(N5/O$39)</f>
        <v>1144.7235881089321</v>
      </c>
      <c r="P5" s="62"/>
    </row>
    <row r="6" spans="1:133">
      <c r="A6" s="64"/>
      <c r="B6" s="65">
        <v>511</v>
      </c>
      <c r="C6" s="66" t="s">
        <v>19</v>
      </c>
      <c r="D6" s="67">
        <v>1222867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1222867</v>
      </c>
      <c r="O6" s="68">
        <f t="shared" si="1"/>
        <v>8.473889543344189</v>
      </c>
      <c r="P6" s="69"/>
    </row>
    <row r="7" spans="1:133">
      <c r="A7" s="64"/>
      <c r="B7" s="65">
        <v>512</v>
      </c>
      <c r="C7" s="66" t="s">
        <v>20</v>
      </c>
      <c r="D7" s="67">
        <v>2151484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2151484</v>
      </c>
      <c r="O7" s="68">
        <f t="shared" si="1"/>
        <v>14.908765851292356</v>
      </c>
      <c r="P7" s="69"/>
    </row>
    <row r="8" spans="1:133">
      <c r="A8" s="64"/>
      <c r="B8" s="65">
        <v>513</v>
      </c>
      <c r="C8" s="66" t="s">
        <v>21</v>
      </c>
      <c r="D8" s="67">
        <v>7366544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7366544</v>
      </c>
      <c r="O8" s="68">
        <f t="shared" si="1"/>
        <v>51.046663432887534</v>
      </c>
      <c r="P8" s="69"/>
    </row>
    <row r="9" spans="1:133">
      <c r="A9" s="64"/>
      <c r="B9" s="65">
        <v>514</v>
      </c>
      <c r="C9" s="66" t="s">
        <v>22</v>
      </c>
      <c r="D9" s="67">
        <v>2121132</v>
      </c>
      <c r="E9" s="67">
        <v>1996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2123128</v>
      </c>
      <c r="O9" s="68">
        <f t="shared" si="1"/>
        <v>14.7122721918093</v>
      </c>
      <c r="P9" s="69"/>
    </row>
    <row r="10" spans="1:133">
      <c r="A10" s="64"/>
      <c r="B10" s="65">
        <v>515</v>
      </c>
      <c r="C10" s="66" t="s">
        <v>23</v>
      </c>
      <c r="D10" s="67">
        <v>1000700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1000700</v>
      </c>
      <c r="O10" s="68">
        <f t="shared" si="1"/>
        <v>6.9343773820248078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17656417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17656417</v>
      </c>
      <c r="O11" s="68">
        <f t="shared" si="1"/>
        <v>122.35061326311413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75392242</v>
      </c>
      <c r="L12" s="67">
        <v>0</v>
      </c>
      <c r="M12" s="67">
        <v>0</v>
      </c>
      <c r="N12" s="67">
        <f t="shared" si="2"/>
        <v>75392242</v>
      </c>
      <c r="O12" s="68">
        <f t="shared" si="1"/>
        <v>522.43255491649916</v>
      </c>
      <c r="P12" s="69"/>
    </row>
    <row r="13" spans="1:133">
      <c r="A13" s="64"/>
      <c r="B13" s="65">
        <v>519</v>
      </c>
      <c r="C13" s="66" t="s">
        <v>68</v>
      </c>
      <c r="D13" s="67">
        <v>6909889</v>
      </c>
      <c r="E13" s="67">
        <v>22866</v>
      </c>
      <c r="F13" s="67">
        <v>0</v>
      </c>
      <c r="G13" s="67">
        <v>283484</v>
      </c>
      <c r="H13" s="67">
        <v>0</v>
      </c>
      <c r="I13" s="67">
        <v>0</v>
      </c>
      <c r="J13" s="67">
        <v>51065440</v>
      </c>
      <c r="K13" s="67">
        <v>0</v>
      </c>
      <c r="L13" s="67">
        <v>0</v>
      </c>
      <c r="M13" s="67">
        <v>0</v>
      </c>
      <c r="N13" s="67">
        <f t="shared" si="2"/>
        <v>58281679</v>
      </c>
      <c r="O13" s="68">
        <f t="shared" si="1"/>
        <v>403.86445152796063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116421872</v>
      </c>
      <c r="E14" s="73">
        <f t="shared" si="3"/>
        <v>2188710</v>
      </c>
      <c r="F14" s="73">
        <f t="shared" si="3"/>
        <v>0</v>
      </c>
      <c r="G14" s="73">
        <f t="shared" si="3"/>
        <v>77605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118688187</v>
      </c>
      <c r="O14" s="75">
        <f t="shared" si="1"/>
        <v>822.45296237266996</v>
      </c>
      <c r="P14" s="76"/>
    </row>
    <row r="15" spans="1:133">
      <c r="A15" s="64"/>
      <c r="B15" s="65">
        <v>521</v>
      </c>
      <c r="C15" s="66" t="s">
        <v>28</v>
      </c>
      <c r="D15" s="67">
        <v>67766069</v>
      </c>
      <c r="E15" s="67">
        <v>1596535</v>
      </c>
      <c r="F15" s="67">
        <v>0</v>
      </c>
      <c r="G15" s="67">
        <v>73801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69436405</v>
      </c>
      <c r="O15" s="68">
        <f t="shared" si="1"/>
        <v>481.16142332478694</v>
      </c>
      <c r="P15" s="69"/>
    </row>
    <row r="16" spans="1:133">
      <c r="A16" s="64"/>
      <c r="B16" s="65">
        <v>522</v>
      </c>
      <c r="C16" s="66" t="s">
        <v>29</v>
      </c>
      <c r="D16" s="67">
        <v>44391798</v>
      </c>
      <c r="E16" s="67">
        <v>592175</v>
      </c>
      <c r="F16" s="67">
        <v>0</v>
      </c>
      <c r="G16" s="67">
        <v>3804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44987777</v>
      </c>
      <c r="O16" s="68">
        <f t="shared" si="1"/>
        <v>311.74400249462963</v>
      </c>
      <c r="P16" s="69"/>
    </row>
    <row r="17" spans="1:16">
      <c r="A17" s="64"/>
      <c r="B17" s="65">
        <v>524</v>
      </c>
      <c r="C17" s="66" t="s">
        <v>30</v>
      </c>
      <c r="D17" s="67">
        <v>4264005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4264005</v>
      </c>
      <c r="O17" s="68">
        <f t="shared" si="1"/>
        <v>29.547536553253412</v>
      </c>
      <c r="P17" s="69"/>
    </row>
    <row r="18" spans="1:16" ht="15.75">
      <c r="A18" s="70" t="s">
        <v>32</v>
      </c>
      <c r="B18" s="71"/>
      <c r="C18" s="72"/>
      <c r="D18" s="73">
        <f t="shared" ref="D18:M18" si="5">SUM(D19:D22)</f>
        <v>1479155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82183299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83662454</v>
      </c>
      <c r="O18" s="75">
        <f t="shared" si="1"/>
        <v>579.74120989536414</v>
      </c>
      <c r="P18" s="76"/>
    </row>
    <row r="19" spans="1:16">
      <c r="A19" s="64"/>
      <c r="B19" s="65">
        <v>534</v>
      </c>
      <c r="C19" s="66" t="s">
        <v>69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11414664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11414664</v>
      </c>
      <c r="O19" s="68">
        <f t="shared" si="1"/>
        <v>79.098219111634677</v>
      </c>
      <c r="P19" s="69"/>
    </row>
    <row r="20" spans="1:16">
      <c r="A20" s="64"/>
      <c r="B20" s="65">
        <v>536</v>
      </c>
      <c r="C20" s="66" t="s">
        <v>70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68741119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68741119</v>
      </c>
      <c r="O20" s="68">
        <f t="shared" si="1"/>
        <v>476.34342041438572</v>
      </c>
      <c r="P20" s="69"/>
    </row>
    <row r="21" spans="1:16">
      <c r="A21" s="64"/>
      <c r="B21" s="65">
        <v>538</v>
      </c>
      <c r="C21" s="66" t="s">
        <v>71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2027516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2027516</v>
      </c>
      <c r="O21" s="68">
        <f t="shared" si="1"/>
        <v>14.049726283694824</v>
      </c>
      <c r="P21" s="69"/>
    </row>
    <row r="22" spans="1:16">
      <c r="A22" s="64"/>
      <c r="B22" s="65">
        <v>539</v>
      </c>
      <c r="C22" s="66" t="s">
        <v>37</v>
      </c>
      <c r="D22" s="67">
        <v>1479155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1479155</v>
      </c>
      <c r="O22" s="68">
        <f t="shared" si="1"/>
        <v>10.249844085648951</v>
      </c>
      <c r="P22" s="69"/>
    </row>
    <row r="23" spans="1:16" ht="15.75">
      <c r="A23" s="70" t="s">
        <v>38</v>
      </c>
      <c r="B23" s="71"/>
      <c r="C23" s="72"/>
      <c r="D23" s="73">
        <f t="shared" ref="D23:M23" si="6">SUM(D24:D25)</f>
        <v>8368408</v>
      </c>
      <c r="E23" s="73">
        <f t="shared" si="6"/>
        <v>0</v>
      </c>
      <c r="F23" s="73">
        <f t="shared" si="6"/>
        <v>0</v>
      </c>
      <c r="G23" s="73">
        <f t="shared" si="6"/>
        <v>759285</v>
      </c>
      <c r="H23" s="73">
        <f t="shared" si="6"/>
        <v>0</v>
      </c>
      <c r="I23" s="73">
        <f t="shared" si="6"/>
        <v>6956677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9" si="7">SUM(D23:M23)</f>
        <v>16084370</v>
      </c>
      <c r="O23" s="75">
        <f t="shared" si="1"/>
        <v>111.45707158201095</v>
      </c>
      <c r="P23" s="76"/>
    </row>
    <row r="24" spans="1:16">
      <c r="A24" s="64"/>
      <c r="B24" s="65">
        <v>541</v>
      </c>
      <c r="C24" s="66" t="s">
        <v>72</v>
      </c>
      <c r="D24" s="67">
        <v>8368408</v>
      </c>
      <c r="E24" s="67">
        <v>0</v>
      </c>
      <c r="F24" s="67">
        <v>0</v>
      </c>
      <c r="G24" s="67">
        <v>759285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9127693</v>
      </c>
      <c r="O24" s="68">
        <f t="shared" si="1"/>
        <v>63.250592474533988</v>
      </c>
      <c r="P24" s="69"/>
    </row>
    <row r="25" spans="1:16">
      <c r="A25" s="64"/>
      <c r="B25" s="65">
        <v>545</v>
      </c>
      <c r="C25" s="66" t="s">
        <v>40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6956677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6956677</v>
      </c>
      <c r="O25" s="68">
        <f t="shared" si="1"/>
        <v>48.206479107476959</v>
      </c>
      <c r="P25" s="69"/>
    </row>
    <row r="26" spans="1:16" ht="15.75">
      <c r="A26" s="70" t="s">
        <v>41</v>
      </c>
      <c r="B26" s="71"/>
      <c r="C26" s="72"/>
      <c r="D26" s="73">
        <f t="shared" ref="D26:M26" si="8">SUM(D27:D28)</f>
        <v>565270</v>
      </c>
      <c r="E26" s="73">
        <f t="shared" si="8"/>
        <v>30631020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31196290</v>
      </c>
      <c r="O26" s="75">
        <f t="shared" si="1"/>
        <v>216.17552491164852</v>
      </c>
      <c r="P26" s="76"/>
    </row>
    <row r="27" spans="1:16">
      <c r="A27" s="64"/>
      <c r="B27" s="65">
        <v>552</v>
      </c>
      <c r="C27" s="66" t="s">
        <v>42</v>
      </c>
      <c r="D27" s="67">
        <v>0</v>
      </c>
      <c r="E27" s="67">
        <v>27648122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27648122</v>
      </c>
      <c r="O27" s="68">
        <f t="shared" si="1"/>
        <v>191.58839997228191</v>
      </c>
      <c r="P27" s="69"/>
    </row>
    <row r="28" spans="1:16">
      <c r="A28" s="64"/>
      <c r="B28" s="65">
        <v>554</v>
      </c>
      <c r="C28" s="66" t="s">
        <v>43</v>
      </c>
      <c r="D28" s="67">
        <v>565270</v>
      </c>
      <c r="E28" s="67">
        <v>2982898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3548168</v>
      </c>
      <c r="O28" s="68">
        <f t="shared" si="1"/>
        <v>24.587124939366642</v>
      </c>
      <c r="P28" s="69"/>
    </row>
    <row r="29" spans="1:16" ht="15.75">
      <c r="A29" s="70" t="s">
        <v>45</v>
      </c>
      <c r="B29" s="71"/>
      <c r="C29" s="72"/>
      <c r="D29" s="73">
        <f t="shared" ref="D29:M29" si="9">SUM(D30:D30)</f>
        <v>0</v>
      </c>
      <c r="E29" s="73">
        <f t="shared" si="9"/>
        <v>52011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52011</v>
      </c>
      <c r="O29" s="75">
        <f t="shared" si="1"/>
        <v>0.36041161388677151</v>
      </c>
      <c r="P29" s="76"/>
    </row>
    <row r="30" spans="1:16">
      <c r="A30" s="64"/>
      <c r="B30" s="65">
        <v>569</v>
      </c>
      <c r="C30" s="66" t="s">
        <v>46</v>
      </c>
      <c r="D30" s="67">
        <v>0</v>
      </c>
      <c r="E30" s="67">
        <v>52011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ref="N30:N37" si="10">SUM(D30:M30)</f>
        <v>52011</v>
      </c>
      <c r="O30" s="68">
        <f t="shared" si="1"/>
        <v>0.36041161388677151</v>
      </c>
      <c r="P30" s="69"/>
    </row>
    <row r="31" spans="1:16" ht="15.75">
      <c r="A31" s="70" t="s">
        <v>47</v>
      </c>
      <c r="B31" s="71"/>
      <c r="C31" s="72"/>
      <c r="D31" s="73">
        <f t="shared" ref="D31:M31" si="11">SUM(D32:D34)</f>
        <v>11137724</v>
      </c>
      <c r="E31" s="73">
        <f t="shared" si="11"/>
        <v>708389</v>
      </c>
      <c r="F31" s="73">
        <f t="shared" si="11"/>
        <v>0</v>
      </c>
      <c r="G31" s="73">
        <f t="shared" si="11"/>
        <v>423816</v>
      </c>
      <c r="H31" s="73">
        <f t="shared" si="11"/>
        <v>0</v>
      </c>
      <c r="I31" s="73">
        <f t="shared" si="11"/>
        <v>2925938</v>
      </c>
      <c r="J31" s="73">
        <f t="shared" si="11"/>
        <v>0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10"/>
        <v>15195867</v>
      </c>
      <c r="O31" s="75">
        <f t="shared" si="1"/>
        <v>105.30016630864112</v>
      </c>
      <c r="P31" s="69"/>
    </row>
    <row r="32" spans="1:16">
      <c r="A32" s="64"/>
      <c r="B32" s="65">
        <v>572</v>
      </c>
      <c r="C32" s="66" t="s">
        <v>73</v>
      </c>
      <c r="D32" s="67">
        <v>9840252</v>
      </c>
      <c r="E32" s="67">
        <v>687389</v>
      </c>
      <c r="F32" s="67">
        <v>0</v>
      </c>
      <c r="G32" s="67">
        <v>393845</v>
      </c>
      <c r="H32" s="67">
        <v>0</v>
      </c>
      <c r="I32" s="67">
        <v>2925938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13847424</v>
      </c>
      <c r="O32" s="68">
        <f t="shared" si="1"/>
        <v>95.956094518744365</v>
      </c>
      <c r="P32" s="69"/>
    </row>
    <row r="33" spans="1:119">
      <c r="A33" s="64"/>
      <c r="B33" s="65">
        <v>574</v>
      </c>
      <c r="C33" s="66" t="s">
        <v>50</v>
      </c>
      <c r="D33" s="67">
        <v>0</v>
      </c>
      <c r="E33" s="67">
        <v>21000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21000</v>
      </c>
      <c r="O33" s="68">
        <f t="shared" si="1"/>
        <v>0.14552006097983508</v>
      </c>
      <c r="P33" s="69"/>
    </row>
    <row r="34" spans="1:119">
      <c r="A34" s="64"/>
      <c r="B34" s="65">
        <v>575</v>
      </c>
      <c r="C34" s="66" t="s">
        <v>74</v>
      </c>
      <c r="D34" s="67">
        <v>1297472</v>
      </c>
      <c r="E34" s="67">
        <v>0</v>
      </c>
      <c r="F34" s="67">
        <v>0</v>
      </c>
      <c r="G34" s="67">
        <v>29971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1327443</v>
      </c>
      <c r="O34" s="68">
        <f t="shared" si="1"/>
        <v>9.1985517289169145</v>
      </c>
      <c r="P34" s="69"/>
    </row>
    <row r="35" spans="1:119" ht="15.75">
      <c r="A35" s="70" t="s">
        <v>75</v>
      </c>
      <c r="B35" s="71"/>
      <c r="C35" s="72"/>
      <c r="D35" s="73">
        <f t="shared" ref="D35:M35" si="12">SUM(D36:D36)</f>
        <v>5440039</v>
      </c>
      <c r="E35" s="73">
        <f t="shared" si="12"/>
        <v>1570383</v>
      </c>
      <c r="F35" s="73">
        <f t="shared" si="12"/>
        <v>0</v>
      </c>
      <c r="G35" s="73">
        <f t="shared" si="12"/>
        <v>2441404</v>
      </c>
      <c r="H35" s="73">
        <f t="shared" si="12"/>
        <v>0</v>
      </c>
      <c r="I35" s="73">
        <f t="shared" si="12"/>
        <v>6541898</v>
      </c>
      <c r="J35" s="73">
        <f t="shared" si="12"/>
        <v>222161</v>
      </c>
      <c r="K35" s="73">
        <f t="shared" si="12"/>
        <v>0</v>
      </c>
      <c r="L35" s="73">
        <f t="shared" si="12"/>
        <v>0</v>
      </c>
      <c r="M35" s="73">
        <f t="shared" si="12"/>
        <v>0</v>
      </c>
      <c r="N35" s="73">
        <f t="shared" si="10"/>
        <v>16215885</v>
      </c>
      <c r="O35" s="75">
        <f t="shared" si="1"/>
        <v>112.36840828771395</v>
      </c>
      <c r="P35" s="69"/>
    </row>
    <row r="36" spans="1:119" ht="15.75" thickBot="1">
      <c r="A36" s="64"/>
      <c r="B36" s="65">
        <v>581</v>
      </c>
      <c r="C36" s="66" t="s">
        <v>76</v>
      </c>
      <c r="D36" s="67">
        <v>5440039</v>
      </c>
      <c r="E36" s="67">
        <v>1570383</v>
      </c>
      <c r="F36" s="67">
        <v>0</v>
      </c>
      <c r="G36" s="67">
        <v>2441404</v>
      </c>
      <c r="H36" s="67">
        <v>0</v>
      </c>
      <c r="I36" s="67">
        <v>6541898</v>
      </c>
      <c r="J36" s="67">
        <v>222161</v>
      </c>
      <c r="K36" s="67">
        <v>0</v>
      </c>
      <c r="L36" s="67">
        <v>0</v>
      </c>
      <c r="M36" s="67">
        <v>0</v>
      </c>
      <c r="N36" s="67">
        <f t="shared" si="10"/>
        <v>16215885</v>
      </c>
      <c r="O36" s="68">
        <f t="shared" si="1"/>
        <v>112.36840828771395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3">SUM(D5,D14,D18,D23,D26,D29,D31,D35)</f>
        <v>164185084</v>
      </c>
      <c r="E37" s="80">
        <f t="shared" si="13"/>
        <v>35175375</v>
      </c>
      <c r="F37" s="80">
        <f t="shared" si="13"/>
        <v>17656417</v>
      </c>
      <c r="G37" s="80">
        <f t="shared" si="13"/>
        <v>3985594</v>
      </c>
      <c r="H37" s="80">
        <f t="shared" si="13"/>
        <v>0</v>
      </c>
      <c r="I37" s="80">
        <f t="shared" si="13"/>
        <v>98607812</v>
      </c>
      <c r="J37" s="80">
        <f t="shared" si="13"/>
        <v>51287601</v>
      </c>
      <c r="K37" s="80">
        <f t="shared" si="13"/>
        <v>75392242</v>
      </c>
      <c r="L37" s="80">
        <f t="shared" si="13"/>
        <v>0</v>
      </c>
      <c r="M37" s="80">
        <f t="shared" si="13"/>
        <v>0</v>
      </c>
      <c r="N37" s="80">
        <f t="shared" si="10"/>
        <v>446290125</v>
      </c>
      <c r="O37" s="81">
        <f t="shared" si="1"/>
        <v>3092.5793430808676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77</v>
      </c>
      <c r="M39" s="177"/>
      <c r="N39" s="177"/>
      <c r="O39" s="91">
        <v>144310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18977781</v>
      </c>
      <c r="E5" s="26">
        <f t="shared" si="0"/>
        <v>5155</v>
      </c>
      <c r="F5" s="26">
        <f t="shared" si="0"/>
        <v>10192375</v>
      </c>
      <c r="G5" s="26">
        <f t="shared" si="0"/>
        <v>153757</v>
      </c>
      <c r="H5" s="26">
        <f t="shared" si="0"/>
        <v>0</v>
      </c>
      <c r="I5" s="26">
        <f t="shared" si="0"/>
        <v>0</v>
      </c>
      <c r="J5" s="26">
        <f t="shared" si="0"/>
        <v>51124291</v>
      </c>
      <c r="K5" s="26">
        <f t="shared" si="0"/>
        <v>74449531</v>
      </c>
      <c r="L5" s="26">
        <f t="shared" si="0"/>
        <v>0</v>
      </c>
      <c r="M5" s="26">
        <f t="shared" si="0"/>
        <v>0</v>
      </c>
      <c r="N5" s="27">
        <f>SUM(D5:M5)</f>
        <v>154902890</v>
      </c>
      <c r="O5" s="32">
        <f t="shared" ref="O5:O40" si="1">(N5/O$42)</f>
        <v>1076.2002987459616</v>
      </c>
      <c r="P5" s="6"/>
    </row>
    <row r="6" spans="1:133">
      <c r="A6" s="12"/>
      <c r="B6" s="44">
        <v>511</v>
      </c>
      <c r="C6" s="20" t="s">
        <v>19</v>
      </c>
      <c r="D6" s="46">
        <v>1123039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1123039</v>
      </c>
      <c r="O6" s="47">
        <f t="shared" si="1"/>
        <v>7.802403862854761</v>
      </c>
      <c r="P6" s="9"/>
    </row>
    <row r="7" spans="1:133">
      <c r="A7" s="12"/>
      <c r="B7" s="44">
        <v>512</v>
      </c>
      <c r="C7" s="20" t="s">
        <v>20</v>
      </c>
      <c r="D7" s="46">
        <v>1791131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1791131</v>
      </c>
      <c r="O7" s="47">
        <f t="shared" si="1"/>
        <v>12.444026817660749</v>
      </c>
      <c r="P7" s="9"/>
    </row>
    <row r="8" spans="1:133">
      <c r="A8" s="12"/>
      <c r="B8" s="44">
        <v>513</v>
      </c>
      <c r="C8" s="20" t="s">
        <v>21</v>
      </c>
      <c r="D8" s="46">
        <v>6823713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6823713</v>
      </c>
      <c r="O8" s="47">
        <f t="shared" si="1"/>
        <v>47.408295411123078</v>
      </c>
      <c r="P8" s="9"/>
    </row>
    <row r="9" spans="1:133">
      <c r="A9" s="12"/>
      <c r="B9" s="44">
        <v>514</v>
      </c>
      <c r="C9" s="20" t="s">
        <v>22</v>
      </c>
      <c r="D9" s="46">
        <v>1926348</v>
      </c>
      <c r="E9" s="46">
        <v>2766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1929114</v>
      </c>
      <c r="O9" s="47">
        <f t="shared" si="1"/>
        <v>13.402674818494459</v>
      </c>
      <c r="P9" s="9"/>
    </row>
    <row r="10" spans="1:133">
      <c r="A10" s="12"/>
      <c r="B10" s="44">
        <v>515</v>
      </c>
      <c r="C10" s="20" t="s">
        <v>23</v>
      </c>
      <c r="D10" s="46">
        <v>945000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945000</v>
      </c>
      <c r="O10" s="47">
        <f t="shared" si="1"/>
        <v>6.5654635773092025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10192375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10192375</v>
      </c>
      <c r="O11" s="47">
        <f t="shared" si="1"/>
        <v>70.812345850557548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74449531</v>
      </c>
      <c r="L12" s="46">
        <v>0</v>
      </c>
      <c r="M12" s="46">
        <v>0</v>
      </c>
      <c r="N12" s="46">
        <f t="shared" si="2"/>
        <v>74449531</v>
      </c>
      <c r="O12" s="47">
        <f t="shared" si="1"/>
        <v>517.24411018862679</v>
      </c>
      <c r="P12" s="9"/>
    </row>
    <row r="13" spans="1:133">
      <c r="A13" s="12"/>
      <c r="B13" s="44">
        <v>519</v>
      </c>
      <c r="C13" s="20" t="s">
        <v>26</v>
      </c>
      <c r="D13" s="46">
        <v>6368550</v>
      </c>
      <c r="E13" s="46">
        <v>2389</v>
      </c>
      <c r="F13" s="46">
        <v>0</v>
      </c>
      <c r="G13" s="46">
        <v>153757</v>
      </c>
      <c r="H13" s="46">
        <v>0</v>
      </c>
      <c r="I13" s="46">
        <v>0</v>
      </c>
      <c r="J13" s="46">
        <v>51124291</v>
      </c>
      <c r="K13" s="46">
        <v>0</v>
      </c>
      <c r="L13" s="46">
        <v>0</v>
      </c>
      <c r="M13" s="46">
        <v>0</v>
      </c>
      <c r="N13" s="46">
        <f t="shared" si="2"/>
        <v>57648987</v>
      </c>
      <c r="O13" s="47">
        <f t="shared" si="1"/>
        <v>400.52097821933512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108410140</v>
      </c>
      <c r="E14" s="31">
        <f t="shared" si="3"/>
        <v>1523221</v>
      </c>
      <c r="F14" s="31">
        <f t="shared" si="3"/>
        <v>0</v>
      </c>
      <c r="G14" s="31">
        <f t="shared" si="3"/>
        <v>431118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110364479</v>
      </c>
      <c r="O14" s="43">
        <f t="shared" si="1"/>
        <v>766.76610275471569</v>
      </c>
      <c r="P14" s="10"/>
    </row>
    <row r="15" spans="1:133">
      <c r="A15" s="12"/>
      <c r="B15" s="44">
        <v>521</v>
      </c>
      <c r="C15" s="20" t="s">
        <v>28</v>
      </c>
      <c r="D15" s="46">
        <v>61668120</v>
      </c>
      <c r="E15" s="46">
        <v>968515</v>
      </c>
      <c r="F15" s="46">
        <v>0</v>
      </c>
      <c r="G15" s="46">
        <v>6500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62643135</v>
      </c>
      <c r="O15" s="47">
        <f t="shared" si="1"/>
        <v>435.21822350366483</v>
      </c>
      <c r="P15" s="9"/>
    </row>
    <row r="16" spans="1:133">
      <c r="A16" s="12"/>
      <c r="B16" s="44">
        <v>522</v>
      </c>
      <c r="C16" s="20" t="s">
        <v>29</v>
      </c>
      <c r="D16" s="46">
        <v>42599864</v>
      </c>
      <c r="E16" s="46">
        <v>538744</v>
      </c>
      <c r="F16" s="46">
        <v>0</v>
      </c>
      <c r="G16" s="46">
        <v>424618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43563226</v>
      </c>
      <c r="O16" s="47">
        <f t="shared" si="1"/>
        <v>302.65901969639071</v>
      </c>
      <c r="P16" s="9"/>
    </row>
    <row r="17" spans="1:16">
      <c r="A17" s="12"/>
      <c r="B17" s="44">
        <v>524</v>
      </c>
      <c r="C17" s="20" t="s">
        <v>30</v>
      </c>
      <c r="D17" s="46">
        <v>4142156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4142156</v>
      </c>
      <c r="O17" s="47">
        <f t="shared" si="1"/>
        <v>28.777962274637858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15962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15962</v>
      </c>
      <c r="O18" s="47">
        <f t="shared" si="1"/>
        <v>0.11089728002223226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2277620</v>
      </c>
      <c r="E19" s="31">
        <f t="shared" si="5"/>
        <v>0</v>
      </c>
      <c r="F19" s="31">
        <f t="shared" si="5"/>
        <v>0</v>
      </c>
      <c r="G19" s="31">
        <f t="shared" si="5"/>
        <v>330</v>
      </c>
      <c r="H19" s="31">
        <f t="shared" si="5"/>
        <v>0</v>
      </c>
      <c r="I19" s="31">
        <f t="shared" si="5"/>
        <v>82300255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84578205</v>
      </c>
      <c r="O19" s="43">
        <f t="shared" si="1"/>
        <v>587.61388821342962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11782338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11782338</v>
      </c>
      <c r="O20" s="47">
        <f t="shared" si="1"/>
        <v>81.858741793170523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68522329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68522329</v>
      </c>
      <c r="O21" s="47">
        <f t="shared" si="1"/>
        <v>476.06439712370167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330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330</v>
      </c>
      <c r="O22" s="47">
        <f t="shared" si="1"/>
        <v>2.2927015666794038E-3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1995588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1995588</v>
      </c>
      <c r="O23" s="47">
        <f t="shared" si="1"/>
        <v>13.864508284989752</v>
      </c>
      <c r="P23" s="9"/>
    </row>
    <row r="24" spans="1:16">
      <c r="A24" s="12"/>
      <c r="B24" s="44">
        <v>539</v>
      </c>
      <c r="C24" s="20" t="s">
        <v>37</v>
      </c>
      <c r="D24" s="46">
        <v>2277620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2277620</v>
      </c>
      <c r="O24" s="47">
        <f t="shared" si="1"/>
        <v>15.823948310001041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6882784</v>
      </c>
      <c r="E25" s="31">
        <f t="shared" si="6"/>
        <v>0</v>
      </c>
      <c r="F25" s="31">
        <f t="shared" si="6"/>
        <v>0</v>
      </c>
      <c r="G25" s="31">
        <f t="shared" si="6"/>
        <v>791871</v>
      </c>
      <c r="H25" s="31">
        <f t="shared" si="6"/>
        <v>0</v>
      </c>
      <c r="I25" s="31">
        <f t="shared" si="6"/>
        <v>6883694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14558349</v>
      </c>
      <c r="O25" s="43">
        <f t="shared" si="1"/>
        <v>101.14530169868344</v>
      </c>
      <c r="P25" s="10"/>
    </row>
    <row r="26" spans="1:16">
      <c r="A26" s="12"/>
      <c r="B26" s="44">
        <v>541</v>
      </c>
      <c r="C26" s="20" t="s">
        <v>39</v>
      </c>
      <c r="D26" s="46">
        <v>6882784</v>
      </c>
      <c r="E26" s="46">
        <v>0</v>
      </c>
      <c r="F26" s="46">
        <v>0</v>
      </c>
      <c r="G26" s="46">
        <v>791871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7674655</v>
      </c>
      <c r="O26" s="47">
        <f t="shared" si="1"/>
        <v>53.32028346128461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6883694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6883694</v>
      </c>
      <c r="O27" s="47">
        <f t="shared" si="1"/>
        <v>47.825018237398822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493757</v>
      </c>
      <c r="E28" s="31">
        <f t="shared" si="8"/>
        <v>24290905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24784662</v>
      </c>
      <c r="O28" s="43">
        <f t="shared" si="1"/>
        <v>172.1934345364227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21136305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21136305</v>
      </c>
      <c r="O29" s="47">
        <f t="shared" si="1"/>
        <v>146.84618056761732</v>
      </c>
      <c r="P29" s="9"/>
    </row>
    <row r="30" spans="1:16">
      <c r="A30" s="13"/>
      <c r="B30" s="45">
        <v>554</v>
      </c>
      <c r="C30" s="21" t="s">
        <v>43</v>
      </c>
      <c r="D30" s="46">
        <v>493757</v>
      </c>
      <c r="E30" s="46">
        <v>3154600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3648357</v>
      </c>
      <c r="O30" s="47">
        <f t="shared" si="1"/>
        <v>25.347253968805365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56964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56964</v>
      </c>
      <c r="O31" s="43">
        <f t="shared" si="1"/>
        <v>0.39576197589189566</v>
      </c>
      <c r="P31" s="10"/>
    </row>
    <row r="32" spans="1:16">
      <c r="A32" s="12"/>
      <c r="B32" s="44">
        <v>569</v>
      </c>
      <c r="C32" s="20" t="s">
        <v>46</v>
      </c>
      <c r="D32" s="46">
        <v>0</v>
      </c>
      <c r="E32" s="46">
        <v>56964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56964</v>
      </c>
      <c r="O32" s="47">
        <f t="shared" si="1"/>
        <v>0.39576197589189566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SUM(D34:D37)</f>
        <v>10715476</v>
      </c>
      <c r="E33" s="31">
        <f t="shared" si="11"/>
        <v>618339</v>
      </c>
      <c r="F33" s="31">
        <f t="shared" si="11"/>
        <v>0</v>
      </c>
      <c r="G33" s="31">
        <f t="shared" si="11"/>
        <v>149948</v>
      </c>
      <c r="H33" s="31">
        <f t="shared" si="11"/>
        <v>0</v>
      </c>
      <c r="I33" s="31">
        <f t="shared" si="11"/>
        <v>2935057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14418820</v>
      </c>
      <c r="O33" s="43">
        <f t="shared" si="1"/>
        <v>100.17591273838886</v>
      </c>
      <c r="P33" s="9"/>
    </row>
    <row r="34" spans="1:119">
      <c r="A34" s="12"/>
      <c r="B34" s="44">
        <v>572</v>
      </c>
      <c r="C34" s="20" t="s">
        <v>48</v>
      </c>
      <c r="D34" s="46">
        <v>9556426</v>
      </c>
      <c r="E34" s="46">
        <v>614039</v>
      </c>
      <c r="F34" s="46">
        <v>0</v>
      </c>
      <c r="G34" s="46">
        <v>149948</v>
      </c>
      <c r="H34" s="46">
        <v>0</v>
      </c>
      <c r="I34" s="46">
        <v>2912958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13233371</v>
      </c>
      <c r="O34" s="47">
        <f t="shared" si="1"/>
        <v>91.939910376211486</v>
      </c>
      <c r="P34" s="9"/>
    </row>
    <row r="35" spans="1:119">
      <c r="A35" s="12"/>
      <c r="B35" s="44">
        <v>573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22099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22099</v>
      </c>
      <c r="O35" s="47">
        <f t="shared" si="1"/>
        <v>0.15353458158196409</v>
      </c>
      <c r="P35" s="9"/>
    </row>
    <row r="36" spans="1:119">
      <c r="A36" s="12"/>
      <c r="B36" s="44">
        <v>574</v>
      </c>
      <c r="C36" s="20" t="s">
        <v>50</v>
      </c>
      <c r="D36" s="46">
        <v>0</v>
      </c>
      <c r="E36" s="46">
        <v>4300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4300</v>
      </c>
      <c r="O36" s="47">
        <f t="shared" si="1"/>
        <v>2.9874596171883143E-2</v>
      </c>
      <c r="P36" s="9"/>
    </row>
    <row r="37" spans="1:119">
      <c r="A37" s="12"/>
      <c r="B37" s="44">
        <v>575</v>
      </c>
      <c r="C37" s="20" t="s">
        <v>51</v>
      </c>
      <c r="D37" s="46">
        <v>1159050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1159050</v>
      </c>
      <c r="O37" s="47">
        <f t="shared" si="1"/>
        <v>8.0525931844235252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SUM(D39:D39)</f>
        <v>5299933</v>
      </c>
      <c r="E38" s="31">
        <f t="shared" si="12"/>
        <v>1517956</v>
      </c>
      <c r="F38" s="31">
        <f t="shared" si="12"/>
        <v>0</v>
      </c>
      <c r="G38" s="31">
        <f t="shared" si="12"/>
        <v>2468786</v>
      </c>
      <c r="H38" s="31">
        <f t="shared" si="12"/>
        <v>0</v>
      </c>
      <c r="I38" s="31">
        <f t="shared" si="12"/>
        <v>6243806</v>
      </c>
      <c r="J38" s="31">
        <f t="shared" si="12"/>
        <v>222161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15752642</v>
      </c>
      <c r="O38" s="43">
        <f t="shared" si="1"/>
        <v>109.44274846284782</v>
      </c>
      <c r="P38" s="9"/>
    </row>
    <row r="39" spans="1:119" ht="15.75" thickBot="1">
      <c r="A39" s="12"/>
      <c r="B39" s="44">
        <v>581</v>
      </c>
      <c r="C39" s="20" t="s">
        <v>52</v>
      </c>
      <c r="D39" s="46">
        <v>5299933</v>
      </c>
      <c r="E39" s="46">
        <v>1517956</v>
      </c>
      <c r="F39" s="46">
        <v>0</v>
      </c>
      <c r="G39" s="46">
        <v>2468786</v>
      </c>
      <c r="H39" s="46">
        <v>0</v>
      </c>
      <c r="I39" s="46">
        <v>6243806</v>
      </c>
      <c r="J39" s="46">
        <v>222161</v>
      </c>
      <c r="K39" s="46">
        <v>0</v>
      </c>
      <c r="L39" s="46">
        <v>0</v>
      </c>
      <c r="M39" s="46">
        <v>0</v>
      </c>
      <c r="N39" s="46">
        <f>SUM(D39:M39)</f>
        <v>15752642</v>
      </c>
      <c r="O39" s="47">
        <f t="shared" si="1"/>
        <v>109.44274846284782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SUM(D5,D14,D19,D25,D28,D31,D33,D38)</f>
        <v>153057491</v>
      </c>
      <c r="E40" s="15">
        <f t="shared" si="13"/>
        <v>28012540</v>
      </c>
      <c r="F40" s="15">
        <f t="shared" si="13"/>
        <v>10192375</v>
      </c>
      <c r="G40" s="15">
        <f t="shared" si="13"/>
        <v>3995810</v>
      </c>
      <c r="H40" s="15">
        <f t="shared" si="13"/>
        <v>0</v>
      </c>
      <c r="I40" s="15">
        <f t="shared" si="13"/>
        <v>98362812</v>
      </c>
      <c r="J40" s="15">
        <f t="shared" si="13"/>
        <v>51346452</v>
      </c>
      <c r="K40" s="15">
        <f t="shared" si="13"/>
        <v>74449531</v>
      </c>
      <c r="L40" s="15">
        <f t="shared" si="13"/>
        <v>0</v>
      </c>
      <c r="M40" s="15">
        <f t="shared" si="13"/>
        <v>0</v>
      </c>
      <c r="N40" s="15">
        <f>SUM(D40:M40)</f>
        <v>419417011</v>
      </c>
      <c r="O40" s="37">
        <f t="shared" si="1"/>
        <v>2913.9334491263417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64</v>
      </c>
      <c r="M42" s="163"/>
      <c r="N42" s="163"/>
      <c r="O42" s="41">
        <v>143935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16143853</v>
      </c>
      <c r="E5" s="26">
        <f t="shared" si="0"/>
        <v>1698</v>
      </c>
      <c r="F5" s="26">
        <f t="shared" si="0"/>
        <v>23877559</v>
      </c>
      <c r="G5" s="26">
        <f t="shared" si="0"/>
        <v>146508</v>
      </c>
      <c r="H5" s="26">
        <f t="shared" si="0"/>
        <v>0</v>
      </c>
      <c r="I5" s="26">
        <f t="shared" si="0"/>
        <v>0</v>
      </c>
      <c r="J5" s="26">
        <f t="shared" si="0"/>
        <v>49957601</v>
      </c>
      <c r="K5" s="26">
        <f t="shared" si="0"/>
        <v>60455937</v>
      </c>
      <c r="L5" s="26">
        <f t="shared" si="0"/>
        <v>0</v>
      </c>
      <c r="M5" s="26">
        <f t="shared" si="0"/>
        <v>0</v>
      </c>
      <c r="N5" s="27">
        <f>SUM(D5:M5)</f>
        <v>150583156</v>
      </c>
      <c r="O5" s="32">
        <f t="shared" ref="O5:O39" si="1">(N5/O$41)</f>
        <v>1057.6590950594912</v>
      </c>
      <c r="P5" s="6"/>
    </row>
    <row r="6" spans="1:133">
      <c r="A6" s="12"/>
      <c r="B6" s="44">
        <v>511</v>
      </c>
      <c r="C6" s="20" t="s">
        <v>19</v>
      </c>
      <c r="D6" s="46">
        <v>1002306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1002306</v>
      </c>
      <c r="O6" s="47">
        <f t="shared" si="1"/>
        <v>7.0399511146698135</v>
      </c>
      <c r="P6" s="9"/>
    </row>
    <row r="7" spans="1:133">
      <c r="A7" s="12"/>
      <c r="B7" s="44">
        <v>512</v>
      </c>
      <c r="C7" s="20" t="s">
        <v>20</v>
      </c>
      <c r="D7" s="46">
        <v>1486494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1486494</v>
      </c>
      <c r="O7" s="47">
        <f t="shared" si="1"/>
        <v>10.44076867967466</v>
      </c>
      <c r="P7" s="9"/>
    </row>
    <row r="8" spans="1:133">
      <c r="A8" s="12"/>
      <c r="B8" s="44">
        <v>513</v>
      </c>
      <c r="C8" s="20" t="s">
        <v>21</v>
      </c>
      <c r="D8" s="46">
        <v>6357641</v>
      </c>
      <c r="E8" s="46">
        <v>0</v>
      </c>
      <c r="F8" s="46">
        <v>0</v>
      </c>
      <c r="G8" s="46">
        <v>20000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6377641</v>
      </c>
      <c r="O8" s="47">
        <f t="shared" si="1"/>
        <v>44.794983634652397</v>
      </c>
      <c r="P8" s="9"/>
    </row>
    <row r="9" spans="1:133">
      <c r="A9" s="12"/>
      <c r="B9" s="44">
        <v>514</v>
      </c>
      <c r="C9" s="20" t="s">
        <v>22</v>
      </c>
      <c r="D9" s="46">
        <v>1427852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1427852</v>
      </c>
      <c r="O9" s="47">
        <f t="shared" si="1"/>
        <v>10.028881677834436</v>
      </c>
      <c r="P9" s="9"/>
    </row>
    <row r="10" spans="1:133">
      <c r="A10" s="12"/>
      <c r="B10" s="44">
        <v>515</v>
      </c>
      <c r="C10" s="20" t="s">
        <v>23</v>
      </c>
      <c r="D10" s="46">
        <v>2009759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2009759</v>
      </c>
      <c r="O10" s="47">
        <f t="shared" si="1"/>
        <v>14.116053492913032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23877559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23877559</v>
      </c>
      <c r="O11" s="47">
        <f t="shared" si="1"/>
        <v>167.71010858724205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60455937</v>
      </c>
      <c r="L12" s="46">
        <v>0</v>
      </c>
      <c r="M12" s="46">
        <v>0</v>
      </c>
      <c r="N12" s="46">
        <f t="shared" si="2"/>
        <v>60455937</v>
      </c>
      <c r="O12" s="47">
        <f t="shared" si="1"/>
        <v>424.62764971132367</v>
      </c>
      <c r="P12" s="9"/>
    </row>
    <row r="13" spans="1:133">
      <c r="A13" s="12"/>
      <c r="B13" s="44">
        <v>519</v>
      </c>
      <c r="C13" s="20" t="s">
        <v>26</v>
      </c>
      <c r="D13" s="46">
        <v>3859801</v>
      </c>
      <c r="E13" s="46">
        <v>1698</v>
      </c>
      <c r="F13" s="46">
        <v>0</v>
      </c>
      <c r="G13" s="46">
        <v>126508</v>
      </c>
      <c r="H13" s="46">
        <v>0</v>
      </c>
      <c r="I13" s="46">
        <v>0</v>
      </c>
      <c r="J13" s="46">
        <v>49957601</v>
      </c>
      <c r="K13" s="46">
        <v>0</v>
      </c>
      <c r="L13" s="46">
        <v>0</v>
      </c>
      <c r="M13" s="46">
        <v>0</v>
      </c>
      <c r="N13" s="46">
        <f t="shared" si="2"/>
        <v>53945608</v>
      </c>
      <c r="O13" s="47">
        <f t="shared" si="1"/>
        <v>378.90069816118114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98648435</v>
      </c>
      <c r="E14" s="31">
        <f t="shared" si="3"/>
        <v>2826584</v>
      </c>
      <c r="F14" s="31">
        <f t="shared" si="3"/>
        <v>0</v>
      </c>
      <c r="G14" s="31">
        <f t="shared" si="3"/>
        <v>3492095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104967114</v>
      </c>
      <c r="O14" s="43">
        <f t="shared" si="1"/>
        <v>737.26322221753969</v>
      </c>
      <c r="P14" s="10"/>
    </row>
    <row r="15" spans="1:133">
      <c r="A15" s="12"/>
      <c r="B15" s="44">
        <v>521</v>
      </c>
      <c r="C15" s="20" t="s">
        <v>28</v>
      </c>
      <c r="D15" s="46">
        <v>56665910</v>
      </c>
      <c r="E15" s="46">
        <v>2379488</v>
      </c>
      <c r="F15" s="46">
        <v>0</v>
      </c>
      <c r="G15" s="46">
        <v>2809887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61855285</v>
      </c>
      <c r="O15" s="47">
        <f t="shared" si="1"/>
        <v>434.45632629553148</v>
      </c>
      <c r="P15" s="9"/>
    </row>
    <row r="16" spans="1:133">
      <c r="A16" s="12"/>
      <c r="B16" s="44">
        <v>522</v>
      </c>
      <c r="C16" s="20" t="s">
        <v>29</v>
      </c>
      <c r="D16" s="46">
        <v>39650979</v>
      </c>
      <c r="E16" s="46">
        <v>446318</v>
      </c>
      <c r="F16" s="46">
        <v>0</v>
      </c>
      <c r="G16" s="46">
        <v>682208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40779505</v>
      </c>
      <c r="O16" s="47">
        <f t="shared" si="1"/>
        <v>286.42522511132648</v>
      </c>
      <c r="P16" s="9"/>
    </row>
    <row r="17" spans="1:16">
      <c r="A17" s="12"/>
      <c r="B17" s="44">
        <v>524</v>
      </c>
      <c r="C17" s="20" t="s">
        <v>30</v>
      </c>
      <c r="D17" s="46">
        <v>2331546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2331546</v>
      </c>
      <c r="O17" s="47">
        <f t="shared" si="1"/>
        <v>16.37620632980741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778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778</v>
      </c>
      <c r="O18" s="47">
        <f t="shared" si="1"/>
        <v>5.4644808743169399E-3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1935390</v>
      </c>
      <c r="E19" s="31">
        <f t="shared" si="5"/>
        <v>0</v>
      </c>
      <c r="F19" s="31">
        <f t="shared" si="5"/>
        <v>0</v>
      </c>
      <c r="G19" s="31">
        <f t="shared" si="5"/>
        <v>4260</v>
      </c>
      <c r="H19" s="31">
        <f t="shared" si="5"/>
        <v>0</v>
      </c>
      <c r="I19" s="31">
        <f t="shared" si="5"/>
        <v>80632430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82572080</v>
      </c>
      <c r="O19" s="43">
        <f t="shared" si="1"/>
        <v>579.9660050290081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12340269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12340269</v>
      </c>
      <c r="O20" s="47">
        <f t="shared" si="1"/>
        <v>86.675017910573558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66250223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66250223</v>
      </c>
      <c r="O21" s="47">
        <f t="shared" si="1"/>
        <v>465.32529113461726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4260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4260</v>
      </c>
      <c r="O22" s="47">
        <f t="shared" si="1"/>
        <v>2.9921193476336972E-2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2041938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2041938</v>
      </c>
      <c r="O23" s="47">
        <f t="shared" si="1"/>
        <v>14.34207088372877</v>
      </c>
      <c r="P23" s="9"/>
    </row>
    <row r="24" spans="1:16">
      <c r="A24" s="12"/>
      <c r="B24" s="44">
        <v>539</v>
      </c>
      <c r="C24" s="20" t="s">
        <v>37</v>
      </c>
      <c r="D24" s="46">
        <v>1935390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1935390</v>
      </c>
      <c r="O24" s="47">
        <f t="shared" si="1"/>
        <v>13.593703906612163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4765350</v>
      </c>
      <c r="E25" s="31">
        <f t="shared" si="6"/>
        <v>0</v>
      </c>
      <c r="F25" s="31">
        <f t="shared" si="6"/>
        <v>0</v>
      </c>
      <c r="G25" s="31">
        <f t="shared" si="6"/>
        <v>402559</v>
      </c>
      <c r="H25" s="31">
        <f t="shared" si="6"/>
        <v>0</v>
      </c>
      <c r="I25" s="31">
        <f t="shared" si="6"/>
        <v>6394409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11562318</v>
      </c>
      <c r="O25" s="43">
        <f t="shared" si="1"/>
        <v>81.210881200219134</v>
      </c>
      <c r="P25" s="10"/>
    </row>
    <row r="26" spans="1:16">
      <c r="A26" s="12"/>
      <c r="B26" s="44">
        <v>541</v>
      </c>
      <c r="C26" s="20" t="s">
        <v>39</v>
      </c>
      <c r="D26" s="46">
        <v>4765350</v>
      </c>
      <c r="E26" s="46">
        <v>0</v>
      </c>
      <c r="F26" s="46">
        <v>0</v>
      </c>
      <c r="G26" s="46">
        <v>402559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5167909</v>
      </c>
      <c r="O26" s="47">
        <f t="shared" si="1"/>
        <v>36.298123252841108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6394409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6394409</v>
      </c>
      <c r="O27" s="47">
        <f t="shared" si="1"/>
        <v>44.912757947378033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188456</v>
      </c>
      <c r="E28" s="31">
        <f t="shared" si="8"/>
        <v>33459776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33648232</v>
      </c>
      <c r="O28" s="43">
        <f t="shared" si="1"/>
        <v>236.33691544804529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28824139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28824139</v>
      </c>
      <c r="O29" s="47">
        <f t="shared" si="1"/>
        <v>202.45367131639205</v>
      </c>
      <c r="P29" s="9"/>
    </row>
    <row r="30" spans="1:16">
      <c r="A30" s="13"/>
      <c r="B30" s="45">
        <v>554</v>
      </c>
      <c r="C30" s="21" t="s">
        <v>43</v>
      </c>
      <c r="D30" s="46">
        <v>188456</v>
      </c>
      <c r="E30" s="46">
        <v>4635637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4824093</v>
      </c>
      <c r="O30" s="47">
        <f t="shared" si="1"/>
        <v>33.88324413165325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52824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52824</v>
      </c>
      <c r="O31" s="43">
        <f t="shared" si="1"/>
        <v>0.37102279910657843</v>
      </c>
      <c r="P31" s="10"/>
    </row>
    <row r="32" spans="1:16">
      <c r="A32" s="12"/>
      <c r="B32" s="44">
        <v>569</v>
      </c>
      <c r="C32" s="20" t="s">
        <v>46</v>
      </c>
      <c r="D32" s="46">
        <v>0</v>
      </c>
      <c r="E32" s="46">
        <v>52824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52824</v>
      </c>
      <c r="O32" s="47">
        <f t="shared" si="1"/>
        <v>0.37102279910657843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SUM(D34:D36)</f>
        <v>11254062</v>
      </c>
      <c r="E33" s="31">
        <f t="shared" si="11"/>
        <v>711033</v>
      </c>
      <c r="F33" s="31">
        <f t="shared" si="11"/>
        <v>0</v>
      </c>
      <c r="G33" s="31">
        <f t="shared" si="11"/>
        <v>724737</v>
      </c>
      <c r="H33" s="31">
        <f t="shared" si="11"/>
        <v>0</v>
      </c>
      <c r="I33" s="31">
        <f t="shared" si="11"/>
        <v>2881181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15571013</v>
      </c>
      <c r="O33" s="43">
        <f t="shared" si="1"/>
        <v>109.36697009285403</v>
      </c>
      <c r="P33" s="9"/>
    </row>
    <row r="34" spans="1:119">
      <c r="A34" s="12"/>
      <c r="B34" s="44">
        <v>572</v>
      </c>
      <c r="C34" s="20" t="s">
        <v>48</v>
      </c>
      <c r="D34" s="46">
        <v>10315838</v>
      </c>
      <c r="E34" s="46">
        <v>701033</v>
      </c>
      <c r="F34" s="46">
        <v>0</v>
      </c>
      <c r="G34" s="46">
        <v>484373</v>
      </c>
      <c r="H34" s="46">
        <v>0</v>
      </c>
      <c r="I34" s="46">
        <v>2881181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14382425</v>
      </c>
      <c r="O34" s="47">
        <f t="shared" si="1"/>
        <v>101.01861997274783</v>
      </c>
      <c r="P34" s="9"/>
    </row>
    <row r="35" spans="1:119">
      <c r="A35" s="12"/>
      <c r="B35" s="44">
        <v>574</v>
      </c>
      <c r="C35" s="20" t="s">
        <v>50</v>
      </c>
      <c r="D35" s="46">
        <v>0</v>
      </c>
      <c r="E35" s="46">
        <v>10000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10000</v>
      </c>
      <c r="O35" s="47">
        <f t="shared" si="1"/>
        <v>7.0237543371683031E-2</v>
      </c>
      <c r="P35" s="9"/>
    </row>
    <row r="36" spans="1:119">
      <c r="A36" s="12"/>
      <c r="B36" s="44">
        <v>575</v>
      </c>
      <c r="C36" s="20" t="s">
        <v>51</v>
      </c>
      <c r="D36" s="46">
        <v>938224</v>
      </c>
      <c r="E36" s="46">
        <v>0</v>
      </c>
      <c r="F36" s="46">
        <v>0</v>
      </c>
      <c r="G36" s="46">
        <v>240364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1178588</v>
      </c>
      <c r="O36" s="47">
        <f t="shared" si="1"/>
        <v>8.2781125767345163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SUM(D38:D38)</f>
        <v>6139914</v>
      </c>
      <c r="E37" s="31">
        <f t="shared" si="12"/>
        <v>1056935</v>
      </c>
      <c r="F37" s="31">
        <f t="shared" si="12"/>
        <v>0</v>
      </c>
      <c r="G37" s="31">
        <f t="shared" si="12"/>
        <v>2573781</v>
      </c>
      <c r="H37" s="31">
        <f t="shared" si="12"/>
        <v>0</v>
      </c>
      <c r="I37" s="31">
        <f t="shared" si="12"/>
        <v>5429081</v>
      </c>
      <c r="J37" s="31">
        <f t="shared" si="12"/>
        <v>222161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15421872</v>
      </c>
      <c r="O37" s="43">
        <f t="shared" si="1"/>
        <v>108.31944034725441</v>
      </c>
      <c r="P37" s="9"/>
    </row>
    <row r="38" spans="1:119" ht="15.75" thickBot="1">
      <c r="A38" s="12"/>
      <c r="B38" s="44">
        <v>581</v>
      </c>
      <c r="C38" s="20" t="s">
        <v>52</v>
      </c>
      <c r="D38" s="46">
        <v>6139914</v>
      </c>
      <c r="E38" s="46">
        <v>1056935</v>
      </c>
      <c r="F38" s="46">
        <v>0</v>
      </c>
      <c r="G38" s="46">
        <v>2573781</v>
      </c>
      <c r="H38" s="46">
        <v>0</v>
      </c>
      <c r="I38" s="46">
        <v>5429081</v>
      </c>
      <c r="J38" s="46">
        <v>222161</v>
      </c>
      <c r="K38" s="46">
        <v>0</v>
      </c>
      <c r="L38" s="46">
        <v>0</v>
      </c>
      <c r="M38" s="46">
        <v>0</v>
      </c>
      <c r="N38" s="46">
        <f t="shared" si="10"/>
        <v>15421872</v>
      </c>
      <c r="O38" s="47">
        <f t="shared" si="1"/>
        <v>108.31944034725441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SUM(D5,D14,D19,D25,D28,D31,D33,D37)</f>
        <v>139075460</v>
      </c>
      <c r="E39" s="15">
        <f t="shared" si="13"/>
        <v>38108850</v>
      </c>
      <c r="F39" s="15">
        <f t="shared" si="13"/>
        <v>23877559</v>
      </c>
      <c r="G39" s="15">
        <f t="shared" si="13"/>
        <v>7343940</v>
      </c>
      <c r="H39" s="15">
        <f t="shared" si="13"/>
        <v>0</v>
      </c>
      <c r="I39" s="15">
        <f t="shared" si="13"/>
        <v>95337101</v>
      </c>
      <c r="J39" s="15">
        <f t="shared" si="13"/>
        <v>50179762</v>
      </c>
      <c r="K39" s="15">
        <f t="shared" si="13"/>
        <v>60455937</v>
      </c>
      <c r="L39" s="15">
        <f t="shared" si="13"/>
        <v>0</v>
      </c>
      <c r="M39" s="15">
        <f t="shared" si="13"/>
        <v>0</v>
      </c>
      <c r="N39" s="15">
        <f t="shared" si="10"/>
        <v>414378609</v>
      </c>
      <c r="O39" s="37">
        <f t="shared" si="1"/>
        <v>2910.4935521935186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62</v>
      </c>
      <c r="M41" s="163"/>
      <c r="N41" s="163"/>
      <c r="O41" s="41">
        <v>142374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22732937</v>
      </c>
      <c r="E5" s="26">
        <f t="shared" si="0"/>
        <v>2616</v>
      </c>
      <c r="F5" s="26">
        <f t="shared" si="0"/>
        <v>10446004</v>
      </c>
      <c r="G5" s="26">
        <f t="shared" si="0"/>
        <v>1459062</v>
      </c>
      <c r="H5" s="26">
        <f t="shared" si="0"/>
        <v>0</v>
      </c>
      <c r="I5" s="26">
        <f t="shared" si="0"/>
        <v>0</v>
      </c>
      <c r="J5" s="26">
        <f t="shared" si="0"/>
        <v>52030346</v>
      </c>
      <c r="K5" s="26">
        <f t="shared" si="0"/>
        <v>60503241</v>
      </c>
      <c r="L5" s="26">
        <f t="shared" si="0"/>
        <v>0</v>
      </c>
      <c r="M5" s="26">
        <f t="shared" si="0"/>
        <v>0</v>
      </c>
      <c r="N5" s="27">
        <f>SUM(D5:M5)</f>
        <v>147174206</v>
      </c>
      <c r="O5" s="32">
        <f t="shared" ref="O5:O40" si="1">(N5/O$42)</f>
        <v>1044.307145391329</v>
      </c>
      <c r="P5" s="6"/>
    </row>
    <row r="6" spans="1:133">
      <c r="A6" s="12"/>
      <c r="B6" s="44">
        <v>511</v>
      </c>
      <c r="C6" s="20" t="s">
        <v>19</v>
      </c>
      <c r="D6" s="46">
        <v>1102395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1102395</v>
      </c>
      <c r="O6" s="47">
        <f t="shared" si="1"/>
        <v>7.8222876605406944</v>
      </c>
      <c r="P6" s="9"/>
    </row>
    <row r="7" spans="1:133">
      <c r="A7" s="12"/>
      <c r="B7" s="44">
        <v>512</v>
      </c>
      <c r="C7" s="20" t="s">
        <v>20</v>
      </c>
      <c r="D7" s="46">
        <v>2052454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2052454</v>
      </c>
      <c r="O7" s="47">
        <f t="shared" si="1"/>
        <v>14.56364152416093</v>
      </c>
      <c r="P7" s="9"/>
    </row>
    <row r="8" spans="1:133">
      <c r="A8" s="12"/>
      <c r="B8" s="44">
        <v>513</v>
      </c>
      <c r="C8" s="20" t="s">
        <v>21</v>
      </c>
      <c r="D8" s="46">
        <v>7377152</v>
      </c>
      <c r="E8" s="46">
        <v>0</v>
      </c>
      <c r="F8" s="46">
        <v>0</v>
      </c>
      <c r="G8" s="46">
        <v>20000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7397152</v>
      </c>
      <c r="O8" s="47">
        <f t="shared" si="1"/>
        <v>52.488128858298445</v>
      </c>
      <c r="P8" s="9"/>
    </row>
    <row r="9" spans="1:133">
      <c r="A9" s="12"/>
      <c r="B9" s="44">
        <v>514</v>
      </c>
      <c r="C9" s="20" t="s">
        <v>22</v>
      </c>
      <c r="D9" s="46">
        <v>1669900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1669900</v>
      </c>
      <c r="O9" s="47">
        <f t="shared" si="1"/>
        <v>11.849144965585753</v>
      </c>
      <c r="P9" s="9"/>
    </row>
    <row r="10" spans="1:133">
      <c r="A10" s="12"/>
      <c r="B10" s="44">
        <v>515</v>
      </c>
      <c r="C10" s="20" t="s">
        <v>23</v>
      </c>
      <c r="D10" s="46">
        <v>2456343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2456343</v>
      </c>
      <c r="O10" s="47">
        <f t="shared" si="1"/>
        <v>17.429525296246364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10446004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10446004</v>
      </c>
      <c r="O11" s="47">
        <f t="shared" si="1"/>
        <v>74.121932874476684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60503241</v>
      </c>
      <c r="L12" s="46">
        <v>0</v>
      </c>
      <c r="M12" s="46">
        <v>0</v>
      </c>
      <c r="N12" s="46">
        <f t="shared" si="2"/>
        <v>60503241</v>
      </c>
      <c r="O12" s="47">
        <f t="shared" si="1"/>
        <v>429.31413467678988</v>
      </c>
      <c r="P12" s="9"/>
    </row>
    <row r="13" spans="1:133">
      <c r="A13" s="12"/>
      <c r="B13" s="44">
        <v>519</v>
      </c>
      <c r="C13" s="20" t="s">
        <v>26</v>
      </c>
      <c r="D13" s="46">
        <v>8074693</v>
      </c>
      <c r="E13" s="46">
        <v>2616</v>
      </c>
      <c r="F13" s="46">
        <v>0</v>
      </c>
      <c r="G13" s="46">
        <v>1439062</v>
      </c>
      <c r="H13" s="46">
        <v>0</v>
      </c>
      <c r="I13" s="46">
        <v>0</v>
      </c>
      <c r="J13" s="46">
        <v>52030346</v>
      </c>
      <c r="K13" s="46">
        <v>0</v>
      </c>
      <c r="L13" s="46">
        <v>0</v>
      </c>
      <c r="M13" s="46">
        <v>0</v>
      </c>
      <c r="N13" s="46">
        <f t="shared" si="2"/>
        <v>61546717</v>
      </c>
      <c r="O13" s="47">
        <f t="shared" si="1"/>
        <v>436.71834953523023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113338581</v>
      </c>
      <c r="E14" s="31">
        <f t="shared" si="3"/>
        <v>3264889</v>
      </c>
      <c r="F14" s="31">
        <f t="shared" si="3"/>
        <v>0</v>
      </c>
      <c r="G14" s="31">
        <f t="shared" si="3"/>
        <v>2518198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119121668</v>
      </c>
      <c r="O14" s="43">
        <f t="shared" si="1"/>
        <v>845.25415454480947</v>
      </c>
      <c r="P14" s="10"/>
    </row>
    <row r="15" spans="1:133">
      <c r="A15" s="12"/>
      <c r="B15" s="44">
        <v>521</v>
      </c>
      <c r="C15" s="20" t="s">
        <v>28</v>
      </c>
      <c r="D15" s="46">
        <v>64819419</v>
      </c>
      <c r="E15" s="46">
        <v>2412670</v>
      </c>
      <c r="F15" s="46">
        <v>0</v>
      </c>
      <c r="G15" s="46">
        <v>2013980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69246069</v>
      </c>
      <c r="O15" s="47">
        <f t="shared" si="1"/>
        <v>491.35080536436527</v>
      </c>
      <c r="P15" s="9"/>
    </row>
    <row r="16" spans="1:133">
      <c r="A16" s="12"/>
      <c r="B16" s="44">
        <v>522</v>
      </c>
      <c r="C16" s="20" t="s">
        <v>29</v>
      </c>
      <c r="D16" s="46">
        <v>45561385</v>
      </c>
      <c r="E16" s="46">
        <v>852198</v>
      </c>
      <c r="F16" s="46">
        <v>0</v>
      </c>
      <c r="G16" s="46">
        <v>504218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46917801</v>
      </c>
      <c r="O16" s="47">
        <f t="shared" si="1"/>
        <v>332.91563896970126</v>
      </c>
      <c r="P16" s="9"/>
    </row>
    <row r="17" spans="1:16">
      <c r="A17" s="12"/>
      <c r="B17" s="44">
        <v>524</v>
      </c>
      <c r="C17" s="20" t="s">
        <v>30</v>
      </c>
      <c r="D17" s="46">
        <v>2957777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2957777</v>
      </c>
      <c r="O17" s="47">
        <f t="shared" si="1"/>
        <v>20.987561200596041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</v>
      </c>
      <c r="O18" s="47">
        <f t="shared" si="1"/>
        <v>1.4901014688143051E-4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2464598</v>
      </c>
      <c r="E19" s="31">
        <f t="shared" si="5"/>
        <v>0</v>
      </c>
      <c r="F19" s="31">
        <f t="shared" si="5"/>
        <v>0</v>
      </c>
      <c r="G19" s="31">
        <f t="shared" si="5"/>
        <v>4627</v>
      </c>
      <c r="H19" s="31">
        <f t="shared" si="5"/>
        <v>0</v>
      </c>
      <c r="I19" s="31">
        <f t="shared" si="5"/>
        <v>82041166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84510391</v>
      </c>
      <c r="O19" s="43">
        <f t="shared" si="1"/>
        <v>599.66217980557724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13401844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13401844</v>
      </c>
      <c r="O20" s="47">
        <f t="shared" si="1"/>
        <v>95.095749662953239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66451178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66451178</v>
      </c>
      <c r="O21" s="47">
        <f t="shared" si="1"/>
        <v>471.5190378201944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4627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4627</v>
      </c>
      <c r="O22" s="47">
        <f t="shared" si="1"/>
        <v>3.2831902362875184E-2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2188144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2188144</v>
      </c>
      <c r="O23" s="47">
        <f t="shared" si="1"/>
        <v>15.526459944653373</v>
      </c>
      <c r="P23" s="9"/>
    </row>
    <row r="24" spans="1:16">
      <c r="A24" s="12"/>
      <c r="B24" s="44">
        <v>539</v>
      </c>
      <c r="C24" s="20" t="s">
        <v>37</v>
      </c>
      <c r="D24" s="46">
        <v>2464598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2464598</v>
      </c>
      <c r="O24" s="47">
        <f t="shared" si="1"/>
        <v>17.488100475413326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5431522</v>
      </c>
      <c r="E25" s="31">
        <f t="shared" si="6"/>
        <v>0</v>
      </c>
      <c r="F25" s="31">
        <f t="shared" si="6"/>
        <v>0</v>
      </c>
      <c r="G25" s="31">
        <f t="shared" si="6"/>
        <v>2380466</v>
      </c>
      <c r="H25" s="31">
        <f t="shared" si="6"/>
        <v>0</v>
      </c>
      <c r="I25" s="31">
        <f t="shared" si="6"/>
        <v>7183240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14995228</v>
      </c>
      <c r="O25" s="43">
        <f t="shared" si="1"/>
        <v>106.4019584190733</v>
      </c>
      <c r="P25" s="10"/>
    </row>
    <row r="26" spans="1:16">
      <c r="A26" s="12"/>
      <c r="B26" s="44">
        <v>541</v>
      </c>
      <c r="C26" s="20" t="s">
        <v>39</v>
      </c>
      <c r="D26" s="46">
        <v>5431522</v>
      </c>
      <c r="E26" s="46">
        <v>0</v>
      </c>
      <c r="F26" s="46">
        <v>0</v>
      </c>
      <c r="G26" s="46">
        <v>2380466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7811988</v>
      </c>
      <c r="O26" s="47">
        <f t="shared" si="1"/>
        <v>55.431689491236781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7183240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7183240</v>
      </c>
      <c r="O27" s="47">
        <f t="shared" si="1"/>
        <v>50.970268927836514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73318</v>
      </c>
      <c r="E28" s="31">
        <f t="shared" si="8"/>
        <v>30159030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30232348</v>
      </c>
      <c r="O28" s="43">
        <f t="shared" si="1"/>
        <v>214.52031505002483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26816575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26816575</v>
      </c>
      <c r="O29" s="47">
        <f t="shared" si="1"/>
        <v>190.28294188604272</v>
      </c>
      <c r="P29" s="9"/>
    </row>
    <row r="30" spans="1:16">
      <c r="A30" s="13"/>
      <c r="B30" s="45">
        <v>554</v>
      </c>
      <c r="C30" s="21" t="s">
        <v>43</v>
      </c>
      <c r="D30" s="46">
        <v>73318</v>
      </c>
      <c r="E30" s="46">
        <v>3342455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3415773</v>
      </c>
      <c r="O30" s="47">
        <f t="shared" si="1"/>
        <v>24.23737316398212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74953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74953</v>
      </c>
      <c r="O31" s="43">
        <f t="shared" si="1"/>
        <v>0.53184559710494572</v>
      </c>
      <c r="P31" s="10"/>
    </row>
    <row r="32" spans="1:16">
      <c r="A32" s="12"/>
      <c r="B32" s="44">
        <v>569</v>
      </c>
      <c r="C32" s="20" t="s">
        <v>46</v>
      </c>
      <c r="D32" s="46">
        <v>0</v>
      </c>
      <c r="E32" s="46">
        <v>74953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74953</v>
      </c>
      <c r="O32" s="47">
        <f t="shared" si="1"/>
        <v>0.53184559710494572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SUM(D34:D37)</f>
        <v>11443916</v>
      </c>
      <c r="E33" s="31">
        <f t="shared" si="11"/>
        <v>767915</v>
      </c>
      <c r="F33" s="31">
        <f t="shared" si="11"/>
        <v>0</v>
      </c>
      <c r="G33" s="31">
        <f t="shared" si="11"/>
        <v>4421117</v>
      </c>
      <c r="H33" s="31">
        <f t="shared" si="11"/>
        <v>0</v>
      </c>
      <c r="I33" s="31">
        <f t="shared" si="11"/>
        <v>3237697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19870645</v>
      </c>
      <c r="O33" s="43">
        <f t="shared" si="1"/>
        <v>140.99655857517917</v>
      </c>
      <c r="P33" s="9"/>
    </row>
    <row r="34" spans="1:119">
      <c r="A34" s="12"/>
      <c r="B34" s="44">
        <v>572</v>
      </c>
      <c r="C34" s="20" t="s">
        <v>48</v>
      </c>
      <c r="D34" s="46">
        <v>10379720</v>
      </c>
      <c r="E34" s="46">
        <v>757915</v>
      </c>
      <c r="F34" s="46">
        <v>0</v>
      </c>
      <c r="G34" s="46">
        <v>1512128</v>
      </c>
      <c r="H34" s="46">
        <v>0</v>
      </c>
      <c r="I34" s="46">
        <v>3214343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15864106</v>
      </c>
      <c r="O34" s="47">
        <f t="shared" si="1"/>
        <v>112.56727453345633</v>
      </c>
      <c r="P34" s="9"/>
    </row>
    <row r="35" spans="1:119">
      <c r="A35" s="12"/>
      <c r="B35" s="44">
        <v>573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23354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23354</v>
      </c>
      <c r="O35" s="47">
        <f t="shared" si="1"/>
        <v>0.16571347477471085</v>
      </c>
      <c r="P35" s="9"/>
    </row>
    <row r="36" spans="1:119">
      <c r="A36" s="12"/>
      <c r="B36" s="44">
        <v>574</v>
      </c>
      <c r="C36" s="20" t="s">
        <v>50</v>
      </c>
      <c r="D36" s="46">
        <v>0</v>
      </c>
      <c r="E36" s="46">
        <v>10000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10000</v>
      </c>
      <c r="O36" s="47">
        <f t="shared" si="1"/>
        <v>7.0957212800681194E-2</v>
      </c>
      <c r="P36" s="9"/>
    </row>
    <row r="37" spans="1:119">
      <c r="A37" s="12"/>
      <c r="B37" s="44">
        <v>575</v>
      </c>
      <c r="C37" s="20" t="s">
        <v>51</v>
      </c>
      <c r="D37" s="46">
        <v>1064196</v>
      </c>
      <c r="E37" s="46">
        <v>0</v>
      </c>
      <c r="F37" s="46">
        <v>0</v>
      </c>
      <c r="G37" s="46">
        <v>2908989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3973185</v>
      </c>
      <c r="O37" s="47">
        <f t="shared" si="1"/>
        <v>28.192613354147451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SUM(D39:D39)</f>
        <v>5186393</v>
      </c>
      <c r="E38" s="31">
        <f t="shared" si="12"/>
        <v>14666210</v>
      </c>
      <c r="F38" s="31">
        <f t="shared" si="12"/>
        <v>0</v>
      </c>
      <c r="G38" s="31">
        <f t="shared" si="12"/>
        <v>2757106</v>
      </c>
      <c r="H38" s="31">
        <f t="shared" si="12"/>
        <v>0</v>
      </c>
      <c r="I38" s="31">
        <f t="shared" si="12"/>
        <v>5428965</v>
      </c>
      <c r="J38" s="31">
        <f t="shared" si="12"/>
        <v>3942916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31981590</v>
      </c>
      <c r="O38" s="43">
        <f t="shared" si="1"/>
        <v>226.93244873341376</v>
      </c>
      <c r="P38" s="9"/>
    </row>
    <row r="39" spans="1:119" ht="15.75" thickBot="1">
      <c r="A39" s="12"/>
      <c r="B39" s="44">
        <v>581</v>
      </c>
      <c r="C39" s="20" t="s">
        <v>52</v>
      </c>
      <c r="D39" s="46">
        <v>5186393</v>
      </c>
      <c r="E39" s="46">
        <v>14666210</v>
      </c>
      <c r="F39" s="46">
        <v>0</v>
      </c>
      <c r="G39" s="46">
        <v>2757106</v>
      </c>
      <c r="H39" s="46">
        <v>0</v>
      </c>
      <c r="I39" s="46">
        <v>5428965</v>
      </c>
      <c r="J39" s="46">
        <v>3942916</v>
      </c>
      <c r="K39" s="46">
        <v>0</v>
      </c>
      <c r="L39" s="46">
        <v>0</v>
      </c>
      <c r="M39" s="46">
        <v>0</v>
      </c>
      <c r="N39" s="46">
        <f>SUM(D39:M39)</f>
        <v>31981590</v>
      </c>
      <c r="O39" s="47">
        <f t="shared" si="1"/>
        <v>226.93244873341376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SUM(D5,D14,D19,D25,D28,D31,D33,D38)</f>
        <v>160671265</v>
      </c>
      <c r="E40" s="15">
        <f t="shared" si="13"/>
        <v>48935613</v>
      </c>
      <c r="F40" s="15">
        <f t="shared" si="13"/>
        <v>10446004</v>
      </c>
      <c r="G40" s="15">
        <f t="shared" si="13"/>
        <v>13540576</v>
      </c>
      <c r="H40" s="15">
        <f t="shared" si="13"/>
        <v>0</v>
      </c>
      <c r="I40" s="15">
        <f t="shared" si="13"/>
        <v>97891068</v>
      </c>
      <c r="J40" s="15">
        <f t="shared" si="13"/>
        <v>55973262</v>
      </c>
      <c r="K40" s="15">
        <f t="shared" si="13"/>
        <v>60503241</v>
      </c>
      <c r="L40" s="15">
        <f t="shared" si="13"/>
        <v>0</v>
      </c>
      <c r="M40" s="15">
        <f t="shared" si="13"/>
        <v>0</v>
      </c>
      <c r="N40" s="15">
        <f>SUM(D40:M40)</f>
        <v>447961029</v>
      </c>
      <c r="O40" s="37">
        <f t="shared" si="1"/>
        <v>3178.6066061165116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60</v>
      </c>
      <c r="M42" s="163"/>
      <c r="N42" s="163"/>
      <c r="O42" s="41">
        <v>140930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23176518</v>
      </c>
      <c r="E5" s="26">
        <f t="shared" ref="E5:M5" si="0">SUM(E6:E13)</f>
        <v>23</v>
      </c>
      <c r="F5" s="26">
        <f t="shared" si="0"/>
        <v>9781008</v>
      </c>
      <c r="G5" s="26">
        <f t="shared" si="0"/>
        <v>226126</v>
      </c>
      <c r="H5" s="26">
        <f t="shared" si="0"/>
        <v>0</v>
      </c>
      <c r="I5" s="26">
        <f t="shared" si="0"/>
        <v>0</v>
      </c>
      <c r="J5" s="26">
        <f t="shared" si="0"/>
        <v>49234528</v>
      </c>
      <c r="K5" s="26">
        <f t="shared" si="0"/>
        <v>53143329</v>
      </c>
      <c r="L5" s="26">
        <f t="shared" si="0"/>
        <v>0</v>
      </c>
      <c r="M5" s="26">
        <f t="shared" si="0"/>
        <v>0</v>
      </c>
      <c r="N5" s="27">
        <f>SUM(D5:M5)</f>
        <v>135561532</v>
      </c>
      <c r="O5" s="32">
        <f t="shared" ref="O5:O40" si="1">(N5/O$42)</f>
        <v>963.01383837235733</v>
      </c>
      <c r="P5" s="6"/>
    </row>
    <row r="6" spans="1:133">
      <c r="A6" s="12"/>
      <c r="B6" s="44">
        <v>511</v>
      </c>
      <c r="C6" s="20" t="s">
        <v>19</v>
      </c>
      <c r="D6" s="46">
        <v>1062086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1062086</v>
      </c>
      <c r="O6" s="47">
        <f t="shared" si="1"/>
        <v>7.5449391907251648</v>
      </c>
      <c r="P6" s="9"/>
    </row>
    <row r="7" spans="1:133">
      <c r="A7" s="12"/>
      <c r="B7" s="44">
        <v>512</v>
      </c>
      <c r="C7" s="20" t="s">
        <v>20</v>
      </c>
      <c r="D7" s="46">
        <v>1732900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1732900</v>
      </c>
      <c r="O7" s="47">
        <f t="shared" si="1"/>
        <v>12.310326210502387</v>
      </c>
      <c r="P7" s="9"/>
    </row>
    <row r="8" spans="1:133">
      <c r="A8" s="12"/>
      <c r="B8" s="44">
        <v>513</v>
      </c>
      <c r="C8" s="20" t="s">
        <v>21</v>
      </c>
      <c r="D8" s="46">
        <v>6962502</v>
      </c>
      <c r="E8" s="46">
        <v>0</v>
      </c>
      <c r="F8" s="46">
        <v>0</v>
      </c>
      <c r="G8" s="46">
        <v>20000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6982502</v>
      </c>
      <c r="O8" s="47">
        <f t="shared" si="1"/>
        <v>49.602906910661517</v>
      </c>
      <c r="P8" s="9"/>
    </row>
    <row r="9" spans="1:133">
      <c r="A9" s="12"/>
      <c r="B9" s="44">
        <v>514</v>
      </c>
      <c r="C9" s="20" t="s">
        <v>22</v>
      </c>
      <c r="D9" s="46">
        <v>1739222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1739222</v>
      </c>
      <c r="O9" s="47">
        <f t="shared" si="1"/>
        <v>12.355236985678562</v>
      </c>
      <c r="P9" s="9"/>
    </row>
    <row r="10" spans="1:133">
      <c r="A10" s="12"/>
      <c r="B10" s="44">
        <v>515</v>
      </c>
      <c r="C10" s="20" t="s">
        <v>23</v>
      </c>
      <c r="D10" s="46">
        <v>1659532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1659532</v>
      </c>
      <c r="O10" s="47">
        <f t="shared" si="1"/>
        <v>11.789128210957037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9781008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9781008</v>
      </c>
      <c r="O11" s="47">
        <f t="shared" si="1"/>
        <v>69.483177994998869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53143329</v>
      </c>
      <c r="L12" s="46">
        <v>0</v>
      </c>
      <c r="M12" s="46">
        <v>0</v>
      </c>
      <c r="N12" s="46">
        <f t="shared" si="2"/>
        <v>53143329</v>
      </c>
      <c r="O12" s="47">
        <f t="shared" si="1"/>
        <v>377.52421715162535</v>
      </c>
      <c r="P12" s="9"/>
    </row>
    <row r="13" spans="1:133">
      <c r="A13" s="12"/>
      <c r="B13" s="44">
        <v>519</v>
      </c>
      <c r="C13" s="20" t="s">
        <v>26</v>
      </c>
      <c r="D13" s="46">
        <v>10020276</v>
      </c>
      <c r="E13" s="46">
        <v>23</v>
      </c>
      <c r="F13" s="46">
        <v>0</v>
      </c>
      <c r="G13" s="46">
        <v>206126</v>
      </c>
      <c r="H13" s="46">
        <v>0</v>
      </c>
      <c r="I13" s="46">
        <v>0</v>
      </c>
      <c r="J13" s="46">
        <v>49234528</v>
      </c>
      <c r="K13" s="46">
        <v>0</v>
      </c>
      <c r="L13" s="46">
        <v>0</v>
      </c>
      <c r="M13" s="46">
        <v>0</v>
      </c>
      <c r="N13" s="46">
        <f t="shared" si="2"/>
        <v>59460953</v>
      </c>
      <c r="O13" s="47">
        <f t="shared" si="1"/>
        <v>422.40390571720843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113341109</v>
      </c>
      <c r="E14" s="31">
        <f t="shared" si="3"/>
        <v>2935056</v>
      </c>
      <c r="F14" s="31">
        <f t="shared" si="3"/>
        <v>0</v>
      </c>
      <c r="G14" s="31">
        <f t="shared" si="3"/>
        <v>6331175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122607340</v>
      </c>
      <c r="O14" s="43">
        <f t="shared" si="1"/>
        <v>870.98871902705162</v>
      </c>
      <c r="P14" s="10"/>
    </row>
    <row r="15" spans="1:133">
      <c r="A15" s="12"/>
      <c r="B15" s="44">
        <v>521</v>
      </c>
      <c r="C15" s="20" t="s">
        <v>28</v>
      </c>
      <c r="D15" s="46">
        <v>65859047</v>
      </c>
      <c r="E15" s="46">
        <v>2050359</v>
      </c>
      <c r="F15" s="46">
        <v>0</v>
      </c>
      <c r="G15" s="46">
        <v>5788172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73697578</v>
      </c>
      <c r="O15" s="47">
        <f t="shared" si="1"/>
        <v>523.53928449647651</v>
      </c>
      <c r="P15" s="9"/>
    </row>
    <row r="16" spans="1:133">
      <c r="A16" s="12"/>
      <c r="B16" s="44">
        <v>522</v>
      </c>
      <c r="C16" s="20" t="s">
        <v>29</v>
      </c>
      <c r="D16" s="46">
        <v>43473402</v>
      </c>
      <c r="E16" s="46">
        <v>728321</v>
      </c>
      <c r="F16" s="46">
        <v>0</v>
      </c>
      <c r="G16" s="46">
        <v>543003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44744726</v>
      </c>
      <c r="O16" s="47">
        <f t="shared" si="1"/>
        <v>317.86148840645603</v>
      </c>
      <c r="P16" s="9"/>
    </row>
    <row r="17" spans="1:16">
      <c r="A17" s="12"/>
      <c r="B17" s="44">
        <v>524</v>
      </c>
      <c r="C17" s="20" t="s">
        <v>30</v>
      </c>
      <c r="D17" s="46">
        <v>4008660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4008660</v>
      </c>
      <c r="O17" s="47">
        <f t="shared" si="1"/>
        <v>28.477068651966356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156376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156376</v>
      </c>
      <c r="O18" s="47">
        <f t="shared" si="1"/>
        <v>1.1108774721527619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2491579</v>
      </c>
      <c r="E19" s="31">
        <f t="shared" si="5"/>
        <v>49050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84204547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86745176</v>
      </c>
      <c r="O19" s="43">
        <f t="shared" si="1"/>
        <v>616.227949533985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14920911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14920911</v>
      </c>
      <c r="O20" s="47">
        <f t="shared" si="1"/>
        <v>105.99646936803819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66898265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66898265</v>
      </c>
      <c r="O21" s="47">
        <f t="shared" si="1"/>
        <v>475.23773158672424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49050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49050</v>
      </c>
      <c r="O22" s="47">
        <f t="shared" si="1"/>
        <v>0.34844566947033417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2385371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2385371</v>
      </c>
      <c r="O23" s="47">
        <f t="shared" si="1"/>
        <v>16.945406626506024</v>
      </c>
      <c r="P23" s="9"/>
    </row>
    <row r="24" spans="1:16">
      <c r="A24" s="12"/>
      <c r="B24" s="44">
        <v>539</v>
      </c>
      <c r="C24" s="20" t="s">
        <v>37</v>
      </c>
      <c r="D24" s="46">
        <v>2491579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2491579</v>
      </c>
      <c r="O24" s="47">
        <f t="shared" si="1"/>
        <v>17.699896283246193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7520824</v>
      </c>
      <c r="E25" s="31">
        <f t="shared" si="6"/>
        <v>0</v>
      </c>
      <c r="F25" s="31">
        <f t="shared" si="6"/>
        <v>0</v>
      </c>
      <c r="G25" s="31">
        <f t="shared" si="6"/>
        <v>1757762</v>
      </c>
      <c r="H25" s="31">
        <f t="shared" si="6"/>
        <v>0</v>
      </c>
      <c r="I25" s="31">
        <f t="shared" si="6"/>
        <v>8172273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17450859</v>
      </c>
      <c r="O25" s="43">
        <f t="shared" si="1"/>
        <v>123.96893470106842</v>
      </c>
      <c r="P25" s="10"/>
    </row>
    <row r="26" spans="1:16">
      <c r="A26" s="12"/>
      <c r="B26" s="44">
        <v>541</v>
      </c>
      <c r="C26" s="20" t="s">
        <v>39</v>
      </c>
      <c r="D26" s="46">
        <v>7520824</v>
      </c>
      <c r="E26" s="46">
        <v>0</v>
      </c>
      <c r="F26" s="46">
        <v>0</v>
      </c>
      <c r="G26" s="46">
        <v>1757762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9278586</v>
      </c>
      <c r="O26" s="47">
        <f t="shared" si="1"/>
        <v>65.914028756535572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8172273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8172273</v>
      </c>
      <c r="O27" s="47">
        <f t="shared" si="1"/>
        <v>58.054905944532848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121242</v>
      </c>
      <c r="E28" s="31">
        <f t="shared" si="8"/>
        <v>26502883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26624125</v>
      </c>
      <c r="O28" s="43">
        <f t="shared" si="1"/>
        <v>189.13478205273927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23983941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23983941</v>
      </c>
      <c r="O29" s="47">
        <f t="shared" si="1"/>
        <v>170.37921260513752</v>
      </c>
      <c r="P29" s="9"/>
    </row>
    <row r="30" spans="1:16">
      <c r="A30" s="13"/>
      <c r="B30" s="45">
        <v>554</v>
      </c>
      <c r="C30" s="21" t="s">
        <v>43</v>
      </c>
      <c r="D30" s="46">
        <v>121242</v>
      </c>
      <c r="E30" s="46">
        <v>2518942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2640184</v>
      </c>
      <c r="O30" s="47">
        <f t="shared" si="1"/>
        <v>18.755569447601729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72789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72789</v>
      </c>
      <c r="O31" s="43">
        <f t="shared" si="1"/>
        <v>0.51708484882927941</v>
      </c>
      <c r="P31" s="10"/>
    </row>
    <row r="32" spans="1:16">
      <c r="A32" s="12"/>
      <c r="B32" s="44">
        <v>569</v>
      </c>
      <c r="C32" s="20" t="s">
        <v>46</v>
      </c>
      <c r="D32" s="46">
        <v>0</v>
      </c>
      <c r="E32" s="46">
        <v>72789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72789</v>
      </c>
      <c r="O32" s="47">
        <f t="shared" si="1"/>
        <v>0.51708484882927941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SUM(D34:D37)</f>
        <v>9972633</v>
      </c>
      <c r="E33" s="31">
        <f t="shared" si="11"/>
        <v>762279</v>
      </c>
      <c r="F33" s="31">
        <f t="shared" si="11"/>
        <v>0</v>
      </c>
      <c r="G33" s="31">
        <f t="shared" si="11"/>
        <v>3043746</v>
      </c>
      <c r="H33" s="31">
        <f t="shared" si="11"/>
        <v>0</v>
      </c>
      <c r="I33" s="31">
        <f t="shared" si="11"/>
        <v>3458474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17237132</v>
      </c>
      <c r="O33" s="43">
        <f t="shared" si="1"/>
        <v>122.45064219140714</v>
      </c>
      <c r="P33" s="9"/>
    </row>
    <row r="34" spans="1:119">
      <c r="A34" s="12"/>
      <c r="B34" s="44">
        <v>572</v>
      </c>
      <c r="C34" s="20" t="s">
        <v>48</v>
      </c>
      <c r="D34" s="46">
        <v>8965322</v>
      </c>
      <c r="E34" s="46">
        <v>730896</v>
      </c>
      <c r="F34" s="46">
        <v>0</v>
      </c>
      <c r="G34" s="46">
        <v>1867335</v>
      </c>
      <c r="H34" s="46">
        <v>0</v>
      </c>
      <c r="I34" s="46">
        <v>3454095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15017648</v>
      </c>
      <c r="O34" s="47">
        <f t="shared" si="1"/>
        <v>106.68367810866106</v>
      </c>
      <c r="P34" s="9"/>
    </row>
    <row r="35" spans="1:119">
      <c r="A35" s="12"/>
      <c r="B35" s="44">
        <v>573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4379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4379</v>
      </c>
      <c r="O35" s="47">
        <f t="shared" si="1"/>
        <v>3.1107922255057967E-2</v>
      </c>
      <c r="P35" s="9"/>
    </row>
    <row r="36" spans="1:119">
      <c r="A36" s="12"/>
      <c r="B36" s="44">
        <v>574</v>
      </c>
      <c r="C36" s="20" t="s">
        <v>50</v>
      </c>
      <c r="D36" s="46">
        <v>0</v>
      </c>
      <c r="E36" s="46">
        <v>31383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31383</v>
      </c>
      <c r="O36" s="47">
        <f t="shared" si="1"/>
        <v>0.22294129347578995</v>
      </c>
      <c r="P36" s="9"/>
    </row>
    <row r="37" spans="1:119">
      <c r="A37" s="12"/>
      <c r="B37" s="44">
        <v>575</v>
      </c>
      <c r="C37" s="20" t="s">
        <v>51</v>
      </c>
      <c r="D37" s="46">
        <v>1007311</v>
      </c>
      <c r="E37" s="46">
        <v>0</v>
      </c>
      <c r="F37" s="46">
        <v>0</v>
      </c>
      <c r="G37" s="46">
        <v>1176411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2183722</v>
      </c>
      <c r="O37" s="47">
        <f t="shared" si="1"/>
        <v>15.512914867015231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SUM(D39:D39)</f>
        <v>4958241</v>
      </c>
      <c r="E38" s="31">
        <f t="shared" si="12"/>
        <v>5217016</v>
      </c>
      <c r="F38" s="31">
        <f t="shared" si="12"/>
        <v>0</v>
      </c>
      <c r="G38" s="31">
        <f t="shared" si="12"/>
        <v>2416376</v>
      </c>
      <c r="H38" s="31">
        <f t="shared" si="12"/>
        <v>0</v>
      </c>
      <c r="I38" s="31">
        <f t="shared" si="12"/>
        <v>6734605</v>
      </c>
      <c r="J38" s="31">
        <f t="shared" si="12"/>
        <v>222161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19548399</v>
      </c>
      <c r="O38" s="43">
        <f t="shared" si="1"/>
        <v>138.86962235735393</v>
      </c>
      <c r="P38" s="9"/>
    </row>
    <row r="39" spans="1:119" ht="15.75" thickBot="1">
      <c r="A39" s="12"/>
      <c r="B39" s="44">
        <v>581</v>
      </c>
      <c r="C39" s="20" t="s">
        <v>52</v>
      </c>
      <c r="D39" s="46">
        <v>4958241</v>
      </c>
      <c r="E39" s="46">
        <v>5217016</v>
      </c>
      <c r="F39" s="46">
        <v>0</v>
      </c>
      <c r="G39" s="46">
        <v>2416376</v>
      </c>
      <c r="H39" s="46">
        <v>0</v>
      </c>
      <c r="I39" s="46">
        <v>6734605</v>
      </c>
      <c r="J39" s="46">
        <v>222161</v>
      </c>
      <c r="K39" s="46">
        <v>0</v>
      </c>
      <c r="L39" s="46">
        <v>0</v>
      </c>
      <c r="M39" s="46">
        <v>0</v>
      </c>
      <c r="N39" s="46">
        <f>SUM(D39:M39)</f>
        <v>19548399</v>
      </c>
      <c r="O39" s="47">
        <f t="shared" si="1"/>
        <v>138.86962235735393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SUM(D5,D14,D19,D25,D28,D31,D33,D38)</f>
        <v>161582146</v>
      </c>
      <c r="E40" s="15">
        <f t="shared" si="13"/>
        <v>35539096</v>
      </c>
      <c r="F40" s="15">
        <f t="shared" si="13"/>
        <v>9781008</v>
      </c>
      <c r="G40" s="15">
        <f t="shared" si="13"/>
        <v>13775185</v>
      </c>
      <c r="H40" s="15">
        <f t="shared" si="13"/>
        <v>0</v>
      </c>
      <c r="I40" s="15">
        <f t="shared" si="13"/>
        <v>102569899</v>
      </c>
      <c r="J40" s="15">
        <f t="shared" si="13"/>
        <v>49456689</v>
      </c>
      <c r="K40" s="15">
        <f t="shared" si="13"/>
        <v>53143329</v>
      </c>
      <c r="L40" s="15">
        <f t="shared" si="13"/>
        <v>0</v>
      </c>
      <c r="M40" s="15">
        <f t="shared" si="13"/>
        <v>0</v>
      </c>
      <c r="N40" s="15">
        <f>SUM(D40:M40)</f>
        <v>425847352</v>
      </c>
      <c r="O40" s="37">
        <f t="shared" si="1"/>
        <v>3025.1715730847918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57</v>
      </c>
      <c r="M42" s="163"/>
      <c r="N42" s="163"/>
      <c r="O42" s="41">
        <v>140768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21446477</v>
      </c>
      <c r="E5" s="26">
        <f t="shared" ref="E5:M5" si="0">SUM(E6:E13)</f>
        <v>0</v>
      </c>
      <c r="F5" s="26">
        <f t="shared" si="0"/>
        <v>22353751</v>
      </c>
      <c r="G5" s="26">
        <f t="shared" si="0"/>
        <v>987487</v>
      </c>
      <c r="H5" s="26">
        <f t="shared" si="0"/>
        <v>0</v>
      </c>
      <c r="I5" s="26">
        <f t="shared" si="0"/>
        <v>0</v>
      </c>
      <c r="J5" s="26">
        <f t="shared" si="0"/>
        <v>53008311</v>
      </c>
      <c r="K5" s="26">
        <f t="shared" si="0"/>
        <v>50737028</v>
      </c>
      <c r="L5" s="26">
        <f t="shared" si="0"/>
        <v>0</v>
      </c>
      <c r="M5" s="26">
        <f t="shared" si="0"/>
        <v>0</v>
      </c>
      <c r="N5" s="27">
        <f>SUM(D5:M5)</f>
        <v>148533054</v>
      </c>
      <c r="O5" s="32">
        <f t="shared" ref="O5:O41" si="1">(N5/O$43)</f>
        <v>1046.4348395823647</v>
      </c>
      <c r="P5" s="6"/>
    </row>
    <row r="6" spans="1:133">
      <c r="A6" s="12"/>
      <c r="B6" s="44">
        <v>511</v>
      </c>
      <c r="C6" s="20" t="s">
        <v>19</v>
      </c>
      <c r="D6" s="46">
        <v>1025984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1025984</v>
      </c>
      <c r="O6" s="47">
        <f t="shared" si="1"/>
        <v>7.2281917966493356</v>
      </c>
      <c r="P6" s="9"/>
    </row>
    <row r="7" spans="1:133">
      <c r="A7" s="12"/>
      <c r="B7" s="44">
        <v>512</v>
      </c>
      <c r="C7" s="20" t="s">
        <v>20</v>
      </c>
      <c r="D7" s="46">
        <v>2082946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2082946</v>
      </c>
      <c r="O7" s="47">
        <f t="shared" si="1"/>
        <v>14.674627664820843</v>
      </c>
      <c r="P7" s="9"/>
    </row>
    <row r="8" spans="1:133">
      <c r="A8" s="12"/>
      <c r="B8" s="44">
        <v>513</v>
      </c>
      <c r="C8" s="20" t="s">
        <v>21</v>
      </c>
      <c r="D8" s="46">
        <v>6598418</v>
      </c>
      <c r="E8" s="46">
        <v>0</v>
      </c>
      <c r="F8" s="46">
        <v>0</v>
      </c>
      <c r="G8" s="46">
        <v>20000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6618418</v>
      </c>
      <c r="O8" s="47">
        <f t="shared" si="1"/>
        <v>46.627622550055655</v>
      </c>
      <c r="P8" s="9"/>
    </row>
    <row r="9" spans="1:133">
      <c r="A9" s="12"/>
      <c r="B9" s="44">
        <v>514</v>
      </c>
      <c r="C9" s="20" t="s">
        <v>22</v>
      </c>
      <c r="D9" s="46">
        <v>1784870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1784870</v>
      </c>
      <c r="O9" s="47">
        <f t="shared" si="1"/>
        <v>12.574643164109284</v>
      </c>
      <c r="P9" s="9"/>
    </row>
    <row r="10" spans="1:133">
      <c r="A10" s="12"/>
      <c r="B10" s="44">
        <v>515</v>
      </c>
      <c r="C10" s="20" t="s">
        <v>23</v>
      </c>
      <c r="D10" s="46">
        <v>1733568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1733568</v>
      </c>
      <c r="O10" s="47">
        <f t="shared" si="1"/>
        <v>12.21321384790971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22353751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22353751</v>
      </c>
      <c r="O11" s="47">
        <f t="shared" si="1"/>
        <v>157.48510659283369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50737028</v>
      </c>
      <c r="L12" s="46">
        <v>0</v>
      </c>
      <c r="M12" s="46">
        <v>0</v>
      </c>
      <c r="N12" s="46">
        <f t="shared" si="2"/>
        <v>50737028</v>
      </c>
      <c r="O12" s="47">
        <f t="shared" si="1"/>
        <v>357.44901438615773</v>
      </c>
      <c r="P12" s="9"/>
    </row>
    <row r="13" spans="1:133">
      <c r="A13" s="12"/>
      <c r="B13" s="44">
        <v>519</v>
      </c>
      <c r="C13" s="20" t="s">
        <v>26</v>
      </c>
      <c r="D13" s="46">
        <v>8220691</v>
      </c>
      <c r="E13" s="46">
        <v>0</v>
      </c>
      <c r="F13" s="46">
        <v>0</v>
      </c>
      <c r="G13" s="46">
        <v>967487</v>
      </c>
      <c r="H13" s="46">
        <v>0</v>
      </c>
      <c r="I13" s="46">
        <v>0</v>
      </c>
      <c r="J13" s="46">
        <v>53008311</v>
      </c>
      <c r="K13" s="46">
        <v>0</v>
      </c>
      <c r="L13" s="46">
        <v>0</v>
      </c>
      <c r="M13" s="46">
        <v>0</v>
      </c>
      <c r="N13" s="46">
        <f t="shared" si="2"/>
        <v>62196489</v>
      </c>
      <c r="O13" s="47">
        <f t="shared" si="1"/>
        <v>438.18241957982838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110356844</v>
      </c>
      <c r="E14" s="31">
        <f t="shared" si="3"/>
        <v>3265714</v>
      </c>
      <c r="F14" s="31">
        <f t="shared" si="3"/>
        <v>0</v>
      </c>
      <c r="G14" s="31">
        <f t="shared" si="3"/>
        <v>4377589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118000147</v>
      </c>
      <c r="O14" s="43">
        <f t="shared" si="1"/>
        <v>831.32650660128786</v>
      </c>
      <c r="P14" s="10"/>
    </row>
    <row r="15" spans="1:133">
      <c r="A15" s="12"/>
      <c r="B15" s="44">
        <v>521</v>
      </c>
      <c r="C15" s="20" t="s">
        <v>28</v>
      </c>
      <c r="D15" s="46">
        <v>64640828</v>
      </c>
      <c r="E15" s="46">
        <v>2792526</v>
      </c>
      <c r="F15" s="46">
        <v>0</v>
      </c>
      <c r="G15" s="46">
        <v>2511474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69944828</v>
      </c>
      <c r="O15" s="47">
        <f t="shared" si="1"/>
        <v>492.770483718702</v>
      </c>
      <c r="P15" s="9"/>
    </row>
    <row r="16" spans="1:133">
      <c r="A16" s="12"/>
      <c r="B16" s="44">
        <v>522</v>
      </c>
      <c r="C16" s="20" t="s">
        <v>29</v>
      </c>
      <c r="D16" s="46">
        <v>41557845</v>
      </c>
      <c r="E16" s="46">
        <v>470434</v>
      </c>
      <c r="F16" s="46">
        <v>0</v>
      </c>
      <c r="G16" s="46">
        <v>1866115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43894394</v>
      </c>
      <c r="O16" s="47">
        <f t="shared" si="1"/>
        <v>309.24176071916696</v>
      </c>
      <c r="P16" s="9"/>
    </row>
    <row r="17" spans="1:16">
      <c r="A17" s="12"/>
      <c r="B17" s="44">
        <v>524</v>
      </c>
      <c r="C17" s="20" t="s">
        <v>30</v>
      </c>
      <c r="D17" s="46">
        <v>4158171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4158171</v>
      </c>
      <c r="O17" s="47">
        <f t="shared" si="1"/>
        <v>29.294859872342226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2754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2754</v>
      </c>
      <c r="O18" s="47">
        <f t="shared" si="1"/>
        <v>1.9402291076636935E-2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2543347</v>
      </c>
      <c r="E19" s="31">
        <f t="shared" si="5"/>
        <v>0</v>
      </c>
      <c r="F19" s="31">
        <f t="shared" si="5"/>
        <v>0</v>
      </c>
      <c r="G19" s="31">
        <f t="shared" si="5"/>
        <v>128456</v>
      </c>
      <c r="H19" s="31">
        <f t="shared" si="5"/>
        <v>0</v>
      </c>
      <c r="I19" s="31">
        <f t="shared" si="5"/>
        <v>80442976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83114779</v>
      </c>
      <c r="O19" s="43">
        <f t="shared" si="1"/>
        <v>585.55451522452836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14061351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14061351</v>
      </c>
      <c r="O20" s="47">
        <f t="shared" si="1"/>
        <v>99.064061377182227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64596618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64596618</v>
      </c>
      <c r="O21" s="47">
        <f t="shared" si="1"/>
        <v>455.09164306547746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98696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98696</v>
      </c>
      <c r="O22" s="47">
        <f t="shared" si="1"/>
        <v>0.69532626002169895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1785007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1785007</v>
      </c>
      <c r="O23" s="47">
        <f t="shared" si="1"/>
        <v>12.57560834707134</v>
      </c>
      <c r="P23" s="9"/>
    </row>
    <row r="24" spans="1:16">
      <c r="A24" s="12"/>
      <c r="B24" s="44">
        <v>539</v>
      </c>
      <c r="C24" s="20" t="s">
        <v>37</v>
      </c>
      <c r="D24" s="46">
        <v>2543347</v>
      </c>
      <c r="E24" s="46">
        <v>0</v>
      </c>
      <c r="F24" s="46">
        <v>0</v>
      </c>
      <c r="G24" s="46">
        <v>29760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2573107</v>
      </c>
      <c r="O24" s="47">
        <f t="shared" si="1"/>
        <v>18.127876174775611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7678211</v>
      </c>
      <c r="E25" s="31">
        <f t="shared" si="6"/>
        <v>0</v>
      </c>
      <c r="F25" s="31">
        <f t="shared" si="6"/>
        <v>0</v>
      </c>
      <c r="G25" s="31">
        <f t="shared" si="6"/>
        <v>601334</v>
      </c>
      <c r="H25" s="31">
        <f t="shared" si="6"/>
        <v>0</v>
      </c>
      <c r="I25" s="31">
        <f t="shared" si="6"/>
        <v>7758707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16038252</v>
      </c>
      <c r="O25" s="43">
        <f t="shared" si="1"/>
        <v>112.9915881134548</v>
      </c>
      <c r="P25" s="10"/>
    </row>
    <row r="26" spans="1:16">
      <c r="A26" s="12"/>
      <c r="B26" s="44">
        <v>541</v>
      </c>
      <c r="C26" s="20" t="s">
        <v>39</v>
      </c>
      <c r="D26" s="46">
        <v>7678211</v>
      </c>
      <c r="E26" s="46">
        <v>0</v>
      </c>
      <c r="F26" s="46">
        <v>0</v>
      </c>
      <c r="G26" s="46">
        <v>600334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8278545</v>
      </c>
      <c r="O26" s="47">
        <f t="shared" si="1"/>
        <v>58.323434924123937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1000</v>
      </c>
      <c r="H27" s="46">
        <v>0</v>
      </c>
      <c r="I27" s="46">
        <v>7758707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7759707</v>
      </c>
      <c r="O27" s="47">
        <f t="shared" si="1"/>
        <v>54.668153189330852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528139</v>
      </c>
      <c r="E28" s="31">
        <f t="shared" si="8"/>
        <v>36362349</v>
      </c>
      <c r="F28" s="31">
        <f t="shared" si="8"/>
        <v>0</v>
      </c>
      <c r="G28" s="31">
        <f t="shared" si="8"/>
        <v>51041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36941529</v>
      </c>
      <c r="O28" s="43">
        <f t="shared" si="1"/>
        <v>260.25791520480198</v>
      </c>
      <c r="P28" s="10"/>
    </row>
    <row r="29" spans="1:16">
      <c r="A29" s="13"/>
      <c r="B29" s="45">
        <v>552</v>
      </c>
      <c r="C29" s="21" t="s">
        <v>42</v>
      </c>
      <c r="D29" s="46">
        <v>321513</v>
      </c>
      <c r="E29" s="46">
        <v>32917818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33239331</v>
      </c>
      <c r="O29" s="47">
        <f t="shared" si="1"/>
        <v>234.17544490002959</v>
      </c>
      <c r="P29" s="9"/>
    </row>
    <row r="30" spans="1:16">
      <c r="A30" s="13"/>
      <c r="B30" s="45">
        <v>554</v>
      </c>
      <c r="C30" s="21" t="s">
        <v>43</v>
      </c>
      <c r="D30" s="46">
        <v>206626</v>
      </c>
      <c r="E30" s="46">
        <v>3444531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3651157</v>
      </c>
      <c r="O30" s="47">
        <f t="shared" si="1"/>
        <v>25.722879767792477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0</v>
      </c>
      <c r="F31" s="46">
        <v>0</v>
      </c>
      <c r="G31" s="46">
        <v>51041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51041</v>
      </c>
      <c r="O31" s="47">
        <f t="shared" si="1"/>
        <v>0.35959053697989318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77699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77699</v>
      </c>
      <c r="O32" s="43">
        <f t="shared" si="1"/>
        <v>0.5473996421073396</v>
      </c>
      <c r="P32" s="10"/>
    </row>
    <row r="33" spans="1:119">
      <c r="A33" s="12"/>
      <c r="B33" s="44">
        <v>569</v>
      </c>
      <c r="C33" s="20" t="s">
        <v>46</v>
      </c>
      <c r="D33" s="46">
        <v>0</v>
      </c>
      <c r="E33" s="46">
        <v>77699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77699</v>
      </c>
      <c r="O33" s="47">
        <f t="shared" si="1"/>
        <v>0.5473996421073396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10100322</v>
      </c>
      <c r="E34" s="31">
        <f t="shared" si="11"/>
        <v>625641</v>
      </c>
      <c r="F34" s="31">
        <f t="shared" si="11"/>
        <v>0</v>
      </c>
      <c r="G34" s="31">
        <f t="shared" si="11"/>
        <v>2167819</v>
      </c>
      <c r="H34" s="31">
        <f t="shared" si="11"/>
        <v>0</v>
      </c>
      <c r="I34" s="31">
        <f t="shared" si="11"/>
        <v>3253770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16147552</v>
      </c>
      <c r="O34" s="43">
        <f t="shared" si="1"/>
        <v>113.76162094376576</v>
      </c>
      <c r="P34" s="9"/>
    </row>
    <row r="35" spans="1:119">
      <c r="A35" s="12"/>
      <c r="B35" s="44">
        <v>572</v>
      </c>
      <c r="C35" s="20" t="s">
        <v>48</v>
      </c>
      <c r="D35" s="46">
        <v>8988938</v>
      </c>
      <c r="E35" s="46">
        <v>558385</v>
      </c>
      <c r="F35" s="46">
        <v>0</v>
      </c>
      <c r="G35" s="46">
        <v>2106008</v>
      </c>
      <c r="H35" s="46">
        <v>0</v>
      </c>
      <c r="I35" s="46">
        <v>3252864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14906195</v>
      </c>
      <c r="O35" s="47">
        <f t="shared" si="1"/>
        <v>105.01609812458609</v>
      </c>
      <c r="P35" s="9"/>
    </row>
    <row r="36" spans="1:119">
      <c r="A36" s="12"/>
      <c r="B36" s="44">
        <v>573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906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906</v>
      </c>
      <c r="O36" s="47">
        <f t="shared" si="1"/>
        <v>6.3828887855602989E-3</v>
      </c>
      <c r="P36" s="9"/>
    </row>
    <row r="37" spans="1:119">
      <c r="A37" s="12"/>
      <c r="B37" s="44">
        <v>574</v>
      </c>
      <c r="C37" s="20" t="s">
        <v>50</v>
      </c>
      <c r="D37" s="46">
        <v>0</v>
      </c>
      <c r="E37" s="46">
        <v>67256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67256</v>
      </c>
      <c r="O37" s="47">
        <f t="shared" si="1"/>
        <v>0.4738273379267588</v>
      </c>
      <c r="P37" s="9"/>
    </row>
    <row r="38" spans="1:119">
      <c r="A38" s="12"/>
      <c r="B38" s="44">
        <v>575</v>
      </c>
      <c r="C38" s="20" t="s">
        <v>51</v>
      </c>
      <c r="D38" s="46">
        <v>1111384</v>
      </c>
      <c r="E38" s="46">
        <v>0</v>
      </c>
      <c r="F38" s="46">
        <v>0</v>
      </c>
      <c r="G38" s="46">
        <v>61811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1173195</v>
      </c>
      <c r="O38" s="47">
        <f t="shared" si="1"/>
        <v>8.2653125924673461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4999654</v>
      </c>
      <c r="E39" s="31">
        <f t="shared" si="12"/>
        <v>4203123</v>
      </c>
      <c r="F39" s="31">
        <f t="shared" si="12"/>
        <v>0</v>
      </c>
      <c r="G39" s="31">
        <f t="shared" si="12"/>
        <v>2685661</v>
      </c>
      <c r="H39" s="31">
        <f t="shared" si="12"/>
        <v>0</v>
      </c>
      <c r="I39" s="31">
        <f t="shared" si="12"/>
        <v>8167602</v>
      </c>
      <c r="J39" s="31">
        <f t="shared" si="12"/>
        <v>322161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20378201</v>
      </c>
      <c r="O39" s="43">
        <f t="shared" si="1"/>
        <v>143.56709782869058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4999654</v>
      </c>
      <c r="E40" s="46">
        <v>4203123</v>
      </c>
      <c r="F40" s="46">
        <v>0</v>
      </c>
      <c r="G40" s="46">
        <v>2685661</v>
      </c>
      <c r="H40" s="46">
        <v>0</v>
      </c>
      <c r="I40" s="46">
        <v>8167602</v>
      </c>
      <c r="J40" s="46">
        <v>322161</v>
      </c>
      <c r="K40" s="46">
        <v>0</v>
      </c>
      <c r="L40" s="46">
        <v>0</v>
      </c>
      <c r="M40" s="46">
        <v>0</v>
      </c>
      <c r="N40" s="46">
        <f>SUM(D40:M40)</f>
        <v>20378201</v>
      </c>
      <c r="O40" s="47">
        <f t="shared" si="1"/>
        <v>143.56709782869058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SUM(D5,D14,D19,D25,D28,D32,D34,D39)</f>
        <v>157652994</v>
      </c>
      <c r="E41" s="15">
        <f t="shared" si="13"/>
        <v>44534526</v>
      </c>
      <c r="F41" s="15">
        <f t="shared" si="13"/>
        <v>22353751</v>
      </c>
      <c r="G41" s="15">
        <f t="shared" si="13"/>
        <v>10999387</v>
      </c>
      <c r="H41" s="15">
        <f t="shared" si="13"/>
        <v>0</v>
      </c>
      <c r="I41" s="15">
        <f t="shared" si="13"/>
        <v>99623055</v>
      </c>
      <c r="J41" s="15">
        <f t="shared" si="13"/>
        <v>53330472</v>
      </c>
      <c r="K41" s="15">
        <f t="shared" si="13"/>
        <v>50737028</v>
      </c>
      <c r="L41" s="15">
        <f t="shared" si="13"/>
        <v>0</v>
      </c>
      <c r="M41" s="15">
        <f t="shared" si="13"/>
        <v>0</v>
      </c>
      <c r="N41" s="15">
        <f>SUM(D41:M41)</f>
        <v>439231213</v>
      </c>
      <c r="O41" s="37">
        <f t="shared" si="1"/>
        <v>3094.4414831410013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54</v>
      </c>
      <c r="M43" s="163"/>
      <c r="N43" s="163"/>
      <c r="O43" s="41">
        <v>141942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19696525</v>
      </c>
      <c r="E5" s="26">
        <f t="shared" si="0"/>
        <v>2338</v>
      </c>
      <c r="F5" s="26">
        <f t="shared" si="0"/>
        <v>9902340</v>
      </c>
      <c r="G5" s="26">
        <f t="shared" si="0"/>
        <v>1118224</v>
      </c>
      <c r="H5" s="26">
        <f t="shared" si="0"/>
        <v>0</v>
      </c>
      <c r="I5" s="26">
        <f t="shared" si="0"/>
        <v>0</v>
      </c>
      <c r="J5" s="26">
        <f t="shared" si="0"/>
        <v>54347631</v>
      </c>
      <c r="K5" s="26">
        <f t="shared" si="0"/>
        <v>55333377</v>
      </c>
      <c r="L5" s="26">
        <f t="shared" si="0"/>
        <v>0</v>
      </c>
      <c r="M5" s="26">
        <f t="shared" si="0"/>
        <v>0</v>
      </c>
      <c r="N5" s="27">
        <f>SUM(D5:M5)</f>
        <v>140400435</v>
      </c>
      <c r="O5" s="32">
        <f t="shared" ref="O5:O40" si="1">(N5/O$42)</f>
        <v>980.64171066968402</v>
      </c>
      <c r="P5" s="6"/>
    </row>
    <row r="6" spans="1:133">
      <c r="A6" s="12"/>
      <c r="B6" s="44">
        <v>511</v>
      </c>
      <c r="C6" s="20" t="s">
        <v>19</v>
      </c>
      <c r="D6" s="46">
        <v>1002094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1002094</v>
      </c>
      <c r="O6" s="47">
        <f t="shared" si="1"/>
        <v>6.9992316933478609</v>
      </c>
      <c r="P6" s="9"/>
    </row>
    <row r="7" spans="1:133">
      <c r="A7" s="12"/>
      <c r="B7" s="44">
        <v>512</v>
      </c>
      <c r="C7" s="20" t="s">
        <v>20</v>
      </c>
      <c r="D7" s="46">
        <v>2488351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2488351</v>
      </c>
      <c r="O7" s="47">
        <f t="shared" si="1"/>
        <v>17.380151146872294</v>
      </c>
      <c r="P7" s="9"/>
    </row>
    <row r="8" spans="1:133">
      <c r="A8" s="12"/>
      <c r="B8" s="44">
        <v>513</v>
      </c>
      <c r="C8" s="20" t="s">
        <v>21</v>
      </c>
      <c r="D8" s="46">
        <v>6400612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6400612</v>
      </c>
      <c r="O8" s="47">
        <f t="shared" si="1"/>
        <v>44.70575252144274</v>
      </c>
      <c r="P8" s="9"/>
    </row>
    <row r="9" spans="1:133">
      <c r="A9" s="12"/>
      <c r="B9" s="44">
        <v>514</v>
      </c>
      <c r="C9" s="20" t="s">
        <v>22</v>
      </c>
      <c r="D9" s="46">
        <v>1609013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1609013</v>
      </c>
      <c r="O9" s="47">
        <f t="shared" si="1"/>
        <v>11.238321738887493</v>
      </c>
      <c r="P9" s="9"/>
    </row>
    <row r="10" spans="1:133">
      <c r="A10" s="12"/>
      <c r="B10" s="44">
        <v>515</v>
      </c>
      <c r="C10" s="20" t="s">
        <v>23</v>
      </c>
      <c r="D10" s="46">
        <v>1925330</v>
      </c>
      <c r="E10" s="46">
        <v>1588</v>
      </c>
      <c r="F10" s="46">
        <v>0</v>
      </c>
      <c r="G10" s="46">
        <v>110827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2037745</v>
      </c>
      <c r="O10" s="47">
        <f t="shared" si="1"/>
        <v>14.232845807839523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9902340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9902340</v>
      </c>
      <c r="O11" s="47">
        <f t="shared" si="1"/>
        <v>69.163942670354544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55333377</v>
      </c>
      <c r="L12" s="46">
        <v>0</v>
      </c>
      <c r="M12" s="46">
        <v>0</v>
      </c>
      <c r="N12" s="46">
        <f t="shared" si="2"/>
        <v>55333377</v>
      </c>
      <c r="O12" s="47">
        <f t="shared" si="1"/>
        <v>386.4818330399799</v>
      </c>
      <c r="P12" s="9"/>
    </row>
    <row r="13" spans="1:133">
      <c r="A13" s="12"/>
      <c r="B13" s="44">
        <v>519</v>
      </c>
      <c r="C13" s="20" t="s">
        <v>26</v>
      </c>
      <c r="D13" s="46">
        <v>6271125</v>
      </c>
      <c r="E13" s="46">
        <v>750</v>
      </c>
      <c r="F13" s="46">
        <v>0</v>
      </c>
      <c r="G13" s="46">
        <v>1007397</v>
      </c>
      <c r="H13" s="46">
        <v>0</v>
      </c>
      <c r="I13" s="46">
        <v>0</v>
      </c>
      <c r="J13" s="46">
        <v>54347631</v>
      </c>
      <c r="K13" s="46">
        <v>0</v>
      </c>
      <c r="L13" s="46">
        <v>0</v>
      </c>
      <c r="M13" s="46">
        <v>0</v>
      </c>
      <c r="N13" s="46">
        <f t="shared" si="2"/>
        <v>61626903</v>
      </c>
      <c r="O13" s="47">
        <f t="shared" si="1"/>
        <v>430.43963205095969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108584649</v>
      </c>
      <c r="E14" s="31">
        <f t="shared" si="3"/>
        <v>1977248</v>
      </c>
      <c r="F14" s="31">
        <f t="shared" si="3"/>
        <v>0</v>
      </c>
      <c r="G14" s="31">
        <f t="shared" si="3"/>
        <v>5736378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116298275</v>
      </c>
      <c r="O14" s="43">
        <f t="shared" si="1"/>
        <v>812.29762104322072</v>
      </c>
      <c r="P14" s="10"/>
    </row>
    <row r="15" spans="1:133">
      <c r="A15" s="12"/>
      <c r="B15" s="44">
        <v>521</v>
      </c>
      <c r="C15" s="20" t="s">
        <v>28</v>
      </c>
      <c r="D15" s="46">
        <v>62849814</v>
      </c>
      <c r="E15" s="46">
        <v>1654742</v>
      </c>
      <c r="F15" s="46">
        <v>0</v>
      </c>
      <c r="G15" s="46">
        <v>4180324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68684880</v>
      </c>
      <c r="O15" s="47">
        <f t="shared" si="1"/>
        <v>479.73682004861286</v>
      </c>
      <c r="P15" s="9"/>
    </row>
    <row r="16" spans="1:133">
      <c r="A16" s="12"/>
      <c r="B16" s="44">
        <v>522</v>
      </c>
      <c r="C16" s="20" t="s">
        <v>29</v>
      </c>
      <c r="D16" s="46">
        <v>41507750</v>
      </c>
      <c r="E16" s="46">
        <v>66063</v>
      </c>
      <c r="F16" s="46">
        <v>0</v>
      </c>
      <c r="G16" s="46">
        <v>1556054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43129867</v>
      </c>
      <c r="O16" s="47">
        <f t="shared" si="1"/>
        <v>301.2451247450619</v>
      </c>
      <c r="P16" s="9"/>
    </row>
    <row r="17" spans="1:16">
      <c r="A17" s="12"/>
      <c r="B17" s="44">
        <v>524</v>
      </c>
      <c r="C17" s="20" t="s">
        <v>30</v>
      </c>
      <c r="D17" s="46">
        <v>4227085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4227085</v>
      </c>
      <c r="O17" s="47">
        <f t="shared" si="1"/>
        <v>29.524522951415083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256443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256443</v>
      </c>
      <c r="O18" s="47">
        <f t="shared" si="1"/>
        <v>1.7911532981309195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2507494</v>
      </c>
      <c r="E19" s="31">
        <f t="shared" si="5"/>
        <v>0</v>
      </c>
      <c r="F19" s="31">
        <f t="shared" si="5"/>
        <v>0</v>
      </c>
      <c r="G19" s="31">
        <f t="shared" si="5"/>
        <v>76027</v>
      </c>
      <c r="H19" s="31">
        <f t="shared" si="5"/>
        <v>0</v>
      </c>
      <c r="I19" s="31">
        <f t="shared" si="5"/>
        <v>82340894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84924415</v>
      </c>
      <c r="O19" s="43">
        <f t="shared" si="1"/>
        <v>593.16357248624035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16030315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16030315</v>
      </c>
      <c r="O20" s="47">
        <f t="shared" si="1"/>
        <v>111.96543318525968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64476603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64476603</v>
      </c>
      <c r="O21" s="47">
        <f t="shared" si="1"/>
        <v>450.34366356550163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2210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2210</v>
      </c>
      <c r="O22" s="47">
        <f t="shared" si="1"/>
        <v>1.5435979102059062E-2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1833976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1833976</v>
      </c>
      <c r="O23" s="47">
        <f t="shared" si="1"/>
        <v>12.809599642388177</v>
      </c>
      <c r="P23" s="9"/>
    </row>
    <row r="24" spans="1:16">
      <c r="A24" s="12"/>
      <c r="B24" s="44">
        <v>539</v>
      </c>
      <c r="C24" s="20" t="s">
        <v>37</v>
      </c>
      <c r="D24" s="46">
        <v>2507494</v>
      </c>
      <c r="E24" s="46">
        <v>0</v>
      </c>
      <c r="F24" s="46">
        <v>0</v>
      </c>
      <c r="G24" s="46">
        <v>73817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2581311</v>
      </c>
      <c r="O24" s="47">
        <f t="shared" si="1"/>
        <v>18.02944011398877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7275255</v>
      </c>
      <c r="E25" s="31">
        <f t="shared" si="6"/>
        <v>0</v>
      </c>
      <c r="F25" s="31">
        <f t="shared" si="6"/>
        <v>0</v>
      </c>
      <c r="G25" s="31">
        <f t="shared" si="6"/>
        <v>1822436</v>
      </c>
      <c r="H25" s="31">
        <f t="shared" si="6"/>
        <v>0</v>
      </c>
      <c r="I25" s="31">
        <f t="shared" si="6"/>
        <v>6251460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15349151</v>
      </c>
      <c r="O25" s="43">
        <f t="shared" si="1"/>
        <v>107.20777107255608</v>
      </c>
      <c r="P25" s="10"/>
    </row>
    <row r="26" spans="1:16">
      <c r="A26" s="12"/>
      <c r="B26" s="44">
        <v>541</v>
      </c>
      <c r="C26" s="20" t="s">
        <v>39</v>
      </c>
      <c r="D26" s="46">
        <v>7275255</v>
      </c>
      <c r="E26" s="46">
        <v>0</v>
      </c>
      <c r="F26" s="46">
        <v>0</v>
      </c>
      <c r="G26" s="46">
        <v>1822436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9097691</v>
      </c>
      <c r="O26" s="47">
        <f t="shared" si="1"/>
        <v>63.543786494565978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6251460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6251460</v>
      </c>
      <c r="O27" s="47">
        <f t="shared" si="1"/>
        <v>43.663984577990107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929620</v>
      </c>
      <c r="E28" s="31">
        <f t="shared" si="8"/>
        <v>44353950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45283570</v>
      </c>
      <c r="O28" s="43">
        <f t="shared" si="1"/>
        <v>316.28789148716231</v>
      </c>
      <c r="P28" s="10"/>
    </row>
    <row r="29" spans="1:16">
      <c r="A29" s="13"/>
      <c r="B29" s="45">
        <v>552</v>
      </c>
      <c r="C29" s="21" t="s">
        <v>42</v>
      </c>
      <c r="D29" s="46">
        <v>443259</v>
      </c>
      <c r="E29" s="46">
        <v>39702958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40146217</v>
      </c>
      <c r="O29" s="47">
        <f t="shared" si="1"/>
        <v>280.40550526639288</v>
      </c>
      <c r="P29" s="9"/>
    </row>
    <row r="30" spans="1:16">
      <c r="A30" s="13"/>
      <c r="B30" s="45">
        <v>554</v>
      </c>
      <c r="C30" s="21" t="s">
        <v>43</v>
      </c>
      <c r="D30" s="46">
        <v>486361</v>
      </c>
      <c r="E30" s="46">
        <v>4650992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5137353</v>
      </c>
      <c r="O30" s="47">
        <f t="shared" si="1"/>
        <v>35.882386220769426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62886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62886</v>
      </c>
      <c r="O31" s="43">
        <f t="shared" si="1"/>
        <v>0.43923392842175846</v>
      </c>
      <c r="P31" s="10"/>
    </row>
    <row r="32" spans="1:16">
      <c r="A32" s="12"/>
      <c r="B32" s="44">
        <v>569</v>
      </c>
      <c r="C32" s="20" t="s">
        <v>46</v>
      </c>
      <c r="D32" s="46">
        <v>0</v>
      </c>
      <c r="E32" s="46">
        <v>62886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62886</v>
      </c>
      <c r="O32" s="47">
        <f t="shared" si="1"/>
        <v>0.43923392842175846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SUM(D34:D37)</f>
        <v>9979384</v>
      </c>
      <c r="E33" s="31">
        <f t="shared" si="11"/>
        <v>839976</v>
      </c>
      <c r="F33" s="31">
        <f t="shared" si="11"/>
        <v>0</v>
      </c>
      <c r="G33" s="31">
        <f t="shared" si="11"/>
        <v>21160698</v>
      </c>
      <c r="H33" s="31">
        <f t="shared" si="11"/>
        <v>0</v>
      </c>
      <c r="I33" s="31">
        <f t="shared" si="11"/>
        <v>3147645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35127703</v>
      </c>
      <c r="O33" s="43">
        <f t="shared" si="1"/>
        <v>245.35316262956445</v>
      </c>
      <c r="P33" s="9"/>
    </row>
    <row r="34" spans="1:119">
      <c r="A34" s="12"/>
      <c r="B34" s="44">
        <v>572</v>
      </c>
      <c r="C34" s="20" t="s">
        <v>48</v>
      </c>
      <c r="D34" s="46">
        <v>8825231</v>
      </c>
      <c r="E34" s="46">
        <v>799348</v>
      </c>
      <c r="F34" s="46">
        <v>0</v>
      </c>
      <c r="G34" s="46">
        <v>21160698</v>
      </c>
      <c r="H34" s="46">
        <v>0</v>
      </c>
      <c r="I34" s="46">
        <v>3138250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33923527</v>
      </c>
      <c r="O34" s="47">
        <f t="shared" si="1"/>
        <v>236.94246780096668</v>
      </c>
      <c r="P34" s="9"/>
    </row>
    <row r="35" spans="1:119">
      <c r="A35" s="12"/>
      <c r="B35" s="44">
        <v>573</v>
      </c>
      <c r="C35" s="20" t="s">
        <v>49</v>
      </c>
      <c r="D35" s="46">
        <v>123963</v>
      </c>
      <c r="E35" s="46">
        <v>0</v>
      </c>
      <c r="F35" s="46">
        <v>0</v>
      </c>
      <c r="G35" s="46">
        <v>0</v>
      </c>
      <c r="H35" s="46">
        <v>0</v>
      </c>
      <c r="I35" s="46">
        <v>9395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133358</v>
      </c>
      <c r="O35" s="47">
        <f t="shared" si="1"/>
        <v>0.93145307741737216</v>
      </c>
      <c r="P35" s="9"/>
    </row>
    <row r="36" spans="1:119">
      <c r="A36" s="12"/>
      <c r="B36" s="44">
        <v>574</v>
      </c>
      <c r="C36" s="20" t="s">
        <v>50</v>
      </c>
      <c r="D36" s="46">
        <v>0</v>
      </c>
      <c r="E36" s="46">
        <v>40628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40628</v>
      </c>
      <c r="O36" s="47">
        <f t="shared" si="1"/>
        <v>0.28377056966445952</v>
      </c>
      <c r="P36" s="9"/>
    </row>
    <row r="37" spans="1:119">
      <c r="A37" s="12"/>
      <c r="B37" s="44">
        <v>575</v>
      </c>
      <c r="C37" s="20" t="s">
        <v>51</v>
      </c>
      <c r="D37" s="46">
        <v>1030190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1030190</v>
      </c>
      <c r="O37" s="47">
        <f t="shared" si="1"/>
        <v>7.1954711815159387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SUM(D39:D39)</f>
        <v>4957760</v>
      </c>
      <c r="E38" s="31">
        <f t="shared" si="12"/>
        <v>2379002</v>
      </c>
      <c r="F38" s="31">
        <f t="shared" si="12"/>
        <v>0</v>
      </c>
      <c r="G38" s="31">
        <f t="shared" si="12"/>
        <v>2587419</v>
      </c>
      <c r="H38" s="31">
        <f t="shared" si="12"/>
        <v>0</v>
      </c>
      <c r="I38" s="31">
        <f t="shared" si="12"/>
        <v>5154187</v>
      </c>
      <c r="J38" s="31">
        <f t="shared" si="12"/>
        <v>322161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15400529</v>
      </c>
      <c r="O38" s="43">
        <f t="shared" si="1"/>
        <v>107.56662615595228</v>
      </c>
      <c r="P38" s="9"/>
    </row>
    <row r="39" spans="1:119" ht="15.75" thickBot="1">
      <c r="A39" s="12"/>
      <c r="B39" s="44">
        <v>581</v>
      </c>
      <c r="C39" s="20" t="s">
        <v>52</v>
      </c>
      <c r="D39" s="46">
        <v>4957760</v>
      </c>
      <c r="E39" s="46">
        <v>2379002</v>
      </c>
      <c r="F39" s="46">
        <v>0</v>
      </c>
      <c r="G39" s="46">
        <v>2587419</v>
      </c>
      <c r="H39" s="46">
        <v>0</v>
      </c>
      <c r="I39" s="46">
        <v>5154187</v>
      </c>
      <c r="J39" s="46">
        <v>322161</v>
      </c>
      <c r="K39" s="46">
        <v>0</v>
      </c>
      <c r="L39" s="46">
        <v>0</v>
      </c>
      <c r="M39" s="46">
        <v>0</v>
      </c>
      <c r="N39" s="46">
        <f>SUM(D39:M39)</f>
        <v>15400529</v>
      </c>
      <c r="O39" s="47">
        <f t="shared" si="1"/>
        <v>107.56662615595228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SUM(D5,D14,D19,D25,D28,D31,D33,D38)</f>
        <v>153930687</v>
      </c>
      <c r="E40" s="15">
        <f t="shared" si="13"/>
        <v>49615400</v>
      </c>
      <c r="F40" s="15">
        <f t="shared" si="13"/>
        <v>9902340</v>
      </c>
      <c r="G40" s="15">
        <f t="shared" si="13"/>
        <v>32501182</v>
      </c>
      <c r="H40" s="15">
        <f t="shared" si="13"/>
        <v>0</v>
      </c>
      <c r="I40" s="15">
        <f t="shared" si="13"/>
        <v>96894186</v>
      </c>
      <c r="J40" s="15">
        <f t="shared" si="13"/>
        <v>54669792</v>
      </c>
      <c r="K40" s="15">
        <f t="shared" si="13"/>
        <v>55333377</v>
      </c>
      <c r="L40" s="15">
        <f t="shared" si="13"/>
        <v>0</v>
      </c>
      <c r="M40" s="15">
        <f t="shared" si="13"/>
        <v>0</v>
      </c>
      <c r="N40" s="15">
        <f>SUM(D40:M40)</f>
        <v>452846964</v>
      </c>
      <c r="O40" s="37">
        <f t="shared" si="1"/>
        <v>3162.9575894728018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66</v>
      </c>
      <c r="M42" s="163"/>
      <c r="N42" s="163"/>
      <c r="O42" s="41">
        <v>143172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21825913</v>
      </c>
      <c r="E5" s="26">
        <f t="shared" si="0"/>
        <v>0</v>
      </c>
      <c r="F5" s="26">
        <f t="shared" si="0"/>
        <v>9281671</v>
      </c>
      <c r="G5" s="26">
        <f t="shared" si="0"/>
        <v>3413161</v>
      </c>
      <c r="H5" s="26">
        <f t="shared" si="0"/>
        <v>0</v>
      </c>
      <c r="I5" s="26">
        <f t="shared" si="0"/>
        <v>0</v>
      </c>
      <c r="J5" s="26">
        <f t="shared" si="0"/>
        <v>50201063</v>
      </c>
      <c r="K5" s="26">
        <f t="shared" si="0"/>
        <v>47564809</v>
      </c>
      <c r="L5" s="26">
        <f t="shared" si="0"/>
        <v>0</v>
      </c>
      <c r="M5" s="26">
        <f t="shared" si="0"/>
        <v>0</v>
      </c>
      <c r="N5" s="27">
        <f>SUM(D5:M5)</f>
        <v>132286617</v>
      </c>
      <c r="O5" s="32">
        <f t="shared" ref="O5:O41" si="1">(N5/O$43)</f>
        <v>925.45012347579109</v>
      </c>
      <c r="P5" s="6"/>
    </row>
    <row r="6" spans="1:133">
      <c r="A6" s="12"/>
      <c r="B6" s="44">
        <v>511</v>
      </c>
      <c r="C6" s="20" t="s">
        <v>19</v>
      </c>
      <c r="D6" s="46">
        <v>982520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982520</v>
      </c>
      <c r="O6" s="47">
        <f t="shared" si="1"/>
        <v>6.8735090210783323</v>
      </c>
      <c r="P6" s="9"/>
    </row>
    <row r="7" spans="1:133">
      <c r="A7" s="12"/>
      <c r="B7" s="44">
        <v>512</v>
      </c>
      <c r="C7" s="20" t="s">
        <v>20</v>
      </c>
      <c r="D7" s="46">
        <v>2562817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2562817</v>
      </c>
      <c r="O7" s="47">
        <f t="shared" si="1"/>
        <v>17.928943704833394</v>
      </c>
      <c r="P7" s="9"/>
    </row>
    <row r="8" spans="1:133">
      <c r="A8" s="12"/>
      <c r="B8" s="44">
        <v>513</v>
      </c>
      <c r="C8" s="20" t="s">
        <v>21</v>
      </c>
      <c r="D8" s="46">
        <v>6320544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6320544</v>
      </c>
      <c r="O8" s="47">
        <f t="shared" si="1"/>
        <v>44.217233442700937</v>
      </c>
      <c r="P8" s="9"/>
    </row>
    <row r="9" spans="1:133">
      <c r="A9" s="12"/>
      <c r="B9" s="44">
        <v>514</v>
      </c>
      <c r="C9" s="20" t="s">
        <v>22</v>
      </c>
      <c r="D9" s="46">
        <v>1513088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1513088</v>
      </c>
      <c r="O9" s="47">
        <f t="shared" si="1"/>
        <v>10.585254262188425</v>
      </c>
      <c r="P9" s="9"/>
    </row>
    <row r="10" spans="1:133">
      <c r="A10" s="12"/>
      <c r="B10" s="44">
        <v>515</v>
      </c>
      <c r="C10" s="20" t="s">
        <v>23</v>
      </c>
      <c r="D10" s="46">
        <v>1792418</v>
      </c>
      <c r="E10" s="46">
        <v>0</v>
      </c>
      <c r="F10" s="46">
        <v>0</v>
      </c>
      <c r="G10" s="46">
        <v>57638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1850056</v>
      </c>
      <c r="O10" s="47">
        <f t="shared" si="1"/>
        <v>12.942613489292935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9281671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9281671</v>
      </c>
      <c r="O11" s="47">
        <f t="shared" si="1"/>
        <v>64.932672463849229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47564809</v>
      </c>
      <c r="L12" s="46">
        <v>0</v>
      </c>
      <c r="M12" s="46">
        <v>0</v>
      </c>
      <c r="N12" s="46">
        <f t="shared" si="2"/>
        <v>47564809</v>
      </c>
      <c r="O12" s="47">
        <f t="shared" si="1"/>
        <v>332.75367803949825</v>
      </c>
      <c r="P12" s="9"/>
    </row>
    <row r="13" spans="1:133">
      <c r="A13" s="12"/>
      <c r="B13" s="44">
        <v>519</v>
      </c>
      <c r="C13" s="20" t="s">
        <v>26</v>
      </c>
      <c r="D13" s="46">
        <v>8654526</v>
      </c>
      <c r="E13" s="46">
        <v>0</v>
      </c>
      <c r="F13" s="46">
        <v>0</v>
      </c>
      <c r="G13" s="46">
        <v>3355523</v>
      </c>
      <c r="H13" s="46">
        <v>0</v>
      </c>
      <c r="I13" s="46">
        <v>0</v>
      </c>
      <c r="J13" s="46">
        <v>50201063</v>
      </c>
      <c r="K13" s="46">
        <v>0</v>
      </c>
      <c r="L13" s="46">
        <v>0</v>
      </c>
      <c r="M13" s="46">
        <v>0</v>
      </c>
      <c r="N13" s="46">
        <f t="shared" si="2"/>
        <v>62211112</v>
      </c>
      <c r="O13" s="47">
        <f t="shared" si="1"/>
        <v>435.21621905234952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108656284</v>
      </c>
      <c r="E14" s="31">
        <f t="shared" si="3"/>
        <v>3317286</v>
      </c>
      <c r="F14" s="31">
        <f t="shared" si="3"/>
        <v>0</v>
      </c>
      <c r="G14" s="31">
        <f t="shared" si="3"/>
        <v>5403312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117376882</v>
      </c>
      <c r="O14" s="43">
        <f t="shared" si="1"/>
        <v>821.14466605570055</v>
      </c>
      <c r="P14" s="10"/>
    </row>
    <row r="15" spans="1:133">
      <c r="A15" s="12"/>
      <c r="B15" s="44">
        <v>521</v>
      </c>
      <c r="C15" s="20" t="s">
        <v>28</v>
      </c>
      <c r="D15" s="46">
        <v>63536737</v>
      </c>
      <c r="E15" s="46">
        <v>2151928</v>
      </c>
      <c r="F15" s="46">
        <v>0</v>
      </c>
      <c r="G15" s="46">
        <v>5403312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71091977</v>
      </c>
      <c r="O15" s="47">
        <f t="shared" si="1"/>
        <v>497.34493469424876</v>
      </c>
      <c r="P15" s="9"/>
    </row>
    <row r="16" spans="1:133">
      <c r="A16" s="12"/>
      <c r="B16" s="44">
        <v>522</v>
      </c>
      <c r="C16" s="20" t="s">
        <v>29</v>
      </c>
      <c r="D16" s="46">
        <v>40644151</v>
      </c>
      <c r="E16" s="46">
        <v>147610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40791761</v>
      </c>
      <c r="O16" s="47">
        <f t="shared" si="1"/>
        <v>285.37081913769822</v>
      </c>
      <c r="P16" s="9"/>
    </row>
    <row r="17" spans="1:16">
      <c r="A17" s="12"/>
      <c r="B17" s="44">
        <v>524</v>
      </c>
      <c r="C17" s="20" t="s">
        <v>30</v>
      </c>
      <c r="D17" s="46">
        <v>4475396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4475396</v>
      </c>
      <c r="O17" s="47">
        <f t="shared" si="1"/>
        <v>31.308955317853968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1017748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1017748</v>
      </c>
      <c r="O18" s="47">
        <f t="shared" si="1"/>
        <v>7.1199569058995547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2600759</v>
      </c>
      <c r="E19" s="31">
        <f t="shared" si="5"/>
        <v>0</v>
      </c>
      <c r="F19" s="31">
        <f t="shared" si="5"/>
        <v>0</v>
      </c>
      <c r="G19" s="31">
        <f t="shared" si="5"/>
        <v>123550</v>
      </c>
      <c r="H19" s="31">
        <f t="shared" si="5"/>
        <v>0</v>
      </c>
      <c r="I19" s="31">
        <f t="shared" si="5"/>
        <v>79582264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82306573</v>
      </c>
      <c r="O19" s="43">
        <f t="shared" si="1"/>
        <v>575.79995522690865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15291411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15291411</v>
      </c>
      <c r="O20" s="47">
        <f t="shared" si="1"/>
        <v>106.97558467361117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62537370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62537370</v>
      </c>
      <c r="O21" s="47">
        <f t="shared" si="1"/>
        <v>437.49865330936109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18088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18088</v>
      </c>
      <c r="O22" s="47">
        <f t="shared" si="1"/>
        <v>0.1265399494903563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1753483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1753483</v>
      </c>
      <c r="O23" s="47">
        <f t="shared" si="1"/>
        <v>12.267008527874747</v>
      </c>
      <c r="P23" s="9"/>
    </row>
    <row r="24" spans="1:16">
      <c r="A24" s="12"/>
      <c r="B24" s="44">
        <v>539</v>
      </c>
      <c r="C24" s="20" t="s">
        <v>37</v>
      </c>
      <c r="D24" s="46">
        <v>2600759</v>
      </c>
      <c r="E24" s="46">
        <v>0</v>
      </c>
      <c r="F24" s="46">
        <v>0</v>
      </c>
      <c r="G24" s="46">
        <v>105462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2706221</v>
      </c>
      <c r="O24" s="47">
        <f t="shared" si="1"/>
        <v>18.932168766571291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7659524</v>
      </c>
      <c r="E25" s="31">
        <f t="shared" si="6"/>
        <v>0</v>
      </c>
      <c r="F25" s="31">
        <f t="shared" si="6"/>
        <v>0</v>
      </c>
      <c r="G25" s="31">
        <f t="shared" si="6"/>
        <v>2784404</v>
      </c>
      <c r="H25" s="31">
        <f t="shared" si="6"/>
        <v>0</v>
      </c>
      <c r="I25" s="31">
        <f t="shared" si="6"/>
        <v>5613775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16057703</v>
      </c>
      <c r="O25" s="43">
        <f t="shared" si="1"/>
        <v>112.33640681950148</v>
      </c>
      <c r="P25" s="10"/>
    </row>
    <row r="26" spans="1:16">
      <c r="A26" s="12"/>
      <c r="B26" s="44">
        <v>541</v>
      </c>
      <c r="C26" s="20" t="s">
        <v>39</v>
      </c>
      <c r="D26" s="46">
        <v>7659524</v>
      </c>
      <c r="E26" s="46">
        <v>0</v>
      </c>
      <c r="F26" s="46">
        <v>0</v>
      </c>
      <c r="G26" s="46">
        <v>2784404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10443928</v>
      </c>
      <c r="O26" s="47">
        <f t="shared" si="1"/>
        <v>73.063584785543881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5613775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5613775</v>
      </c>
      <c r="O27" s="47">
        <f t="shared" si="1"/>
        <v>39.272822033957588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888463</v>
      </c>
      <c r="E28" s="31">
        <f t="shared" si="8"/>
        <v>52700055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53588518</v>
      </c>
      <c r="O28" s="43">
        <f t="shared" si="1"/>
        <v>374.89431451697527</v>
      </c>
      <c r="P28" s="10"/>
    </row>
    <row r="29" spans="1:16">
      <c r="A29" s="13"/>
      <c r="B29" s="45">
        <v>552</v>
      </c>
      <c r="C29" s="21" t="s">
        <v>42</v>
      </c>
      <c r="D29" s="46">
        <v>406671</v>
      </c>
      <c r="E29" s="46">
        <v>48908625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49315296</v>
      </c>
      <c r="O29" s="47">
        <f t="shared" si="1"/>
        <v>344.99972716397446</v>
      </c>
      <c r="P29" s="9"/>
    </row>
    <row r="30" spans="1:16">
      <c r="A30" s="13"/>
      <c r="B30" s="45">
        <v>554</v>
      </c>
      <c r="C30" s="21" t="s">
        <v>43</v>
      </c>
      <c r="D30" s="46">
        <v>480396</v>
      </c>
      <c r="E30" s="46">
        <v>3791430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4271826</v>
      </c>
      <c r="O30" s="47">
        <f t="shared" si="1"/>
        <v>29.884821222445311</v>
      </c>
      <c r="P30" s="9"/>
    </row>
    <row r="31" spans="1:16">
      <c r="A31" s="13"/>
      <c r="B31" s="45">
        <v>559</v>
      </c>
      <c r="C31" s="21" t="s">
        <v>44</v>
      </c>
      <c r="D31" s="46">
        <v>1396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1396</v>
      </c>
      <c r="O31" s="47">
        <f t="shared" si="1"/>
        <v>9.7661305555361237E-3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44804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44804</v>
      </c>
      <c r="O32" s="43">
        <f t="shared" si="1"/>
        <v>0.31343962278670517</v>
      </c>
      <c r="P32" s="10"/>
    </row>
    <row r="33" spans="1:119">
      <c r="A33" s="12"/>
      <c r="B33" s="44">
        <v>569</v>
      </c>
      <c r="C33" s="20" t="s">
        <v>46</v>
      </c>
      <c r="D33" s="46">
        <v>0</v>
      </c>
      <c r="E33" s="46">
        <v>44804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44804</v>
      </c>
      <c r="O33" s="47">
        <f t="shared" si="1"/>
        <v>0.31343962278670517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9896390</v>
      </c>
      <c r="E34" s="31">
        <f t="shared" si="11"/>
        <v>1164853</v>
      </c>
      <c r="F34" s="31">
        <f t="shared" si="11"/>
        <v>0</v>
      </c>
      <c r="G34" s="31">
        <f t="shared" si="11"/>
        <v>8235411</v>
      </c>
      <c r="H34" s="31">
        <f t="shared" si="11"/>
        <v>0</v>
      </c>
      <c r="I34" s="31">
        <f t="shared" si="11"/>
        <v>3384890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22681544</v>
      </c>
      <c r="O34" s="43">
        <f t="shared" si="1"/>
        <v>158.67544405812106</v>
      </c>
      <c r="P34" s="9"/>
    </row>
    <row r="35" spans="1:119">
      <c r="A35" s="12"/>
      <c r="B35" s="44">
        <v>572</v>
      </c>
      <c r="C35" s="20" t="s">
        <v>48</v>
      </c>
      <c r="D35" s="46">
        <v>9018075</v>
      </c>
      <c r="E35" s="46">
        <v>816110</v>
      </c>
      <c r="F35" s="46">
        <v>0</v>
      </c>
      <c r="G35" s="46">
        <v>7815626</v>
      </c>
      <c r="H35" s="46">
        <v>0</v>
      </c>
      <c r="I35" s="46">
        <v>3384890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21034701</v>
      </c>
      <c r="O35" s="47">
        <f t="shared" si="1"/>
        <v>147.15446716523368</v>
      </c>
      <c r="P35" s="9"/>
    </row>
    <row r="36" spans="1:119">
      <c r="A36" s="12"/>
      <c r="B36" s="44">
        <v>573</v>
      </c>
      <c r="C36" s="20" t="s">
        <v>49</v>
      </c>
      <c r="D36" s="46">
        <v>142130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142130</v>
      </c>
      <c r="O36" s="47">
        <f t="shared" si="1"/>
        <v>0.99431241823663974</v>
      </c>
      <c r="P36" s="9"/>
    </row>
    <row r="37" spans="1:119">
      <c r="A37" s="12"/>
      <c r="B37" s="44">
        <v>574</v>
      </c>
      <c r="C37" s="20" t="s">
        <v>50</v>
      </c>
      <c r="D37" s="46">
        <v>0</v>
      </c>
      <c r="E37" s="46">
        <v>348743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348743</v>
      </c>
      <c r="O37" s="47">
        <f t="shared" si="1"/>
        <v>2.4397347194336203</v>
      </c>
      <c r="P37" s="9"/>
    </row>
    <row r="38" spans="1:119">
      <c r="A38" s="12"/>
      <c r="B38" s="44">
        <v>575</v>
      </c>
      <c r="C38" s="20" t="s">
        <v>51</v>
      </c>
      <c r="D38" s="46">
        <v>736185</v>
      </c>
      <c r="E38" s="46">
        <v>0</v>
      </c>
      <c r="F38" s="46">
        <v>0</v>
      </c>
      <c r="G38" s="46">
        <v>419785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1155970</v>
      </c>
      <c r="O38" s="47">
        <f t="shared" si="1"/>
        <v>8.0869297552171151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5559250</v>
      </c>
      <c r="E39" s="31">
        <f t="shared" si="12"/>
        <v>2177790</v>
      </c>
      <c r="F39" s="31">
        <f t="shared" si="12"/>
        <v>0</v>
      </c>
      <c r="G39" s="31">
        <f t="shared" si="12"/>
        <v>4079101</v>
      </c>
      <c r="H39" s="31">
        <f t="shared" si="12"/>
        <v>0</v>
      </c>
      <c r="I39" s="31">
        <f t="shared" si="12"/>
        <v>5257808</v>
      </c>
      <c r="J39" s="31">
        <f t="shared" si="12"/>
        <v>322161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17396110</v>
      </c>
      <c r="O39" s="43">
        <f t="shared" si="1"/>
        <v>121.69962852325752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5559250</v>
      </c>
      <c r="E40" s="46">
        <v>2177790</v>
      </c>
      <c r="F40" s="46">
        <v>0</v>
      </c>
      <c r="G40" s="46">
        <v>4079101</v>
      </c>
      <c r="H40" s="46">
        <v>0</v>
      </c>
      <c r="I40" s="46">
        <v>5257808</v>
      </c>
      <c r="J40" s="46">
        <v>322161</v>
      </c>
      <c r="K40" s="46">
        <v>0</v>
      </c>
      <c r="L40" s="46">
        <v>0</v>
      </c>
      <c r="M40" s="46">
        <v>0</v>
      </c>
      <c r="N40" s="46">
        <f>SUM(D40:M40)</f>
        <v>17396110</v>
      </c>
      <c r="O40" s="47">
        <f t="shared" si="1"/>
        <v>121.69962852325752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SUM(D5,D14,D19,D25,D28,D32,D34,D39)</f>
        <v>157086583</v>
      </c>
      <c r="E41" s="15">
        <f t="shared" si="13"/>
        <v>59404788</v>
      </c>
      <c r="F41" s="15">
        <f t="shared" si="13"/>
        <v>9281671</v>
      </c>
      <c r="G41" s="15">
        <f t="shared" si="13"/>
        <v>24038939</v>
      </c>
      <c r="H41" s="15">
        <f t="shared" si="13"/>
        <v>0</v>
      </c>
      <c r="I41" s="15">
        <f t="shared" si="13"/>
        <v>93838737</v>
      </c>
      <c r="J41" s="15">
        <f t="shared" si="13"/>
        <v>50523224</v>
      </c>
      <c r="K41" s="15">
        <f t="shared" si="13"/>
        <v>47564809</v>
      </c>
      <c r="L41" s="15">
        <f t="shared" si="13"/>
        <v>0</v>
      </c>
      <c r="M41" s="15">
        <f t="shared" si="13"/>
        <v>0</v>
      </c>
      <c r="N41" s="15">
        <f>SUM(D41:M41)</f>
        <v>441738751</v>
      </c>
      <c r="O41" s="37">
        <f t="shared" si="1"/>
        <v>3090.3139782990424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79</v>
      </c>
      <c r="M43" s="163"/>
      <c r="N43" s="163"/>
      <c r="O43" s="41">
        <v>142943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27636861</v>
      </c>
      <c r="E5" s="26">
        <f t="shared" si="0"/>
        <v>3015542</v>
      </c>
      <c r="F5" s="26">
        <f t="shared" si="0"/>
        <v>13445467</v>
      </c>
      <c r="G5" s="26">
        <f t="shared" si="0"/>
        <v>2651793</v>
      </c>
      <c r="H5" s="26">
        <f t="shared" si="0"/>
        <v>0</v>
      </c>
      <c r="I5" s="26">
        <f t="shared" si="0"/>
        <v>38300</v>
      </c>
      <c r="J5" s="26">
        <f t="shared" si="0"/>
        <v>74793309</v>
      </c>
      <c r="K5" s="26">
        <f t="shared" si="0"/>
        <v>129022471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250603743</v>
      </c>
      <c r="P5" s="32">
        <f t="shared" ref="P5:P41" si="1">(O5/P$43)</f>
        <v>1617.7481166362186</v>
      </c>
      <c r="Q5" s="6"/>
    </row>
    <row r="6" spans="1:134">
      <c r="A6" s="12"/>
      <c r="B6" s="44">
        <v>511</v>
      </c>
      <c r="C6" s="20" t="s">
        <v>19</v>
      </c>
      <c r="D6" s="46">
        <v>1574335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1574335</v>
      </c>
      <c r="P6" s="47">
        <f t="shared" si="1"/>
        <v>10.162966644933476</v>
      </c>
      <c r="Q6" s="9"/>
    </row>
    <row r="7" spans="1:134">
      <c r="A7" s="12"/>
      <c r="B7" s="44">
        <v>512</v>
      </c>
      <c r="C7" s="20" t="s">
        <v>20</v>
      </c>
      <c r="D7" s="46">
        <v>2650486</v>
      </c>
      <c r="E7" s="46">
        <v>55000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2705486</v>
      </c>
      <c r="P7" s="47">
        <f t="shared" si="1"/>
        <v>17.465002033451899</v>
      </c>
      <c r="Q7" s="9"/>
    </row>
    <row r="8" spans="1:134">
      <c r="A8" s="12"/>
      <c r="B8" s="44">
        <v>513</v>
      </c>
      <c r="C8" s="20" t="s">
        <v>21</v>
      </c>
      <c r="D8" s="46">
        <v>12593565</v>
      </c>
      <c r="E8" s="46">
        <v>128542</v>
      </c>
      <c r="F8" s="46">
        <v>0</v>
      </c>
      <c r="G8" s="46">
        <v>444439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13166546</v>
      </c>
      <c r="P8" s="47">
        <f t="shared" si="1"/>
        <v>84.995358565351268</v>
      </c>
      <c r="Q8" s="9"/>
    </row>
    <row r="9" spans="1:134">
      <c r="A9" s="12"/>
      <c r="B9" s="44">
        <v>514</v>
      </c>
      <c r="C9" s="20" t="s">
        <v>22</v>
      </c>
      <c r="D9" s="46">
        <v>3619751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3619751</v>
      </c>
      <c r="P9" s="47">
        <f t="shared" si="1"/>
        <v>23.366950919572137</v>
      </c>
      <c r="Q9" s="9"/>
    </row>
    <row r="10" spans="1:134">
      <c r="A10" s="12"/>
      <c r="B10" s="44">
        <v>515</v>
      </c>
      <c r="C10" s="20" t="s">
        <v>23</v>
      </c>
      <c r="D10" s="46">
        <v>5273410</v>
      </c>
      <c r="E10" s="46">
        <v>100000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5373410</v>
      </c>
      <c r="P10" s="47">
        <f t="shared" si="1"/>
        <v>34.687526225074073</v>
      </c>
      <c r="Q10" s="9"/>
    </row>
    <row r="11" spans="1:134">
      <c r="A11" s="12"/>
      <c r="B11" s="44">
        <v>517</v>
      </c>
      <c r="C11" s="20" t="s">
        <v>24</v>
      </c>
      <c r="D11" s="46">
        <v>514133</v>
      </c>
      <c r="E11" s="46">
        <v>119149</v>
      </c>
      <c r="F11" s="46">
        <v>13445467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14078749</v>
      </c>
      <c r="P11" s="47">
        <f t="shared" si="1"/>
        <v>90.883996410796016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129022471</v>
      </c>
      <c r="L12" s="46">
        <v>0</v>
      </c>
      <c r="M12" s="46">
        <v>0</v>
      </c>
      <c r="N12" s="46">
        <v>0</v>
      </c>
      <c r="O12" s="46">
        <f t="shared" si="2"/>
        <v>129022471</v>
      </c>
      <c r="P12" s="47">
        <f t="shared" si="1"/>
        <v>832.89202693194068</v>
      </c>
      <c r="Q12" s="9"/>
    </row>
    <row r="13" spans="1:134">
      <c r="A13" s="12"/>
      <c r="B13" s="44">
        <v>519</v>
      </c>
      <c r="C13" s="20" t="s">
        <v>26</v>
      </c>
      <c r="D13" s="46">
        <v>1411181</v>
      </c>
      <c r="E13" s="46">
        <v>2612851</v>
      </c>
      <c r="F13" s="46">
        <v>0</v>
      </c>
      <c r="G13" s="46">
        <v>2207354</v>
      </c>
      <c r="H13" s="46">
        <v>0</v>
      </c>
      <c r="I13" s="46">
        <v>38300</v>
      </c>
      <c r="J13" s="46">
        <v>74793309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81062995</v>
      </c>
      <c r="P13" s="47">
        <f t="shared" si="1"/>
        <v>523.29428890509917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163786035</v>
      </c>
      <c r="E14" s="31">
        <f t="shared" si="3"/>
        <v>17881084</v>
      </c>
      <c r="F14" s="31">
        <f t="shared" si="3"/>
        <v>0</v>
      </c>
      <c r="G14" s="31">
        <f t="shared" si="3"/>
        <v>3671798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132556</v>
      </c>
      <c r="O14" s="42">
        <f>SUM(D14:N14)</f>
        <v>185471473</v>
      </c>
      <c r="P14" s="43">
        <f t="shared" si="1"/>
        <v>1197.2930752893635</v>
      </c>
      <c r="Q14" s="10"/>
    </row>
    <row r="15" spans="1:134">
      <c r="A15" s="12"/>
      <c r="B15" s="44">
        <v>521</v>
      </c>
      <c r="C15" s="20" t="s">
        <v>28</v>
      </c>
      <c r="D15" s="46">
        <v>94093514</v>
      </c>
      <c r="E15" s="46">
        <v>7876754</v>
      </c>
      <c r="F15" s="46">
        <v>0</v>
      </c>
      <c r="G15" s="46">
        <v>1171580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103141848</v>
      </c>
      <c r="P15" s="47">
        <f t="shared" si="1"/>
        <v>665.82217947311005</v>
      </c>
      <c r="Q15" s="9"/>
    </row>
    <row r="16" spans="1:134">
      <c r="A16" s="12"/>
      <c r="B16" s="44">
        <v>522</v>
      </c>
      <c r="C16" s="20" t="s">
        <v>29</v>
      </c>
      <c r="D16" s="46">
        <v>9721224</v>
      </c>
      <c r="E16" s="46">
        <v>1889780</v>
      </c>
      <c r="F16" s="46">
        <v>0</v>
      </c>
      <c r="G16" s="46">
        <v>2500218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14111222</v>
      </c>
      <c r="P16" s="47">
        <f t="shared" si="1"/>
        <v>91.093622707525057</v>
      </c>
      <c r="Q16" s="9"/>
    </row>
    <row r="17" spans="1:17">
      <c r="A17" s="12"/>
      <c r="B17" s="44">
        <v>524</v>
      </c>
      <c r="C17" s="20" t="s">
        <v>30</v>
      </c>
      <c r="D17" s="46">
        <v>7</v>
      </c>
      <c r="E17" s="46">
        <v>8208101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8208108</v>
      </c>
      <c r="P17" s="47">
        <f t="shared" si="1"/>
        <v>52.986643771504561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-93551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-93551</v>
      </c>
      <c r="P18" s="47">
        <f t="shared" si="1"/>
        <v>-0.60390939196560567</v>
      </c>
      <c r="Q18" s="9"/>
    </row>
    <row r="19" spans="1:17">
      <c r="A19" s="12"/>
      <c r="B19" s="44">
        <v>526</v>
      </c>
      <c r="C19" s="20" t="s">
        <v>93</v>
      </c>
      <c r="D19" s="46">
        <v>54471629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54471629</v>
      </c>
      <c r="P19" s="47">
        <f t="shared" si="1"/>
        <v>351.6363090588668</v>
      </c>
      <c r="Q19" s="9"/>
    </row>
    <row r="20" spans="1:17">
      <c r="A20" s="12"/>
      <c r="B20" s="44">
        <v>529</v>
      </c>
      <c r="C20" s="20" t="s">
        <v>81</v>
      </c>
      <c r="D20" s="46">
        <v>5499661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132556</v>
      </c>
      <c r="O20" s="46">
        <f t="shared" si="4"/>
        <v>5632217</v>
      </c>
      <c r="P20" s="47">
        <f t="shared" si="1"/>
        <v>36.358229670322579</v>
      </c>
      <c r="Q20" s="9"/>
    </row>
    <row r="21" spans="1:17" ht="15.75">
      <c r="A21" s="28" t="s">
        <v>32</v>
      </c>
      <c r="B21" s="29"/>
      <c r="C21" s="30"/>
      <c r="D21" s="31">
        <f t="shared" ref="D21:N21" si="5">SUM(D22:D25)</f>
        <v>9125193</v>
      </c>
      <c r="E21" s="31">
        <f t="shared" si="5"/>
        <v>1293205</v>
      </c>
      <c r="F21" s="31">
        <f t="shared" si="5"/>
        <v>0</v>
      </c>
      <c r="G21" s="31">
        <f t="shared" si="5"/>
        <v>148830</v>
      </c>
      <c r="H21" s="31">
        <f t="shared" si="5"/>
        <v>0</v>
      </c>
      <c r="I21" s="31">
        <f t="shared" si="5"/>
        <v>84196194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94763422</v>
      </c>
      <c r="P21" s="43">
        <f t="shared" si="1"/>
        <v>611.73606439909884</v>
      </c>
      <c r="Q21" s="10"/>
    </row>
    <row r="22" spans="1:17">
      <c r="A22" s="12"/>
      <c r="B22" s="44">
        <v>534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15554656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15554656</v>
      </c>
      <c r="P22" s="47">
        <f t="shared" si="1"/>
        <v>100.41157066406728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65345269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65345269</v>
      </c>
      <c r="P23" s="47">
        <f t="shared" si="1"/>
        <v>421.83003569837774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3296269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3296269</v>
      </c>
      <c r="P24" s="47">
        <f t="shared" si="1"/>
        <v>21.278744295037733</v>
      </c>
      <c r="Q24" s="9"/>
    </row>
    <row r="25" spans="1:17">
      <c r="A25" s="12"/>
      <c r="B25" s="44">
        <v>539</v>
      </c>
      <c r="C25" s="20" t="s">
        <v>37</v>
      </c>
      <c r="D25" s="46">
        <v>9125193</v>
      </c>
      <c r="E25" s="46">
        <v>1293205</v>
      </c>
      <c r="F25" s="46">
        <v>0</v>
      </c>
      <c r="G25" s="46">
        <v>148830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10567228</v>
      </c>
      <c r="P25" s="47">
        <f t="shared" si="1"/>
        <v>68.215713741616042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SUM(D27:D29)</f>
        <v>6382950</v>
      </c>
      <c r="E26" s="31">
        <f t="shared" si="7"/>
        <v>5508042</v>
      </c>
      <c r="F26" s="31">
        <f t="shared" si="7"/>
        <v>0</v>
      </c>
      <c r="G26" s="31">
        <f t="shared" si="7"/>
        <v>3769562</v>
      </c>
      <c r="H26" s="31">
        <f t="shared" si="7"/>
        <v>0</v>
      </c>
      <c r="I26" s="31">
        <f t="shared" si="7"/>
        <v>7902101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23562655</v>
      </c>
      <c r="P26" s="43">
        <f t="shared" si="1"/>
        <v>152.10643022677831</v>
      </c>
      <c r="Q26" s="10"/>
    </row>
    <row r="27" spans="1:17">
      <c r="A27" s="12"/>
      <c r="B27" s="44">
        <v>541</v>
      </c>
      <c r="C27" s="20" t="s">
        <v>39</v>
      </c>
      <c r="D27" s="46">
        <v>6382950</v>
      </c>
      <c r="E27" s="46">
        <v>5483931</v>
      </c>
      <c r="F27" s="46">
        <v>0</v>
      </c>
      <c r="G27" s="46">
        <v>2549436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14416317</v>
      </c>
      <c r="P27" s="47">
        <f t="shared" si="1"/>
        <v>93.063133839867277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7902101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7902101</v>
      </c>
      <c r="P28" s="47">
        <f t="shared" si="1"/>
        <v>51.01124531176368</v>
      </c>
      <c r="Q28" s="9"/>
    </row>
    <row r="29" spans="1:17">
      <c r="A29" s="12"/>
      <c r="B29" s="44">
        <v>549</v>
      </c>
      <c r="C29" s="20" t="s">
        <v>104</v>
      </c>
      <c r="D29" s="46">
        <v>0</v>
      </c>
      <c r="E29" s="46">
        <v>24111</v>
      </c>
      <c r="F29" s="46">
        <v>0</v>
      </c>
      <c r="G29" s="46">
        <v>1220126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1244237</v>
      </c>
      <c r="P29" s="47">
        <f t="shared" si="1"/>
        <v>8.0320510751473453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SUM(D31:D33)</f>
        <v>3036536</v>
      </c>
      <c r="E30" s="31">
        <f t="shared" si="8"/>
        <v>34858268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37894804</v>
      </c>
      <c r="P30" s="43">
        <f t="shared" si="1"/>
        <v>244.62622571961603</v>
      </c>
      <c r="Q30" s="10"/>
    </row>
    <row r="31" spans="1:17">
      <c r="A31" s="13"/>
      <c r="B31" s="45">
        <v>552</v>
      </c>
      <c r="C31" s="21" t="s">
        <v>42</v>
      </c>
      <c r="D31" s="46">
        <v>0</v>
      </c>
      <c r="E31" s="46">
        <v>27273799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27273799</v>
      </c>
      <c r="P31" s="47">
        <f t="shared" si="1"/>
        <v>176.063359778967</v>
      </c>
      <c r="Q31" s="9"/>
    </row>
    <row r="32" spans="1:17">
      <c r="A32" s="13"/>
      <c r="B32" s="45">
        <v>554</v>
      </c>
      <c r="C32" s="21" t="s">
        <v>43</v>
      </c>
      <c r="D32" s="46">
        <v>1689875</v>
      </c>
      <c r="E32" s="46">
        <v>6847255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8537130</v>
      </c>
      <c r="P32" s="47">
        <f t="shared" si="1"/>
        <v>55.110613327824723</v>
      </c>
      <c r="Q32" s="9"/>
    </row>
    <row r="33" spans="1:120">
      <c r="A33" s="13"/>
      <c r="B33" s="45">
        <v>559</v>
      </c>
      <c r="C33" s="21" t="s">
        <v>44</v>
      </c>
      <c r="D33" s="46">
        <v>1346661</v>
      </c>
      <c r="E33" s="46">
        <v>737214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2083875</v>
      </c>
      <c r="P33" s="47">
        <f t="shared" si="1"/>
        <v>13.452252612824303</v>
      </c>
      <c r="Q33" s="9"/>
    </row>
    <row r="34" spans="1:120" ht="15.75">
      <c r="A34" s="28" t="s">
        <v>47</v>
      </c>
      <c r="B34" s="29"/>
      <c r="C34" s="30"/>
      <c r="D34" s="31">
        <f t="shared" ref="D34:N34" si="9">SUM(D35:D37)</f>
        <v>12828603</v>
      </c>
      <c r="E34" s="31">
        <f t="shared" si="9"/>
        <v>1015976</v>
      </c>
      <c r="F34" s="31">
        <f t="shared" si="9"/>
        <v>0</v>
      </c>
      <c r="G34" s="31">
        <f t="shared" si="9"/>
        <v>4528365</v>
      </c>
      <c r="H34" s="31">
        <f t="shared" si="9"/>
        <v>0</v>
      </c>
      <c r="I34" s="31">
        <f t="shared" si="9"/>
        <v>2403297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>SUM(D34:N34)</f>
        <v>20776241</v>
      </c>
      <c r="P34" s="43">
        <f t="shared" si="1"/>
        <v>134.11900535152895</v>
      </c>
      <c r="Q34" s="9"/>
    </row>
    <row r="35" spans="1:120">
      <c r="A35" s="12"/>
      <c r="B35" s="44">
        <v>572</v>
      </c>
      <c r="C35" s="20" t="s">
        <v>48</v>
      </c>
      <c r="D35" s="46">
        <v>11711588</v>
      </c>
      <c r="E35" s="46">
        <v>735601</v>
      </c>
      <c r="F35" s="46">
        <v>0</v>
      </c>
      <c r="G35" s="46">
        <v>4528365</v>
      </c>
      <c r="H35" s="46">
        <v>0</v>
      </c>
      <c r="I35" s="46">
        <v>2403297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19378851</v>
      </c>
      <c r="P35" s="47">
        <f t="shared" si="1"/>
        <v>125.09828996378519</v>
      </c>
      <c r="Q35" s="9"/>
    </row>
    <row r="36" spans="1:120">
      <c r="A36" s="12"/>
      <c r="B36" s="44">
        <v>575</v>
      </c>
      <c r="C36" s="20" t="s">
        <v>51</v>
      </c>
      <c r="D36" s="46">
        <v>1117015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1117015</v>
      </c>
      <c r="P36" s="47">
        <f t="shared" si="1"/>
        <v>7.2107818138390929</v>
      </c>
      <c r="Q36" s="9"/>
    </row>
    <row r="37" spans="1:120">
      <c r="A37" s="12"/>
      <c r="B37" s="44">
        <v>579</v>
      </c>
      <c r="C37" s="20" t="s">
        <v>95</v>
      </c>
      <c r="D37" s="46">
        <v>0</v>
      </c>
      <c r="E37" s="46">
        <v>280375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280375</v>
      </c>
      <c r="P37" s="47">
        <f t="shared" si="1"/>
        <v>1.8099335739046796</v>
      </c>
      <c r="Q37" s="9"/>
    </row>
    <row r="38" spans="1:120" ht="15.75">
      <c r="A38" s="28" t="s">
        <v>53</v>
      </c>
      <c r="B38" s="29"/>
      <c r="C38" s="30"/>
      <c r="D38" s="31">
        <f t="shared" ref="D38:N38" si="10">SUM(D39:D40)</f>
        <v>18044459</v>
      </c>
      <c r="E38" s="31">
        <f t="shared" si="10"/>
        <v>4292597</v>
      </c>
      <c r="F38" s="31">
        <f t="shared" si="10"/>
        <v>0</v>
      </c>
      <c r="G38" s="31">
        <f t="shared" si="10"/>
        <v>650000</v>
      </c>
      <c r="H38" s="31">
        <f t="shared" si="10"/>
        <v>0</v>
      </c>
      <c r="I38" s="31">
        <f t="shared" si="10"/>
        <v>9523485</v>
      </c>
      <c r="J38" s="31">
        <f t="shared" si="10"/>
        <v>1372097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33882638</v>
      </c>
      <c r="P38" s="43">
        <f t="shared" si="1"/>
        <v>218.72607789089079</v>
      </c>
      <c r="Q38" s="9"/>
    </row>
    <row r="39" spans="1:120">
      <c r="A39" s="12"/>
      <c r="B39" s="44">
        <v>581</v>
      </c>
      <c r="C39" s="20" t="s">
        <v>105</v>
      </c>
      <c r="D39" s="46">
        <v>18044459</v>
      </c>
      <c r="E39" s="46">
        <v>4292597</v>
      </c>
      <c r="F39" s="46">
        <v>0</v>
      </c>
      <c r="G39" s="46">
        <v>650000</v>
      </c>
      <c r="H39" s="46">
        <v>0</v>
      </c>
      <c r="I39" s="46">
        <v>6270603</v>
      </c>
      <c r="J39" s="46">
        <v>1010395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30268054</v>
      </c>
      <c r="P39" s="47">
        <f t="shared" si="1"/>
        <v>195.39248203784157</v>
      </c>
      <c r="Q39" s="9"/>
    </row>
    <row r="40" spans="1:120" ht="15.75" thickBot="1">
      <c r="A40" s="12"/>
      <c r="B40" s="44">
        <v>591</v>
      </c>
      <c r="C40" s="20" t="s">
        <v>106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3252882</v>
      </c>
      <c r="J40" s="46">
        <v>361702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" si="11">SUM(D40:N40)</f>
        <v>3614584</v>
      </c>
      <c r="P40" s="47">
        <f t="shared" si="1"/>
        <v>23.333595853049211</v>
      </c>
      <c r="Q40" s="9"/>
    </row>
    <row r="41" spans="1:120" ht="16.5" thickBot="1">
      <c r="A41" s="14" t="s">
        <v>10</v>
      </c>
      <c r="B41" s="23"/>
      <c r="C41" s="22"/>
      <c r="D41" s="15">
        <f>SUM(D5,D14,D21,D26,D30,D34,D38)</f>
        <v>240840637</v>
      </c>
      <c r="E41" s="15">
        <f t="shared" ref="E41:N41" si="12">SUM(E5,E14,E21,E26,E30,E34,E38)</f>
        <v>67864714</v>
      </c>
      <c r="F41" s="15">
        <f t="shared" si="12"/>
        <v>13445467</v>
      </c>
      <c r="G41" s="15">
        <f t="shared" si="12"/>
        <v>15420348</v>
      </c>
      <c r="H41" s="15">
        <f t="shared" si="12"/>
        <v>0</v>
      </c>
      <c r="I41" s="15">
        <f t="shared" si="12"/>
        <v>104063377</v>
      </c>
      <c r="J41" s="15">
        <f t="shared" si="12"/>
        <v>76165406</v>
      </c>
      <c r="K41" s="15">
        <f t="shared" si="12"/>
        <v>129022471</v>
      </c>
      <c r="L41" s="15">
        <f t="shared" si="12"/>
        <v>0</v>
      </c>
      <c r="M41" s="15">
        <f t="shared" si="12"/>
        <v>0</v>
      </c>
      <c r="N41" s="15">
        <f t="shared" si="12"/>
        <v>132556</v>
      </c>
      <c r="O41" s="15">
        <f>SUM(D41:N41)</f>
        <v>646954976</v>
      </c>
      <c r="P41" s="37">
        <f t="shared" si="1"/>
        <v>4176.3549955134949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163" t="s">
        <v>109</v>
      </c>
      <c r="N43" s="163"/>
      <c r="O43" s="163"/>
      <c r="P43" s="41">
        <v>154909</v>
      </c>
    </row>
    <row r="44" spans="1:120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24457875</v>
      </c>
      <c r="E5" s="26">
        <f t="shared" si="0"/>
        <v>286586</v>
      </c>
      <c r="F5" s="26">
        <f t="shared" si="0"/>
        <v>13447387</v>
      </c>
      <c r="G5" s="26">
        <f t="shared" si="0"/>
        <v>1306733</v>
      </c>
      <c r="H5" s="26">
        <f t="shared" si="0"/>
        <v>0</v>
      </c>
      <c r="I5" s="26">
        <f t="shared" si="0"/>
        <v>35081</v>
      </c>
      <c r="J5" s="26">
        <f t="shared" si="0"/>
        <v>68629187</v>
      </c>
      <c r="K5" s="26">
        <f t="shared" si="0"/>
        <v>99373924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207536773</v>
      </c>
      <c r="P5" s="32">
        <f t="shared" ref="P5:P41" si="1">(O5/P$43)</f>
        <v>1348.9202295682919</v>
      </c>
      <c r="Q5" s="6"/>
    </row>
    <row r="6" spans="1:134">
      <c r="A6" s="12"/>
      <c r="B6" s="44">
        <v>511</v>
      </c>
      <c r="C6" s="20" t="s">
        <v>19</v>
      </c>
      <c r="D6" s="46">
        <v>1440355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1440355</v>
      </c>
      <c r="P6" s="47">
        <f t="shared" si="1"/>
        <v>9.3618300466676203</v>
      </c>
      <c r="Q6" s="9"/>
    </row>
    <row r="7" spans="1:134">
      <c r="A7" s="12"/>
      <c r="B7" s="44">
        <v>512</v>
      </c>
      <c r="C7" s="20" t="s">
        <v>20</v>
      </c>
      <c r="D7" s="46">
        <v>2466577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2466577</v>
      </c>
      <c r="P7" s="47">
        <f t="shared" si="1"/>
        <v>16.031932871423557</v>
      </c>
      <c r="Q7" s="9"/>
    </row>
    <row r="8" spans="1:134">
      <c r="A8" s="12"/>
      <c r="B8" s="44">
        <v>513</v>
      </c>
      <c r="C8" s="20" t="s">
        <v>21</v>
      </c>
      <c r="D8" s="46">
        <v>11251125</v>
      </c>
      <c r="E8" s="46">
        <v>0</v>
      </c>
      <c r="F8" s="46">
        <v>0</v>
      </c>
      <c r="G8" s="46">
        <v>708146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11959271</v>
      </c>
      <c r="P8" s="47">
        <f t="shared" si="1"/>
        <v>77.731297203842601</v>
      </c>
      <c r="Q8" s="9"/>
    </row>
    <row r="9" spans="1:134">
      <c r="A9" s="12"/>
      <c r="B9" s="44">
        <v>514</v>
      </c>
      <c r="C9" s="20" t="s">
        <v>22</v>
      </c>
      <c r="D9" s="46">
        <v>3319806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3319806</v>
      </c>
      <c r="P9" s="47">
        <f t="shared" si="1"/>
        <v>21.577638540434439</v>
      </c>
      <c r="Q9" s="9"/>
    </row>
    <row r="10" spans="1:134">
      <c r="A10" s="12"/>
      <c r="B10" s="44">
        <v>515</v>
      </c>
      <c r="C10" s="20" t="s">
        <v>23</v>
      </c>
      <c r="D10" s="46">
        <v>4700221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4700221</v>
      </c>
      <c r="P10" s="47">
        <f t="shared" si="1"/>
        <v>30.549878456198734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286586</v>
      </c>
      <c r="F11" s="46">
        <v>13447387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13733973</v>
      </c>
      <c r="P11" s="47">
        <f t="shared" si="1"/>
        <v>89.26627192013207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99373924</v>
      </c>
      <c r="L12" s="46">
        <v>0</v>
      </c>
      <c r="M12" s="46">
        <v>0</v>
      </c>
      <c r="N12" s="46">
        <v>0</v>
      </c>
      <c r="O12" s="46">
        <f t="shared" si="2"/>
        <v>99373924</v>
      </c>
      <c r="P12" s="47">
        <f t="shared" si="1"/>
        <v>645.8975652241736</v>
      </c>
      <c r="Q12" s="9"/>
    </row>
    <row r="13" spans="1:134">
      <c r="A13" s="12"/>
      <c r="B13" s="44">
        <v>519</v>
      </c>
      <c r="C13" s="20" t="s">
        <v>26</v>
      </c>
      <c r="D13" s="46">
        <v>1279791</v>
      </c>
      <c r="E13" s="46">
        <v>0</v>
      </c>
      <c r="F13" s="46">
        <v>0</v>
      </c>
      <c r="G13" s="46">
        <v>598587</v>
      </c>
      <c r="H13" s="46">
        <v>0</v>
      </c>
      <c r="I13" s="46">
        <v>35081</v>
      </c>
      <c r="J13" s="46">
        <v>68629187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70542646</v>
      </c>
      <c r="P13" s="47">
        <f t="shared" si="1"/>
        <v>458.50381530541944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155618171</v>
      </c>
      <c r="E14" s="31">
        <f t="shared" si="3"/>
        <v>11960478</v>
      </c>
      <c r="F14" s="31">
        <f t="shared" si="3"/>
        <v>0</v>
      </c>
      <c r="G14" s="31">
        <f t="shared" si="3"/>
        <v>2997410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143223</v>
      </c>
      <c r="O14" s="42">
        <f t="shared" ref="O14:O25" si="4">SUM(D14:N14)</f>
        <v>170719282</v>
      </c>
      <c r="P14" s="43">
        <f t="shared" si="1"/>
        <v>1109.6187424441353</v>
      </c>
      <c r="Q14" s="10"/>
    </row>
    <row r="15" spans="1:134">
      <c r="A15" s="12"/>
      <c r="B15" s="44">
        <v>521</v>
      </c>
      <c r="C15" s="20" t="s">
        <v>28</v>
      </c>
      <c r="D15" s="46">
        <v>89424698</v>
      </c>
      <c r="E15" s="46">
        <v>893820</v>
      </c>
      <c r="F15" s="46">
        <v>0</v>
      </c>
      <c r="G15" s="46">
        <v>376397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90694915</v>
      </c>
      <c r="P15" s="47">
        <f t="shared" si="1"/>
        <v>589.48688366893293</v>
      </c>
      <c r="Q15" s="9"/>
    </row>
    <row r="16" spans="1:134">
      <c r="A16" s="12"/>
      <c r="B16" s="44">
        <v>522</v>
      </c>
      <c r="C16" s="20" t="s">
        <v>29</v>
      </c>
      <c r="D16" s="46">
        <v>9842876</v>
      </c>
      <c r="E16" s="46">
        <v>474134</v>
      </c>
      <c r="F16" s="46">
        <v>0</v>
      </c>
      <c r="G16" s="46">
        <v>2733145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13050155</v>
      </c>
      <c r="P16" s="47">
        <f t="shared" si="1"/>
        <v>84.821681594238697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7676681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7676681</v>
      </c>
      <c r="P17" s="47">
        <f t="shared" si="1"/>
        <v>49.895881810027689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2928521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2928521</v>
      </c>
      <c r="P18" s="47">
        <f t="shared" si="1"/>
        <v>19.034415744797016</v>
      </c>
      <c r="Q18" s="9"/>
    </row>
    <row r="19" spans="1:17">
      <c r="A19" s="12"/>
      <c r="B19" s="44">
        <v>526</v>
      </c>
      <c r="C19" s="20" t="s">
        <v>93</v>
      </c>
      <c r="D19" s="46">
        <v>51291518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51291518</v>
      </c>
      <c r="P19" s="47">
        <f t="shared" si="1"/>
        <v>333.37786472889883</v>
      </c>
      <c r="Q19" s="9"/>
    </row>
    <row r="20" spans="1:17">
      <c r="A20" s="12"/>
      <c r="B20" s="44">
        <v>529</v>
      </c>
      <c r="C20" s="20" t="s">
        <v>81</v>
      </c>
      <c r="D20" s="46">
        <v>5059079</v>
      </c>
      <c r="E20" s="46">
        <v>-12678</v>
      </c>
      <c r="F20" s="46">
        <v>0</v>
      </c>
      <c r="G20" s="46">
        <v>-112132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143223</v>
      </c>
      <c r="O20" s="46">
        <f t="shared" si="4"/>
        <v>5077492</v>
      </c>
      <c r="P20" s="47">
        <f t="shared" si="1"/>
        <v>33.002014897240244</v>
      </c>
      <c r="Q20" s="9"/>
    </row>
    <row r="21" spans="1:17" ht="15.75">
      <c r="A21" s="28" t="s">
        <v>32</v>
      </c>
      <c r="B21" s="29"/>
      <c r="C21" s="30"/>
      <c r="D21" s="31">
        <f t="shared" ref="D21:N21" si="5">SUM(D22:D25)</f>
        <v>8545340</v>
      </c>
      <c r="E21" s="31">
        <f t="shared" si="5"/>
        <v>461735</v>
      </c>
      <c r="F21" s="31">
        <f t="shared" si="5"/>
        <v>0</v>
      </c>
      <c r="G21" s="31">
        <f t="shared" si="5"/>
        <v>578773</v>
      </c>
      <c r="H21" s="31">
        <f t="shared" si="5"/>
        <v>0</v>
      </c>
      <c r="I21" s="31">
        <f t="shared" si="5"/>
        <v>81462770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91048618</v>
      </c>
      <c r="P21" s="43">
        <f t="shared" si="1"/>
        <v>591.78583592236794</v>
      </c>
      <c r="Q21" s="10"/>
    </row>
    <row r="22" spans="1:17">
      <c r="A22" s="12"/>
      <c r="B22" s="44">
        <v>534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15251565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15251565</v>
      </c>
      <c r="P22" s="47">
        <f t="shared" si="1"/>
        <v>99.130116864039934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63079746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63079746</v>
      </c>
      <c r="P23" s="47">
        <f t="shared" si="1"/>
        <v>409.99743913060433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3131459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3131459</v>
      </c>
      <c r="P24" s="47">
        <f t="shared" si="1"/>
        <v>20.353445474280811</v>
      </c>
      <c r="Q24" s="9"/>
    </row>
    <row r="25" spans="1:17">
      <c r="A25" s="12"/>
      <c r="B25" s="44">
        <v>539</v>
      </c>
      <c r="C25" s="20" t="s">
        <v>37</v>
      </c>
      <c r="D25" s="46">
        <v>8545340</v>
      </c>
      <c r="E25" s="46">
        <v>461735</v>
      </c>
      <c r="F25" s="46">
        <v>0</v>
      </c>
      <c r="G25" s="46">
        <v>578773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9585848</v>
      </c>
      <c r="P25" s="47">
        <f t="shared" si="1"/>
        <v>62.304834453442872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SUM(D27:D29)</f>
        <v>6907641</v>
      </c>
      <c r="E26" s="31">
        <f t="shared" si="6"/>
        <v>53970</v>
      </c>
      <c r="F26" s="31">
        <f t="shared" si="6"/>
        <v>0</v>
      </c>
      <c r="G26" s="31">
        <f t="shared" si="6"/>
        <v>2588626</v>
      </c>
      <c r="H26" s="31">
        <f t="shared" si="6"/>
        <v>0</v>
      </c>
      <c r="I26" s="31">
        <f t="shared" si="6"/>
        <v>8648063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3" si="7">SUM(D26:N26)</f>
        <v>18198300</v>
      </c>
      <c r="P26" s="43">
        <f t="shared" si="1"/>
        <v>118.28291757120387</v>
      </c>
      <c r="Q26" s="10"/>
    </row>
    <row r="27" spans="1:17">
      <c r="A27" s="12"/>
      <c r="B27" s="44">
        <v>541</v>
      </c>
      <c r="C27" s="20" t="s">
        <v>39</v>
      </c>
      <c r="D27" s="46">
        <v>6907641</v>
      </c>
      <c r="E27" s="46">
        <v>53970</v>
      </c>
      <c r="F27" s="46">
        <v>0</v>
      </c>
      <c r="G27" s="46">
        <v>1726624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8688235</v>
      </c>
      <c r="P27" s="47">
        <f t="shared" si="1"/>
        <v>56.470647496977655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8648063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8648063</v>
      </c>
      <c r="P28" s="47">
        <f t="shared" si="1"/>
        <v>56.209542813316524</v>
      </c>
      <c r="Q28" s="9"/>
    </row>
    <row r="29" spans="1:17">
      <c r="A29" s="12"/>
      <c r="B29" s="44">
        <v>549</v>
      </c>
      <c r="C29" s="20" t="s">
        <v>104</v>
      </c>
      <c r="D29" s="46">
        <v>0</v>
      </c>
      <c r="E29" s="46">
        <v>0</v>
      </c>
      <c r="F29" s="46">
        <v>0</v>
      </c>
      <c r="G29" s="46">
        <v>862002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862002</v>
      </c>
      <c r="P29" s="47">
        <f t="shared" si="1"/>
        <v>5.6027272609096936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SUM(D31:D33)</f>
        <v>2808087</v>
      </c>
      <c r="E30" s="31">
        <f t="shared" si="8"/>
        <v>32409031</v>
      </c>
      <c r="F30" s="31">
        <f t="shared" si="8"/>
        <v>0</v>
      </c>
      <c r="G30" s="31">
        <f t="shared" si="8"/>
        <v>16731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35233849</v>
      </c>
      <c r="P30" s="43">
        <f t="shared" si="1"/>
        <v>229.00833907470718</v>
      </c>
      <c r="Q30" s="10"/>
    </row>
    <row r="31" spans="1:17">
      <c r="A31" s="13"/>
      <c r="B31" s="45">
        <v>552</v>
      </c>
      <c r="C31" s="21" t="s">
        <v>42</v>
      </c>
      <c r="D31" s="46">
        <v>0</v>
      </c>
      <c r="E31" s="46">
        <v>27098013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27098013</v>
      </c>
      <c r="P31" s="47">
        <f t="shared" si="1"/>
        <v>176.1281019667997</v>
      </c>
      <c r="Q31" s="9"/>
    </row>
    <row r="32" spans="1:17">
      <c r="A32" s="13"/>
      <c r="B32" s="45">
        <v>554</v>
      </c>
      <c r="C32" s="21" t="s">
        <v>43</v>
      </c>
      <c r="D32" s="46">
        <v>1623747</v>
      </c>
      <c r="E32" s="46">
        <v>5132696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6756443</v>
      </c>
      <c r="P32" s="47">
        <f t="shared" si="1"/>
        <v>43.914639853367476</v>
      </c>
      <c r="Q32" s="9"/>
    </row>
    <row r="33" spans="1:120">
      <c r="A33" s="13"/>
      <c r="B33" s="45">
        <v>559</v>
      </c>
      <c r="C33" s="21" t="s">
        <v>44</v>
      </c>
      <c r="D33" s="46">
        <v>1184340</v>
      </c>
      <c r="E33" s="46">
        <v>178322</v>
      </c>
      <c r="F33" s="46">
        <v>0</v>
      </c>
      <c r="G33" s="46">
        <v>16731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1379393</v>
      </c>
      <c r="P33" s="47">
        <f t="shared" si="1"/>
        <v>8.9655972545400182</v>
      </c>
      <c r="Q33" s="9"/>
    </row>
    <row r="34" spans="1:120" ht="15.75">
      <c r="A34" s="28" t="s">
        <v>47</v>
      </c>
      <c r="B34" s="29"/>
      <c r="C34" s="30"/>
      <c r="D34" s="31">
        <f t="shared" ref="D34:N34" si="9">SUM(D35:D37)</f>
        <v>10975794</v>
      </c>
      <c r="E34" s="31">
        <f t="shared" si="9"/>
        <v>1055153</v>
      </c>
      <c r="F34" s="31">
        <f t="shared" si="9"/>
        <v>0</v>
      </c>
      <c r="G34" s="31">
        <f t="shared" si="9"/>
        <v>13370296</v>
      </c>
      <c r="H34" s="31">
        <f t="shared" si="9"/>
        <v>0</v>
      </c>
      <c r="I34" s="31">
        <f t="shared" si="9"/>
        <v>2272609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ref="O34:O41" si="10">SUM(D34:N34)</f>
        <v>27673852</v>
      </c>
      <c r="P34" s="43">
        <f t="shared" si="1"/>
        <v>179.87086458590611</v>
      </c>
      <c r="Q34" s="9"/>
    </row>
    <row r="35" spans="1:120">
      <c r="A35" s="12"/>
      <c r="B35" s="44">
        <v>572</v>
      </c>
      <c r="C35" s="20" t="s">
        <v>48</v>
      </c>
      <c r="D35" s="46">
        <v>9837851</v>
      </c>
      <c r="E35" s="46">
        <v>545517</v>
      </c>
      <c r="F35" s="46">
        <v>0</v>
      </c>
      <c r="G35" s="46">
        <v>13370296</v>
      </c>
      <c r="H35" s="46">
        <v>0</v>
      </c>
      <c r="I35" s="46">
        <v>2272609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26026273</v>
      </c>
      <c r="P35" s="47">
        <f t="shared" si="1"/>
        <v>169.16214723049126</v>
      </c>
      <c r="Q35" s="9"/>
    </row>
    <row r="36" spans="1:120">
      <c r="A36" s="12"/>
      <c r="B36" s="44">
        <v>575</v>
      </c>
      <c r="C36" s="20" t="s">
        <v>51</v>
      </c>
      <c r="D36" s="46">
        <v>1137943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1137943</v>
      </c>
      <c r="P36" s="47">
        <f t="shared" si="1"/>
        <v>7.3962522911331519</v>
      </c>
      <c r="Q36" s="9"/>
    </row>
    <row r="37" spans="1:120">
      <c r="A37" s="12"/>
      <c r="B37" s="44">
        <v>579</v>
      </c>
      <c r="C37" s="20" t="s">
        <v>95</v>
      </c>
      <c r="D37" s="46">
        <v>0</v>
      </c>
      <c r="E37" s="46">
        <v>509636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509636</v>
      </c>
      <c r="P37" s="47">
        <f t="shared" si="1"/>
        <v>3.3124650642817217</v>
      </c>
      <c r="Q37" s="9"/>
    </row>
    <row r="38" spans="1:120" ht="15.75">
      <c r="A38" s="28" t="s">
        <v>53</v>
      </c>
      <c r="B38" s="29"/>
      <c r="C38" s="30"/>
      <c r="D38" s="31">
        <f t="shared" ref="D38:N38" si="11">SUM(D39:D40)</f>
        <v>30188680</v>
      </c>
      <c r="E38" s="31">
        <f t="shared" si="11"/>
        <v>20319</v>
      </c>
      <c r="F38" s="31">
        <f t="shared" si="11"/>
        <v>0</v>
      </c>
      <c r="G38" s="31">
        <f t="shared" si="11"/>
        <v>3076849</v>
      </c>
      <c r="H38" s="31">
        <f t="shared" si="11"/>
        <v>0</v>
      </c>
      <c r="I38" s="31">
        <f t="shared" si="11"/>
        <v>8987209</v>
      </c>
      <c r="J38" s="31">
        <f t="shared" si="11"/>
        <v>723990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 t="shared" si="10"/>
        <v>42997047</v>
      </c>
      <c r="P38" s="43">
        <f t="shared" si="1"/>
        <v>279.46655270581198</v>
      </c>
      <c r="Q38" s="9"/>
    </row>
    <row r="39" spans="1:120">
      <c r="A39" s="12"/>
      <c r="B39" s="44">
        <v>581</v>
      </c>
      <c r="C39" s="20" t="s">
        <v>105</v>
      </c>
      <c r="D39" s="46">
        <v>30188680</v>
      </c>
      <c r="E39" s="46">
        <v>20319</v>
      </c>
      <c r="F39" s="46">
        <v>0</v>
      </c>
      <c r="G39" s="46">
        <v>3076849</v>
      </c>
      <c r="H39" s="46">
        <v>0</v>
      </c>
      <c r="I39" s="46">
        <v>6013719</v>
      </c>
      <c r="J39" s="46">
        <v>411764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39711331</v>
      </c>
      <c r="P39" s="47">
        <f t="shared" si="1"/>
        <v>258.1104878651189</v>
      </c>
      <c r="Q39" s="9"/>
    </row>
    <row r="40" spans="1:120" ht="15.75" thickBot="1">
      <c r="A40" s="12"/>
      <c r="B40" s="44">
        <v>591</v>
      </c>
      <c r="C40" s="20" t="s">
        <v>106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2973490</v>
      </c>
      <c r="J40" s="46">
        <v>312226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3285716</v>
      </c>
      <c r="P40" s="47">
        <f t="shared" si="1"/>
        <v>21.356064840693126</v>
      </c>
      <c r="Q40" s="9"/>
    </row>
    <row r="41" spans="1:120" ht="16.5" thickBot="1">
      <c r="A41" s="14" t="s">
        <v>10</v>
      </c>
      <c r="B41" s="23"/>
      <c r="C41" s="22"/>
      <c r="D41" s="15">
        <f>SUM(D5,D14,D21,D26,D30,D34,D38)</f>
        <v>239501588</v>
      </c>
      <c r="E41" s="15">
        <f t="shared" ref="E41:N41" si="12">SUM(E5,E14,E21,E26,E30,E34,E38)</f>
        <v>46247272</v>
      </c>
      <c r="F41" s="15">
        <f t="shared" si="12"/>
        <v>13447387</v>
      </c>
      <c r="G41" s="15">
        <f t="shared" si="12"/>
        <v>23935418</v>
      </c>
      <c r="H41" s="15">
        <f t="shared" si="12"/>
        <v>0</v>
      </c>
      <c r="I41" s="15">
        <f t="shared" si="12"/>
        <v>101405732</v>
      </c>
      <c r="J41" s="15">
        <f t="shared" si="12"/>
        <v>69353177</v>
      </c>
      <c r="K41" s="15">
        <f t="shared" si="12"/>
        <v>99373924</v>
      </c>
      <c r="L41" s="15">
        <f t="shared" si="12"/>
        <v>0</v>
      </c>
      <c r="M41" s="15">
        <f t="shared" si="12"/>
        <v>0</v>
      </c>
      <c r="N41" s="15">
        <f t="shared" si="12"/>
        <v>143223</v>
      </c>
      <c r="O41" s="15">
        <f t="shared" si="10"/>
        <v>593407721</v>
      </c>
      <c r="P41" s="37">
        <f t="shared" si="1"/>
        <v>3856.9534818724246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163" t="s">
        <v>107</v>
      </c>
      <c r="N43" s="163"/>
      <c r="O43" s="163"/>
      <c r="P43" s="41">
        <v>153854</v>
      </c>
    </row>
    <row r="44" spans="1:120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25764576</v>
      </c>
      <c r="E5" s="26">
        <f t="shared" si="0"/>
        <v>102145</v>
      </c>
      <c r="F5" s="26">
        <f t="shared" si="0"/>
        <v>13267034</v>
      </c>
      <c r="G5" s="26">
        <f t="shared" si="0"/>
        <v>2013097</v>
      </c>
      <c r="H5" s="26">
        <f t="shared" si="0"/>
        <v>0</v>
      </c>
      <c r="I5" s="26">
        <f t="shared" si="0"/>
        <v>16032</v>
      </c>
      <c r="J5" s="26">
        <f t="shared" si="0"/>
        <v>72207808</v>
      </c>
      <c r="K5" s="26">
        <f t="shared" si="0"/>
        <v>98821690</v>
      </c>
      <c r="L5" s="26">
        <f t="shared" si="0"/>
        <v>0</v>
      </c>
      <c r="M5" s="26">
        <f t="shared" si="0"/>
        <v>0</v>
      </c>
      <c r="N5" s="27">
        <f>SUM(D5:M5)</f>
        <v>212192382</v>
      </c>
      <c r="O5" s="32">
        <f t="shared" ref="O5:O42" si="1">(N5/O$44)</f>
        <v>1397.6760463186183</v>
      </c>
      <c r="P5" s="6"/>
    </row>
    <row r="6" spans="1:133">
      <c r="A6" s="12"/>
      <c r="B6" s="44">
        <v>511</v>
      </c>
      <c r="C6" s="20" t="s">
        <v>19</v>
      </c>
      <c r="D6" s="46">
        <v>1472614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1472614</v>
      </c>
      <c r="O6" s="47">
        <f t="shared" si="1"/>
        <v>9.6998643112147445</v>
      </c>
      <c r="P6" s="9"/>
    </row>
    <row r="7" spans="1:133">
      <c r="A7" s="12"/>
      <c r="B7" s="44">
        <v>512</v>
      </c>
      <c r="C7" s="20" t="s">
        <v>20</v>
      </c>
      <c r="D7" s="46">
        <v>2294790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2294790</v>
      </c>
      <c r="O7" s="47">
        <f t="shared" si="1"/>
        <v>15.115401335809983</v>
      </c>
      <c r="P7" s="9"/>
    </row>
    <row r="8" spans="1:133">
      <c r="A8" s="12"/>
      <c r="B8" s="44">
        <v>513</v>
      </c>
      <c r="C8" s="20" t="s">
        <v>21</v>
      </c>
      <c r="D8" s="46">
        <v>12492481</v>
      </c>
      <c r="E8" s="46">
        <v>0</v>
      </c>
      <c r="F8" s="46">
        <v>0</v>
      </c>
      <c r="G8" s="46">
        <v>1385384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13877865</v>
      </c>
      <c r="O8" s="47">
        <f t="shared" si="1"/>
        <v>91.411196300833893</v>
      </c>
      <c r="P8" s="9"/>
    </row>
    <row r="9" spans="1:133">
      <c r="A9" s="12"/>
      <c r="B9" s="44">
        <v>514</v>
      </c>
      <c r="C9" s="20" t="s">
        <v>22</v>
      </c>
      <c r="D9" s="46">
        <v>3581770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3581770</v>
      </c>
      <c r="O9" s="47">
        <f t="shared" si="1"/>
        <v>23.592525260509294</v>
      </c>
      <c r="P9" s="9"/>
    </row>
    <row r="10" spans="1:133">
      <c r="A10" s="12"/>
      <c r="B10" s="44">
        <v>515</v>
      </c>
      <c r="C10" s="20" t="s">
        <v>23</v>
      </c>
      <c r="D10" s="46">
        <v>3145632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3145632</v>
      </c>
      <c r="O10" s="47">
        <f t="shared" si="1"/>
        <v>20.719756550606647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102145</v>
      </c>
      <c r="F11" s="46">
        <v>13267034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13369179</v>
      </c>
      <c r="O11" s="47">
        <f t="shared" si="1"/>
        <v>88.060565940797531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98821690</v>
      </c>
      <c r="L12" s="46">
        <v>0</v>
      </c>
      <c r="M12" s="46">
        <v>0</v>
      </c>
      <c r="N12" s="46">
        <f t="shared" si="2"/>
        <v>98821690</v>
      </c>
      <c r="O12" s="47">
        <f t="shared" si="1"/>
        <v>650.92209092465976</v>
      </c>
      <c r="P12" s="9"/>
    </row>
    <row r="13" spans="1:133">
      <c r="A13" s="12"/>
      <c r="B13" s="44">
        <v>519</v>
      </c>
      <c r="C13" s="20" t="s">
        <v>68</v>
      </c>
      <c r="D13" s="46">
        <v>2777289</v>
      </c>
      <c r="E13" s="46">
        <v>0</v>
      </c>
      <c r="F13" s="46">
        <v>0</v>
      </c>
      <c r="G13" s="46">
        <v>627713</v>
      </c>
      <c r="H13" s="46">
        <v>0</v>
      </c>
      <c r="I13" s="46">
        <v>16032</v>
      </c>
      <c r="J13" s="46">
        <v>72207808</v>
      </c>
      <c r="K13" s="46">
        <v>0</v>
      </c>
      <c r="L13" s="46">
        <v>0</v>
      </c>
      <c r="M13" s="46">
        <v>0</v>
      </c>
      <c r="N13" s="46">
        <f t="shared" si="2"/>
        <v>75628842</v>
      </c>
      <c r="O13" s="47">
        <f t="shared" si="1"/>
        <v>498.15464569418646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164584421</v>
      </c>
      <c r="E14" s="31">
        <f t="shared" si="3"/>
        <v>5834751</v>
      </c>
      <c r="F14" s="31">
        <f t="shared" si="3"/>
        <v>0</v>
      </c>
      <c r="G14" s="31">
        <f t="shared" si="3"/>
        <v>3625681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158266</v>
      </c>
      <c r="N14" s="42">
        <f t="shared" ref="N14:N25" si="4">SUM(D14:M14)</f>
        <v>174203119</v>
      </c>
      <c r="O14" s="43">
        <f t="shared" si="1"/>
        <v>1147.4470682000817</v>
      </c>
      <c r="P14" s="10"/>
    </row>
    <row r="15" spans="1:133">
      <c r="A15" s="12"/>
      <c r="B15" s="44">
        <v>521</v>
      </c>
      <c r="C15" s="20" t="s">
        <v>28</v>
      </c>
      <c r="D15" s="46">
        <v>92753502</v>
      </c>
      <c r="E15" s="46">
        <v>917134</v>
      </c>
      <c r="F15" s="46">
        <v>0</v>
      </c>
      <c r="G15" s="46">
        <v>166524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93837160</v>
      </c>
      <c r="O15" s="47">
        <f t="shared" si="1"/>
        <v>618.08981807163843</v>
      </c>
      <c r="P15" s="9"/>
    </row>
    <row r="16" spans="1:133">
      <c r="A16" s="12"/>
      <c r="B16" s="44">
        <v>522</v>
      </c>
      <c r="C16" s="20" t="s">
        <v>29</v>
      </c>
      <c r="D16" s="46">
        <v>9725999</v>
      </c>
      <c r="E16" s="46">
        <v>873373</v>
      </c>
      <c r="F16" s="46">
        <v>0</v>
      </c>
      <c r="G16" s="46">
        <v>3459157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14058529</v>
      </c>
      <c r="O16" s="47">
        <f t="shared" si="1"/>
        <v>92.601200121197749</v>
      </c>
      <c r="P16" s="9"/>
    </row>
    <row r="17" spans="1:16">
      <c r="A17" s="12"/>
      <c r="B17" s="44">
        <v>524</v>
      </c>
      <c r="C17" s="20" t="s">
        <v>30</v>
      </c>
      <c r="D17" s="46">
        <v>6883513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6883513</v>
      </c>
      <c r="O17" s="47">
        <f t="shared" si="1"/>
        <v>45.340559090489926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4044244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4044244</v>
      </c>
      <c r="O18" s="47">
        <f t="shared" si="1"/>
        <v>26.638764836844118</v>
      </c>
      <c r="P18" s="9"/>
    </row>
    <row r="19" spans="1:16">
      <c r="A19" s="12"/>
      <c r="B19" s="44">
        <v>526</v>
      </c>
      <c r="C19" s="20" t="s">
        <v>93</v>
      </c>
      <c r="D19" s="46">
        <v>50018260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50018260</v>
      </c>
      <c r="O19" s="47">
        <f t="shared" si="1"/>
        <v>329.46198737962561</v>
      </c>
      <c r="P19" s="9"/>
    </row>
    <row r="20" spans="1:16">
      <c r="A20" s="12"/>
      <c r="B20" s="44">
        <v>529</v>
      </c>
      <c r="C20" s="20" t="s">
        <v>81</v>
      </c>
      <c r="D20" s="46">
        <v>5203147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158266</v>
      </c>
      <c r="N20" s="46">
        <f t="shared" si="4"/>
        <v>5361413</v>
      </c>
      <c r="O20" s="47">
        <f t="shared" si="1"/>
        <v>35.314738700285872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SUM(D22:D25)</f>
        <v>8649758</v>
      </c>
      <c r="E21" s="31">
        <f t="shared" si="5"/>
        <v>3081392</v>
      </c>
      <c r="F21" s="31">
        <f t="shared" si="5"/>
        <v>0</v>
      </c>
      <c r="G21" s="31">
        <f t="shared" si="5"/>
        <v>38439</v>
      </c>
      <c r="H21" s="31">
        <f t="shared" si="5"/>
        <v>0</v>
      </c>
      <c r="I21" s="31">
        <f t="shared" si="5"/>
        <v>104810232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116579821</v>
      </c>
      <c r="O21" s="43">
        <f t="shared" si="1"/>
        <v>767.89195615803135</v>
      </c>
      <c r="P21" s="10"/>
    </row>
    <row r="22" spans="1:16">
      <c r="A22" s="12"/>
      <c r="B22" s="44">
        <v>534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15442292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15442292</v>
      </c>
      <c r="O22" s="47">
        <f t="shared" si="1"/>
        <v>101.71581762373368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86644771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86644771</v>
      </c>
      <c r="O23" s="47">
        <f t="shared" si="1"/>
        <v>570.71474396975327</v>
      </c>
      <c r="P23" s="9"/>
    </row>
    <row r="24" spans="1:16">
      <c r="A24" s="12"/>
      <c r="B24" s="44">
        <v>538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2723169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2723169</v>
      </c>
      <c r="O24" s="47">
        <f t="shared" si="1"/>
        <v>17.937062798877605</v>
      </c>
      <c r="P24" s="9"/>
    </row>
    <row r="25" spans="1:16">
      <c r="A25" s="12"/>
      <c r="B25" s="44">
        <v>539</v>
      </c>
      <c r="C25" s="20" t="s">
        <v>37</v>
      </c>
      <c r="D25" s="46">
        <v>8649758</v>
      </c>
      <c r="E25" s="46">
        <v>3081392</v>
      </c>
      <c r="F25" s="46">
        <v>0</v>
      </c>
      <c r="G25" s="46">
        <v>38439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11769589</v>
      </c>
      <c r="O25" s="47">
        <f t="shared" si="1"/>
        <v>77.524331765666787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SUM(D27:D29)</f>
        <v>6786997</v>
      </c>
      <c r="E26" s="31">
        <f t="shared" si="6"/>
        <v>119217</v>
      </c>
      <c r="F26" s="31">
        <f t="shared" si="6"/>
        <v>0</v>
      </c>
      <c r="G26" s="31">
        <f t="shared" si="6"/>
        <v>1785654</v>
      </c>
      <c r="H26" s="31">
        <f t="shared" si="6"/>
        <v>0</v>
      </c>
      <c r="I26" s="31">
        <f t="shared" si="6"/>
        <v>10233753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18925621</v>
      </c>
      <c r="O26" s="43">
        <f t="shared" si="1"/>
        <v>124.65992833524352</v>
      </c>
      <c r="P26" s="10"/>
    </row>
    <row r="27" spans="1:16">
      <c r="A27" s="12"/>
      <c r="B27" s="44">
        <v>541</v>
      </c>
      <c r="C27" s="20" t="s">
        <v>72</v>
      </c>
      <c r="D27" s="46">
        <v>6786997</v>
      </c>
      <c r="E27" s="46">
        <v>114267</v>
      </c>
      <c r="F27" s="46">
        <v>0</v>
      </c>
      <c r="G27" s="46">
        <v>1785654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8686918</v>
      </c>
      <c r="O27" s="47">
        <f t="shared" si="1"/>
        <v>57.21928888537591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10233753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10233753</v>
      </c>
      <c r="O28" s="47">
        <f t="shared" si="1"/>
        <v>67.408034620400741</v>
      </c>
      <c r="P28" s="9"/>
    </row>
    <row r="29" spans="1:16">
      <c r="A29" s="12"/>
      <c r="B29" s="44">
        <v>549</v>
      </c>
      <c r="C29" s="20" t="s">
        <v>94</v>
      </c>
      <c r="D29" s="46">
        <v>0</v>
      </c>
      <c r="E29" s="46">
        <v>4950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4950</v>
      </c>
      <c r="O29" s="47">
        <f t="shared" si="1"/>
        <v>3.2604829466861635E-2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2637519</v>
      </c>
      <c r="E30" s="31">
        <f t="shared" si="8"/>
        <v>27228522</v>
      </c>
      <c r="F30" s="31">
        <f t="shared" si="8"/>
        <v>0</v>
      </c>
      <c r="G30" s="31">
        <f t="shared" si="8"/>
        <v>111835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29977876</v>
      </c>
      <c r="O30" s="43">
        <f t="shared" si="1"/>
        <v>197.45929995125744</v>
      </c>
      <c r="P30" s="10"/>
    </row>
    <row r="31" spans="1:16">
      <c r="A31" s="13"/>
      <c r="B31" s="45">
        <v>552</v>
      </c>
      <c r="C31" s="21" t="s">
        <v>42</v>
      </c>
      <c r="D31" s="46">
        <v>0</v>
      </c>
      <c r="E31" s="46">
        <v>23434394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23434394</v>
      </c>
      <c r="O31" s="47">
        <f t="shared" si="1"/>
        <v>154.35846869277688</v>
      </c>
      <c r="P31" s="9"/>
    </row>
    <row r="32" spans="1:16">
      <c r="A32" s="13"/>
      <c r="B32" s="45">
        <v>554</v>
      </c>
      <c r="C32" s="21" t="s">
        <v>43</v>
      </c>
      <c r="D32" s="46">
        <v>1189467</v>
      </c>
      <c r="E32" s="46">
        <v>3794128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4983595</v>
      </c>
      <c r="O32" s="47">
        <f t="shared" si="1"/>
        <v>32.826114163010971</v>
      </c>
      <c r="P32" s="9"/>
    </row>
    <row r="33" spans="1:119">
      <c r="A33" s="13"/>
      <c r="B33" s="45">
        <v>559</v>
      </c>
      <c r="C33" s="21" t="s">
        <v>44</v>
      </c>
      <c r="D33" s="46">
        <v>1448052</v>
      </c>
      <c r="E33" s="46">
        <v>0</v>
      </c>
      <c r="F33" s="46">
        <v>0</v>
      </c>
      <c r="G33" s="46">
        <v>111835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1559887</v>
      </c>
      <c r="O33" s="47">
        <f t="shared" si="1"/>
        <v>10.274717095469576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SUM(D35:D38)</f>
        <v>10905323</v>
      </c>
      <c r="E34" s="31">
        <f t="shared" si="9"/>
        <v>901766</v>
      </c>
      <c r="F34" s="31">
        <f t="shared" si="9"/>
        <v>0</v>
      </c>
      <c r="G34" s="31">
        <f t="shared" si="9"/>
        <v>2268733</v>
      </c>
      <c r="H34" s="31">
        <f t="shared" si="9"/>
        <v>0</v>
      </c>
      <c r="I34" s="31">
        <f t="shared" si="9"/>
        <v>2126797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2" si="10">SUM(D34:M34)</f>
        <v>16202619</v>
      </c>
      <c r="O34" s="43">
        <f t="shared" si="1"/>
        <v>106.72396553768328</v>
      </c>
      <c r="P34" s="9"/>
    </row>
    <row r="35" spans="1:119">
      <c r="A35" s="12"/>
      <c r="B35" s="44">
        <v>572</v>
      </c>
      <c r="C35" s="20" t="s">
        <v>73</v>
      </c>
      <c r="D35" s="46">
        <v>10370226</v>
      </c>
      <c r="E35" s="46">
        <v>508816</v>
      </c>
      <c r="F35" s="46">
        <v>0</v>
      </c>
      <c r="G35" s="46">
        <v>2268733</v>
      </c>
      <c r="H35" s="46">
        <v>0</v>
      </c>
      <c r="I35" s="46">
        <v>2126797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15274572</v>
      </c>
      <c r="O35" s="47">
        <f t="shared" si="1"/>
        <v>100.61107378571711</v>
      </c>
      <c r="P35" s="9"/>
    </row>
    <row r="36" spans="1:119">
      <c r="A36" s="12"/>
      <c r="B36" s="44">
        <v>573</v>
      </c>
      <c r="C36" s="20" t="s">
        <v>49</v>
      </c>
      <c r="D36" s="46">
        <v>0</v>
      </c>
      <c r="E36" s="46">
        <v>24612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24612</v>
      </c>
      <c r="O36" s="47">
        <f t="shared" si="1"/>
        <v>0.16211516420977751</v>
      </c>
      <c r="P36" s="9"/>
    </row>
    <row r="37" spans="1:119">
      <c r="A37" s="12"/>
      <c r="B37" s="44">
        <v>575</v>
      </c>
      <c r="C37" s="20" t="s">
        <v>74</v>
      </c>
      <c r="D37" s="46">
        <v>535097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535097</v>
      </c>
      <c r="O37" s="47">
        <f t="shared" si="1"/>
        <v>3.5245952390362145</v>
      </c>
      <c r="P37" s="9"/>
    </row>
    <row r="38" spans="1:119">
      <c r="A38" s="12"/>
      <c r="B38" s="44">
        <v>579</v>
      </c>
      <c r="C38" s="20" t="s">
        <v>95</v>
      </c>
      <c r="D38" s="46">
        <v>0</v>
      </c>
      <c r="E38" s="46">
        <v>368338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368338</v>
      </c>
      <c r="O38" s="47">
        <f t="shared" si="1"/>
        <v>2.4261813487201782</v>
      </c>
      <c r="P38" s="9"/>
    </row>
    <row r="39" spans="1:119" ht="15.75">
      <c r="A39" s="28" t="s">
        <v>75</v>
      </c>
      <c r="B39" s="29"/>
      <c r="C39" s="30"/>
      <c r="D39" s="31">
        <f t="shared" ref="D39:M39" si="11">SUM(D40:D41)</f>
        <v>17001315</v>
      </c>
      <c r="E39" s="31">
        <f t="shared" si="11"/>
        <v>221162</v>
      </c>
      <c r="F39" s="31">
        <f t="shared" si="11"/>
        <v>0</v>
      </c>
      <c r="G39" s="31">
        <f t="shared" si="11"/>
        <v>1177972</v>
      </c>
      <c r="H39" s="31">
        <f t="shared" si="11"/>
        <v>0</v>
      </c>
      <c r="I39" s="31">
        <f t="shared" si="11"/>
        <v>11687398</v>
      </c>
      <c r="J39" s="31">
        <f t="shared" si="11"/>
        <v>645532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30733379</v>
      </c>
      <c r="O39" s="43">
        <f t="shared" si="1"/>
        <v>202.43567297685385</v>
      </c>
      <c r="P39" s="9"/>
    </row>
    <row r="40" spans="1:119">
      <c r="A40" s="12"/>
      <c r="B40" s="44">
        <v>581</v>
      </c>
      <c r="C40" s="20" t="s">
        <v>76</v>
      </c>
      <c r="D40" s="46">
        <v>17001315</v>
      </c>
      <c r="E40" s="46">
        <v>221162</v>
      </c>
      <c r="F40" s="46">
        <v>0</v>
      </c>
      <c r="G40" s="46">
        <v>1177972</v>
      </c>
      <c r="H40" s="46">
        <v>0</v>
      </c>
      <c r="I40" s="46">
        <v>6553215</v>
      </c>
      <c r="J40" s="46">
        <v>377022</v>
      </c>
      <c r="K40" s="46">
        <v>0</v>
      </c>
      <c r="L40" s="46">
        <v>0</v>
      </c>
      <c r="M40" s="46">
        <v>0</v>
      </c>
      <c r="N40" s="46">
        <f t="shared" si="10"/>
        <v>25330686</v>
      </c>
      <c r="O40" s="47">
        <f t="shared" si="1"/>
        <v>166.84902975931709</v>
      </c>
      <c r="P40" s="9"/>
    </row>
    <row r="41" spans="1:119" ht="15.75" thickBot="1">
      <c r="A41" s="12"/>
      <c r="B41" s="44">
        <v>591</v>
      </c>
      <c r="C41" s="20" t="s">
        <v>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5134183</v>
      </c>
      <c r="J41" s="46">
        <v>268510</v>
      </c>
      <c r="K41" s="46">
        <v>0</v>
      </c>
      <c r="L41" s="46">
        <v>0</v>
      </c>
      <c r="M41" s="46">
        <v>0</v>
      </c>
      <c r="N41" s="46">
        <f t="shared" si="10"/>
        <v>5402693</v>
      </c>
      <c r="O41" s="47">
        <f t="shared" si="1"/>
        <v>35.586643217536789</v>
      </c>
      <c r="P41" s="9"/>
    </row>
    <row r="42" spans="1:119" ht="16.5" thickBot="1">
      <c r="A42" s="14" t="s">
        <v>10</v>
      </c>
      <c r="B42" s="23"/>
      <c r="C42" s="22"/>
      <c r="D42" s="15">
        <f>SUM(D5,D14,D21,D26,D30,D34,D39)</f>
        <v>236329909</v>
      </c>
      <c r="E42" s="15">
        <f t="shared" ref="E42:M42" si="12">SUM(E5,E14,E21,E26,E30,E34,E39)</f>
        <v>37488955</v>
      </c>
      <c r="F42" s="15">
        <f t="shared" si="12"/>
        <v>13267034</v>
      </c>
      <c r="G42" s="15">
        <f t="shared" si="12"/>
        <v>11021411</v>
      </c>
      <c r="H42" s="15">
        <f t="shared" si="12"/>
        <v>0</v>
      </c>
      <c r="I42" s="15">
        <f t="shared" si="12"/>
        <v>128874212</v>
      </c>
      <c r="J42" s="15">
        <f t="shared" si="12"/>
        <v>72853340</v>
      </c>
      <c r="K42" s="15">
        <f t="shared" si="12"/>
        <v>98821690</v>
      </c>
      <c r="L42" s="15">
        <f t="shared" si="12"/>
        <v>0</v>
      </c>
      <c r="M42" s="15">
        <f t="shared" si="12"/>
        <v>158266</v>
      </c>
      <c r="N42" s="15">
        <f t="shared" si="10"/>
        <v>598814817</v>
      </c>
      <c r="O42" s="37">
        <f t="shared" si="1"/>
        <v>3944.2939374777693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99</v>
      </c>
      <c r="M44" s="163"/>
      <c r="N44" s="163"/>
      <c r="O44" s="41">
        <v>151818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26210930</v>
      </c>
      <c r="E5" s="26">
        <f t="shared" si="0"/>
        <v>418285</v>
      </c>
      <c r="F5" s="26">
        <f t="shared" si="0"/>
        <v>8437498</v>
      </c>
      <c r="G5" s="26">
        <f t="shared" si="0"/>
        <v>6066276</v>
      </c>
      <c r="H5" s="26">
        <f t="shared" si="0"/>
        <v>0</v>
      </c>
      <c r="I5" s="26">
        <f t="shared" si="0"/>
        <v>26977</v>
      </c>
      <c r="J5" s="26">
        <f t="shared" si="0"/>
        <v>64185450</v>
      </c>
      <c r="K5" s="26">
        <f t="shared" si="0"/>
        <v>102337528</v>
      </c>
      <c r="L5" s="26">
        <f t="shared" si="0"/>
        <v>0</v>
      </c>
      <c r="M5" s="26">
        <f t="shared" si="0"/>
        <v>0</v>
      </c>
      <c r="N5" s="27">
        <f>SUM(D5:M5)</f>
        <v>207682944</v>
      </c>
      <c r="O5" s="32">
        <f t="shared" ref="O5:O41" si="1">(N5/O$43)</f>
        <v>1376.4958708360398</v>
      </c>
      <c r="P5" s="6"/>
    </row>
    <row r="6" spans="1:133">
      <c r="A6" s="12"/>
      <c r="B6" s="44">
        <v>511</v>
      </c>
      <c r="C6" s="20" t="s">
        <v>19</v>
      </c>
      <c r="D6" s="46">
        <v>1558674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1558674</v>
      </c>
      <c r="O6" s="47">
        <f t="shared" si="1"/>
        <v>10.330691021885231</v>
      </c>
      <c r="P6" s="9"/>
    </row>
    <row r="7" spans="1:133">
      <c r="A7" s="12"/>
      <c r="B7" s="44">
        <v>512</v>
      </c>
      <c r="C7" s="20" t="s">
        <v>20</v>
      </c>
      <c r="D7" s="46">
        <v>2456236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2456236</v>
      </c>
      <c r="O7" s="47">
        <f t="shared" si="1"/>
        <v>16.279616643910973</v>
      </c>
      <c r="P7" s="9"/>
    </row>
    <row r="8" spans="1:133">
      <c r="A8" s="12"/>
      <c r="B8" s="44">
        <v>513</v>
      </c>
      <c r="C8" s="20" t="s">
        <v>21</v>
      </c>
      <c r="D8" s="46">
        <v>11646324</v>
      </c>
      <c r="E8" s="46">
        <v>0</v>
      </c>
      <c r="F8" s="46">
        <v>0</v>
      </c>
      <c r="G8" s="46">
        <v>4482621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16128945</v>
      </c>
      <c r="O8" s="47">
        <f t="shared" si="1"/>
        <v>106.9005752992484</v>
      </c>
      <c r="P8" s="9"/>
    </row>
    <row r="9" spans="1:133">
      <c r="A9" s="12"/>
      <c r="B9" s="44">
        <v>514</v>
      </c>
      <c r="C9" s="20" t="s">
        <v>22</v>
      </c>
      <c r="D9" s="46">
        <v>3140268</v>
      </c>
      <c r="E9" s="46">
        <v>1958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3142226</v>
      </c>
      <c r="O9" s="47">
        <f t="shared" si="1"/>
        <v>20.82627023157783</v>
      </c>
      <c r="P9" s="9"/>
    </row>
    <row r="10" spans="1:133">
      <c r="A10" s="12"/>
      <c r="B10" s="44">
        <v>515</v>
      </c>
      <c r="C10" s="20" t="s">
        <v>23</v>
      </c>
      <c r="D10" s="46">
        <v>954802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954802</v>
      </c>
      <c r="O10" s="47">
        <f t="shared" si="1"/>
        <v>6.32830498813611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416327</v>
      </c>
      <c r="F11" s="46">
        <v>8437498</v>
      </c>
      <c r="G11" s="46">
        <v>737757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9591582</v>
      </c>
      <c r="O11" s="47">
        <f t="shared" si="1"/>
        <v>63.571773220747886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102337528</v>
      </c>
      <c r="L12" s="46">
        <v>0</v>
      </c>
      <c r="M12" s="46">
        <v>0</v>
      </c>
      <c r="N12" s="46">
        <f t="shared" si="2"/>
        <v>102337528</v>
      </c>
      <c r="O12" s="47">
        <f t="shared" si="1"/>
        <v>678.27998780471637</v>
      </c>
      <c r="P12" s="9"/>
    </row>
    <row r="13" spans="1:133">
      <c r="A13" s="12"/>
      <c r="B13" s="44">
        <v>519</v>
      </c>
      <c r="C13" s="20" t="s">
        <v>68</v>
      </c>
      <c r="D13" s="46">
        <v>6454626</v>
      </c>
      <c r="E13" s="46">
        <v>0</v>
      </c>
      <c r="F13" s="46">
        <v>0</v>
      </c>
      <c r="G13" s="46">
        <v>845898</v>
      </c>
      <c r="H13" s="46">
        <v>0</v>
      </c>
      <c r="I13" s="46">
        <v>26977</v>
      </c>
      <c r="J13" s="46">
        <v>64185450</v>
      </c>
      <c r="K13" s="46">
        <v>0</v>
      </c>
      <c r="L13" s="46">
        <v>0</v>
      </c>
      <c r="M13" s="46">
        <v>0</v>
      </c>
      <c r="N13" s="46">
        <f t="shared" si="2"/>
        <v>71512951</v>
      </c>
      <c r="O13" s="47">
        <f t="shared" si="1"/>
        <v>473.97865162581689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167502872</v>
      </c>
      <c r="E14" s="31">
        <f t="shared" si="3"/>
        <v>3359621</v>
      </c>
      <c r="F14" s="31">
        <f t="shared" si="3"/>
        <v>0</v>
      </c>
      <c r="G14" s="31">
        <f t="shared" si="3"/>
        <v>1058525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110305</v>
      </c>
      <c r="N14" s="42">
        <f t="shared" ref="N14:N25" si="4">SUM(D14:M14)</f>
        <v>172031323</v>
      </c>
      <c r="O14" s="43">
        <f t="shared" si="1"/>
        <v>1140.2015071779849</v>
      </c>
      <c r="P14" s="10"/>
    </row>
    <row r="15" spans="1:133">
      <c r="A15" s="12"/>
      <c r="B15" s="44">
        <v>521</v>
      </c>
      <c r="C15" s="20" t="s">
        <v>28</v>
      </c>
      <c r="D15" s="46">
        <v>94940579</v>
      </c>
      <c r="E15" s="46">
        <v>1254454</v>
      </c>
      <c r="F15" s="46">
        <v>0</v>
      </c>
      <c r="G15" s="46">
        <v>115420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96310453</v>
      </c>
      <c r="O15" s="47">
        <f t="shared" si="1"/>
        <v>638.33330903113779</v>
      </c>
      <c r="P15" s="9"/>
    </row>
    <row r="16" spans="1:133">
      <c r="A16" s="12"/>
      <c r="B16" s="44">
        <v>522</v>
      </c>
      <c r="C16" s="20" t="s">
        <v>29</v>
      </c>
      <c r="D16" s="46">
        <v>13548293</v>
      </c>
      <c r="E16" s="46">
        <v>1866027</v>
      </c>
      <c r="F16" s="46">
        <v>0</v>
      </c>
      <c r="G16" s="46">
        <v>943105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16357425</v>
      </c>
      <c r="O16" s="47">
        <f t="shared" si="1"/>
        <v>108.41491138535771</v>
      </c>
      <c r="P16" s="9"/>
    </row>
    <row r="17" spans="1:16">
      <c r="A17" s="12"/>
      <c r="B17" s="44">
        <v>524</v>
      </c>
      <c r="C17" s="20" t="s">
        <v>30</v>
      </c>
      <c r="D17" s="46">
        <v>6452832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6452832</v>
      </c>
      <c r="O17" s="47">
        <f t="shared" si="1"/>
        <v>42.768541470592133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239140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239140</v>
      </c>
      <c r="O18" s="47">
        <f t="shared" si="1"/>
        <v>1.5849891965694136</v>
      </c>
      <c r="P18" s="9"/>
    </row>
    <row r="19" spans="1:16">
      <c r="A19" s="12"/>
      <c r="B19" s="44">
        <v>526</v>
      </c>
      <c r="C19" s="20" t="s">
        <v>93</v>
      </c>
      <c r="D19" s="46">
        <v>47428511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47428511</v>
      </c>
      <c r="O19" s="47">
        <f t="shared" si="1"/>
        <v>314.35007754609683</v>
      </c>
      <c r="P19" s="9"/>
    </row>
    <row r="20" spans="1:16">
      <c r="A20" s="12"/>
      <c r="B20" s="44">
        <v>529</v>
      </c>
      <c r="C20" s="20" t="s">
        <v>81</v>
      </c>
      <c r="D20" s="46">
        <v>5132657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110305</v>
      </c>
      <c r="N20" s="46">
        <f t="shared" si="4"/>
        <v>5242962</v>
      </c>
      <c r="O20" s="47">
        <f t="shared" si="1"/>
        <v>34.749678548231024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SUM(D22:D25)</f>
        <v>8395293</v>
      </c>
      <c r="E21" s="31">
        <f t="shared" si="5"/>
        <v>432271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85930487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94758051</v>
      </c>
      <c r="O21" s="43">
        <f t="shared" si="1"/>
        <v>628.0441880194594</v>
      </c>
      <c r="P21" s="10"/>
    </row>
    <row r="22" spans="1:16">
      <c r="A22" s="12"/>
      <c r="B22" s="44">
        <v>534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13653665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13653665</v>
      </c>
      <c r="O22" s="47">
        <f t="shared" si="1"/>
        <v>90.494737470008886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69636536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69636536</v>
      </c>
      <c r="O23" s="47">
        <f t="shared" si="1"/>
        <v>461.54201407759911</v>
      </c>
      <c r="P23" s="9"/>
    </row>
    <row r="24" spans="1:16">
      <c r="A24" s="12"/>
      <c r="B24" s="44">
        <v>538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2640286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2640286</v>
      </c>
      <c r="O24" s="47">
        <f t="shared" si="1"/>
        <v>17.499476398149497</v>
      </c>
      <c r="P24" s="9"/>
    </row>
    <row r="25" spans="1:16">
      <c r="A25" s="12"/>
      <c r="B25" s="44">
        <v>539</v>
      </c>
      <c r="C25" s="20" t="s">
        <v>37</v>
      </c>
      <c r="D25" s="46">
        <v>8395293</v>
      </c>
      <c r="E25" s="46">
        <v>432271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8827564</v>
      </c>
      <c r="O25" s="47">
        <f t="shared" si="1"/>
        <v>58.507960073701931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SUM(D27:D29)</f>
        <v>6876603</v>
      </c>
      <c r="E26" s="31">
        <f t="shared" si="6"/>
        <v>59646</v>
      </c>
      <c r="F26" s="31">
        <f t="shared" si="6"/>
        <v>0</v>
      </c>
      <c r="G26" s="31">
        <f t="shared" si="6"/>
        <v>2003034</v>
      </c>
      <c r="H26" s="31">
        <f t="shared" si="6"/>
        <v>0</v>
      </c>
      <c r="I26" s="31">
        <f t="shared" si="6"/>
        <v>8741066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17680349</v>
      </c>
      <c r="O26" s="43">
        <f t="shared" si="1"/>
        <v>117.18308169514442</v>
      </c>
      <c r="P26" s="10"/>
    </row>
    <row r="27" spans="1:16">
      <c r="A27" s="12"/>
      <c r="B27" s="44">
        <v>541</v>
      </c>
      <c r="C27" s="20" t="s">
        <v>72</v>
      </c>
      <c r="D27" s="46">
        <v>6876603</v>
      </c>
      <c r="E27" s="46">
        <v>45288</v>
      </c>
      <c r="F27" s="46">
        <v>0</v>
      </c>
      <c r="G27" s="46">
        <v>2003034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8924925</v>
      </c>
      <c r="O27" s="47">
        <f t="shared" si="1"/>
        <v>59.153256273280398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8741066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8741066</v>
      </c>
      <c r="O28" s="47">
        <f t="shared" si="1"/>
        <v>57.934662442503218</v>
      </c>
      <c r="P28" s="9"/>
    </row>
    <row r="29" spans="1:16">
      <c r="A29" s="12"/>
      <c r="B29" s="44">
        <v>549</v>
      </c>
      <c r="C29" s="20" t="s">
        <v>94</v>
      </c>
      <c r="D29" s="46">
        <v>0</v>
      </c>
      <c r="E29" s="46">
        <v>14358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14358</v>
      </c>
      <c r="O29" s="47">
        <f t="shared" si="1"/>
        <v>9.5162979360808073E-2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2281932</v>
      </c>
      <c r="E30" s="31">
        <f t="shared" si="8"/>
        <v>42406557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44688489</v>
      </c>
      <c r="O30" s="43">
        <f t="shared" si="1"/>
        <v>296.1895637534962</v>
      </c>
      <c r="P30" s="10"/>
    </row>
    <row r="31" spans="1:16">
      <c r="A31" s="13"/>
      <c r="B31" s="45">
        <v>552</v>
      </c>
      <c r="C31" s="21" t="s">
        <v>42</v>
      </c>
      <c r="D31" s="46">
        <v>0</v>
      </c>
      <c r="E31" s="46">
        <v>39795052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39795052</v>
      </c>
      <c r="O31" s="47">
        <f t="shared" si="1"/>
        <v>263.75649200015908</v>
      </c>
      <c r="P31" s="9"/>
    </row>
    <row r="32" spans="1:16">
      <c r="A32" s="13"/>
      <c r="B32" s="45">
        <v>554</v>
      </c>
      <c r="C32" s="21" t="s">
        <v>43</v>
      </c>
      <c r="D32" s="46">
        <v>888966</v>
      </c>
      <c r="E32" s="46">
        <v>2605747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3494713</v>
      </c>
      <c r="O32" s="47">
        <f t="shared" si="1"/>
        <v>23.16250878192977</v>
      </c>
      <c r="P32" s="9"/>
    </row>
    <row r="33" spans="1:119">
      <c r="A33" s="13"/>
      <c r="B33" s="45">
        <v>559</v>
      </c>
      <c r="C33" s="21" t="s">
        <v>44</v>
      </c>
      <c r="D33" s="46">
        <v>1392966</v>
      </c>
      <c r="E33" s="46">
        <v>5758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1398724</v>
      </c>
      <c r="O33" s="47">
        <f t="shared" si="1"/>
        <v>9.2705629714073616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SUM(D35:D37)</f>
        <v>10393690</v>
      </c>
      <c r="E34" s="31">
        <f t="shared" si="9"/>
        <v>1157586</v>
      </c>
      <c r="F34" s="31">
        <f t="shared" si="9"/>
        <v>0</v>
      </c>
      <c r="G34" s="31">
        <f t="shared" si="9"/>
        <v>200905</v>
      </c>
      <c r="H34" s="31">
        <f t="shared" si="9"/>
        <v>0</v>
      </c>
      <c r="I34" s="31">
        <f t="shared" si="9"/>
        <v>2087384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1" si="10">SUM(D34:M34)</f>
        <v>13839565</v>
      </c>
      <c r="O34" s="43">
        <f t="shared" si="1"/>
        <v>91.726858786569281</v>
      </c>
      <c r="P34" s="9"/>
    </row>
    <row r="35" spans="1:119">
      <c r="A35" s="12"/>
      <c r="B35" s="44">
        <v>572</v>
      </c>
      <c r="C35" s="20" t="s">
        <v>73</v>
      </c>
      <c r="D35" s="46">
        <v>9898212</v>
      </c>
      <c r="E35" s="46">
        <v>682858</v>
      </c>
      <c r="F35" s="46">
        <v>0</v>
      </c>
      <c r="G35" s="46">
        <v>200905</v>
      </c>
      <c r="H35" s="46">
        <v>0</v>
      </c>
      <c r="I35" s="46">
        <v>2087384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12869359</v>
      </c>
      <c r="O35" s="47">
        <f t="shared" si="1"/>
        <v>85.296458065456861</v>
      </c>
      <c r="P35" s="9"/>
    </row>
    <row r="36" spans="1:119">
      <c r="A36" s="12"/>
      <c r="B36" s="44">
        <v>575</v>
      </c>
      <c r="C36" s="20" t="s">
        <v>74</v>
      </c>
      <c r="D36" s="46">
        <v>495478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495478</v>
      </c>
      <c r="O36" s="47">
        <f t="shared" si="1"/>
        <v>3.2839645276315963</v>
      </c>
      <c r="P36" s="9"/>
    </row>
    <row r="37" spans="1:119">
      <c r="A37" s="12"/>
      <c r="B37" s="44">
        <v>579</v>
      </c>
      <c r="C37" s="20" t="s">
        <v>95</v>
      </c>
      <c r="D37" s="46">
        <v>0</v>
      </c>
      <c r="E37" s="46">
        <v>474728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474728</v>
      </c>
      <c r="O37" s="47">
        <f t="shared" si="1"/>
        <v>3.1464361934808256</v>
      </c>
      <c r="P37" s="9"/>
    </row>
    <row r="38" spans="1:119" ht="15.75">
      <c r="A38" s="28" t="s">
        <v>75</v>
      </c>
      <c r="B38" s="29"/>
      <c r="C38" s="30"/>
      <c r="D38" s="31">
        <f t="shared" ref="D38:M38" si="11">SUM(D39:D40)</f>
        <v>10360284</v>
      </c>
      <c r="E38" s="31">
        <f t="shared" si="11"/>
        <v>259142</v>
      </c>
      <c r="F38" s="31">
        <f t="shared" si="11"/>
        <v>0</v>
      </c>
      <c r="G38" s="31">
        <f t="shared" si="11"/>
        <v>600797</v>
      </c>
      <c r="H38" s="31">
        <f t="shared" si="11"/>
        <v>0</v>
      </c>
      <c r="I38" s="31">
        <f t="shared" si="11"/>
        <v>11402192</v>
      </c>
      <c r="J38" s="31">
        <f t="shared" si="11"/>
        <v>652004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23274419</v>
      </c>
      <c r="O38" s="43">
        <f t="shared" si="1"/>
        <v>154.25985895889394</v>
      </c>
      <c r="P38" s="9"/>
    </row>
    <row r="39" spans="1:119">
      <c r="A39" s="12"/>
      <c r="B39" s="44">
        <v>581</v>
      </c>
      <c r="C39" s="20" t="s">
        <v>76</v>
      </c>
      <c r="D39" s="46">
        <v>10360284</v>
      </c>
      <c r="E39" s="46">
        <v>259142</v>
      </c>
      <c r="F39" s="46">
        <v>0</v>
      </c>
      <c r="G39" s="46">
        <v>600797</v>
      </c>
      <c r="H39" s="46">
        <v>0</v>
      </c>
      <c r="I39" s="46">
        <v>6257221</v>
      </c>
      <c r="J39" s="46">
        <v>328390</v>
      </c>
      <c r="K39" s="46">
        <v>0</v>
      </c>
      <c r="L39" s="46">
        <v>0</v>
      </c>
      <c r="M39" s="46">
        <v>0</v>
      </c>
      <c r="N39" s="46">
        <f t="shared" si="10"/>
        <v>17805834</v>
      </c>
      <c r="O39" s="47">
        <f t="shared" si="1"/>
        <v>118.0147801535015</v>
      </c>
      <c r="P39" s="9"/>
    </row>
    <row r="40" spans="1:119" ht="15.75" thickBot="1">
      <c r="A40" s="12"/>
      <c r="B40" s="44">
        <v>591</v>
      </c>
      <c r="C40" s="20" t="s">
        <v>96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5144971</v>
      </c>
      <c r="J40" s="46">
        <v>323614</v>
      </c>
      <c r="K40" s="46">
        <v>0</v>
      </c>
      <c r="L40" s="46">
        <v>0</v>
      </c>
      <c r="M40" s="46">
        <v>0</v>
      </c>
      <c r="N40" s="46">
        <f t="shared" si="10"/>
        <v>5468585</v>
      </c>
      <c r="O40" s="47">
        <f t="shared" si="1"/>
        <v>36.245078805392438</v>
      </c>
      <c r="P40" s="9"/>
    </row>
    <row r="41" spans="1:119" ht="16.5" thickBot="1">
      <c r="A41" s="14" t="s">
        <v>10</v>
      </c>
      <c r="B41" s="23"/>
      <c r="C41" s="22"/>
      <c r="D41" s="15">
        <f>SUM(D5,D14,D21,D26,D30,D34,D38)</f>
        <v>232021604</v>
      </c>
      <c r="E41" s="15">
        <f t="shared" ref="E41:M41" si="12">SUM(E5,E14,E21,E26,E30,E34,E38)</f>
        <v>48093108</v>
      </c>
      <c r="F41" s="15">
        <f t="shared" si="12"/>
        <v>8437498</v>
      </c>
      <c r="G41" s="15">
        <f t="shared" si="12"/>
        <v>9929537</v>
      </c>
      <c r="H41" s="15">
        <f t="shared" si="12"/>
        <v>0</v>
      </c>
      <c r="I41" s="15">
        <f t="shared" si="12"/>
        <v>108188106</v>
      </c>
      <c r="J41" s="15">
        <f t="shared" si="12"/>
        <v>64837454</v>
      </c>
      <c r="K41" s="15">
        <f t="shared" si="12"/>
        <v>102337528</v>
      </c>
      <c r="L41" s="15">
        <f t="shared" si="12"/>
        <v>0</v>
      </c>
      <c r="M41" s="15">
        <f t="shared" si="12"/>
        <v>110305</v>
      </c>
      <c r="N41" s="15">
        <f t="shared" si="10"/>
        <v>573955140</v>
      </c>
      <c r="O41" s="37">
        <f t="shared" si="1"/>
        <v>3804.100929227588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97</v>
      </c>
      <c r="M43" s="163"/>
      <c r="N43" s="163"/>
      <c r="O43" s="41">
        <v>150878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29916987</v>
      </c>
      <c r="E5" s="26">
        <f t="shared" si="0"/>
        <v>0</v>
      </c>
      <c r="F5" s="26">
        <f t="shared" si="0"/>
        <v>9016257</v>
      </c>
      <c r="G5" s="26">
        <f t="shared" si="0"/>
        <v>1904179</v>
      </c>
      <c r="H5" s="26">
        <f t="shared" si="0"/>
        <v>0</v>
      </c>
      <c r="I5" s="26">
        <f t="shared" si="0"/>
        <v>0</v>
      </c>
      <c r="J5" s="26">
        <f t="shared" si="0"/>
        <v>59877871</v>
      </c>
      <c r="K5" s="26">
        <f t="shared" si="0"/>
        <v>84401910</v>
      </c>
      <c r="L5" s="26">
        <f t="shared" si="0"/>
        <v>0</v>
      </c>
      <c r="M5" s="26">
        <f t="shared" si="0"/>
        <v>0</v>
      </c>
      <c r="N5" s="27">
        <f>SUM(D5:M5)</f>
        <v>185117204</v>
      </c>
      <c r="O5" s="32">
        <f t="shared" ref="O5:O38" si="1">(N5/O$40)</f>
        <v>1242.163915505811</v>
      </c>
      <c r="P5" s="6"/>
    </row>
    <row r="6" spans="1:133">
      <c r="A6" s="12"/>
      <c r="B6" s="44">
        <v>511</v>
      </c>
      <c r="C6" s="20" t="s">
        <v>19</v>
      </c>
      <c r="D6" s="46">
        <v>1427518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1427518</v>
      </c>
      <c r="O6" s="47">
        <f t="shared" si="1"/>
        <v>9.5788576643315348</v>
      </c>
      <c r="P6" s="9"/>
    </row>
    <row r="7" spans="1:133">
      <c r="A7" s="12"/>
      <c r="B7" s="44">
        <v>512</v>
      </c>
      <c r="C7" s="20" t="s">
        <v>20</v>
      </c>
      <c r="D7" s="46">
        <v>2930902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2930902</v>
      </c>
      <c r="O7" s="47">
        <f t="shared" si="1"/>
        <v>19.666787449338379</v>
      </c>
      <c r="P7" s="9"/>
    </row>
    <row r="8" spans="1:133">
      <c r="A8" s="12"/>
      <c r="B8" s="44">
        <v>513</v>
      </c>
      <c r="C8" s="20" t="s">
        <v>21</v>
      </c>
      <c r="D8" s="46">
        <v>9071293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9071293</v>
      </c>
      <c r="O8" s="47">
        <f t="shared" si="1"/>
        <v>60.869722468260996</v>
      </c>
      <c r="P8" s="9"/>
    </row>
    <row r="9" spans="1:133">
      <c r="A9" s="12"/>
      <c r="B9" s="44">
        <v>514</v>
      </c>
      <c r="C9" s="20" t="s">
        <v>22</v>
      </c>
      <c r="D9" s="46">
        <v>3200990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3200990</v>
      </c>
      <c r="O9" s="47">
        <f t="shared" si="1"/>
        <v>21.47911801809056</v>
      </c>
      <c r="P9" s="9"/>
    </row>
    <row r="10" spans="1:133">
      <c r="A10" s="12"/>
      <c r="B10" s="44">
        <v>515</v>
      </c>
      <c r="C10" s="20" t="s">
        <v>23</v>
      </c>
      <c r="D10" s="46">
        <v>3020850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3020850</v>
      </c>
      <c r="O10" s="47">
        <f t="shared" si="1"/>
        <v>20.27035188018359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9016257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9016257</v>
      </c>
      <c r="O11" s="47">
        <f t="shared" si="1"/>
        <v>60.500422739350995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84401910</v>
      </c>
      <c r="L12" s="46">
        <v>0</v>
      </c>
      <c r="M12" s="46">
        <v>0</v>
      </c>
      <c r="N12" s="46">
        <f t="shared" si="2"/>
        <v>84401910</v>
      </c>
      <c r="O12" s="47">
        <f t="shared" si="1"/>
        <v>566.34934374748366</v>
      </c>
      <c r="P12" s="9"/>
    </row>
    <row r="13" spans="1:133">
      <c r="A13" s="12"/>
      <c r="B13" s="44">
        <v>519</v>
      </c>
      <c r="C13" s="20" t="s">
        <v>68</v>
      </c>
      <c r="D13" s="46">
        <v>10265434</v>
      </c>
      <c r="E13" s="46">
        <v>0</v>
      </c>
      <c r="F13" s="46">
        <v>0</v>
      </c>
      <c r="G13" s="46">
        <v>1904179</v>
      </c>
      <c r="H13" s="46">
        <v>0</v>
      </c>
      <c r="I13" s="46">
        <v>0</v>
      </c>
      <c r="J13" s="46">
        <v>59877871</v>
      </c>
      <c r="K13" s="46">
        <v>0</v>
      </c>
      <c r="L13" s="46">
        <v>0</v>
      </c>
      <c r="M13" s="46">
        <v>0</v>
      </c>
      <c r="N13" s="46">
        <f t="shared" si="2"/>
        <v>72047484</v>
      </c>
      <c r="O13" s="47">
        <f t="shared" si="1"/>
        <v>483.44931153877121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140341545</v>
      </c>
      <c r="E14" s="31">
        <f t="shared" si="3"/>
        <v>8930137</v>
      </c>
      <c r="F14" s="31">
        <f t="shared" si="3"/>
        <v>0</v>
      </c>
      <c r="G14" s="31">
        <f t="shared" si="3"/>
        <v>2310467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151582149</v>
      </c>
      <c r="O14" s="43">
        <f t="shared" si="1"/>
        <v>1017.138718898462</v>
      </c>
      <c r="P14" s="10"/>
    </row>
    <row r="15" spans="1:133">
      <c r="A15" s="12"/>
      <c r="B15" s="44">
        <v>521</v>
      </c>
      <c r="C15" s="20" t="s">
        <v>28</v>
      </c>
      <c r="D15" s="46">
        <v>77241008</v>
      </c>
      <c r="E15" s="46">
        <v>1240520</v>
      </c>
      <c r="F15" s="46">
        <v>0</v>
      </c>
      <c r="G15" s="46">
        <v>102729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78584257</v>
      </c>
      <c r="O15" s="47">
        <f t="shared" si="1"/>
        <v>527.31202861207294</v>
      </c>
      <c r="P15" s="9"/>
    </row>
    <row r="16" spans="1:133">
      <c r="A16" s="12"/>
      <c r="B16" s="44">
        <v>522</v>
      </c>
      <c r="C16" s="20" t="s">
        <v>29</v>
      </c>
      <c r="D16" s="46">
        <v>55309439</v>
      </c>
      <c r="E16" s="46">
        <v>687345</v>
      </c>
      <c r="F16" s="46">
        <v>0</v>
      </c>
      <c r="G16" s="46">
        <v>2207738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58204522</v>
      </c>
      <c r="O16" s="47">
        <f t="shared" si="1"/>
        <v>390.56098182891805</v>
      </c>
      <c r="P16" s="9"/>
    </row>
    <row r="17" spans="1:16">
      <c r="A17" s="12"/>
      <c r="B17" s="44">
        <v>524</v>
      </c>
      <c r="C17" s="20" t="s">
        <v>30</v>
      </c>
      <c r="D17" s="46">
        <v>6112216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6112216</v>
      </c>
      <c r="O17" s="47">
        <f t="shared" si="1"/>
        <v>41.013876586950104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7002272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7002272</v>
      </c>
      <c r="O18" s="47">
        <f t="shared" si="1"/>
        <v>46.986284456612182</v>
      </c>
      <c r="P18" s="9"/>
    </row>
    <row r="19" spans="1:16">
      <c r="A19" s="12"/>
      <c r="B19" s="44">
        <v>529</v>
      </c>
      <c r="C19" s="20" t="s">
        <v>81</v>
      </c>
      <c r="D19" s="46">
        <v>1678882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1678882</v>
      </c>
      <c r="O19" s="47">
        <f t="shared" si="1"/>
        <v>11.265547413908795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3425957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86861745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90287702</v>
      </c>
      <c r="O20" s="43">
        <f t="shared" si="1"/>
        <v>605.84388168666294</v>
      </c>
      <c r="P20" s="10"/>
    </row>
    <row r="21" spans="1:16">
      <c r="A21" s="12"/>
      <c r="B21" s="44">
        <v>534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12906957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12906957</v>
      </c>
      <c r="O21" s="47">
        <f t="shared" si="1"/>
        <v>86.607597230050729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71494947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71494947</v>
      </c>
      <c r="O22" s="47">
        <f t="shared" si="1"/>
        <v>479.74170625654239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2459841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2459841</v>
      </c>
      <c r="O23" s="47">
        <f t="shared" si="1"/>
        <v>16.505898220468637</v>
      </c>
      <c r="P23" s="9"/>
    </row>
    <row r="24" spans="1:16">
      <c r="A24" s="12"/>
      <c r="B24" s="44">
        <v>539</v>
      </c>
      <c r="C24" s="20" t="s">
        <v>37</v>
      </c>
      <c r="D24" s="46">
        <v>3425957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3425957</v>
      </c>
      <c r="O24" s="47">
        <f t="shared" si="1"/>
        <v>22.988679979601148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5258245</v>
      </c>
      <c r="E25" s="31">
        <f t="shared" si="6"/>
        <v>0</v>
      </c>
      <c r="F25" s="31">
        <f t="shared" si="6"/>
        <v>0</v>
      </c>
      <c r="G25" s="31">
        <f t="shared" si="6"/>
        <v>1414736</v>
      </c>
      <c r="H25" s="31">
        <f t="shared" si="6"/>
        <v>0</v>
      </c>
      <c r="I25" s="31">
        <f t="shared" si="6"/>
        <v>7388871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14061852</v>
      </c>
      <c r="O25" s="43">
        <f t="shared" si="1"/>
        <v>94.357114099363883</v>
      </c>
      <c r="P25" s="10"/>
    </row>
    <row r="26" spans="1:16">
      <c r="A26" s="12"/>
      <c r="B26" s="44">
        <v>541</v>
      </c>
      <c r="C26" s="20" t="s">
        <v>72</v>
      </c>
      <c r="D26" s="46">
        <v>5258245</v>
      </c>
      <c r="E26" s="46">
        <v>0</v>
      </c>
      <c r="F26" s="46">
        <v>0</v>
      </c>
      <c r="G26" s="46">
        <v>1414736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6672981</v>
      </c>
      <c r="O26" s="47">
        <f t="shared" si="1"/>
        <v>44.776692970448508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7388871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7388871</v>
      </c>
      <c r="O27" s="47">
        <f t="shared" si="1"/>
        <v>49.580421128915368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616424</v>
      </c>
      <c r="E28" s="31">
        <f t="shared" si="8"/>
        <v>36334249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36950673</v>
      </c>
      <c r="O28" s="43">
        <f t="shared" si="1"/>
        <v>247.94450036234801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34289937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34289937</v>
      </c>
      <c r="O29" s="47">
        <f t="shared" si="1"/>
        <v>230.09056687333924</v>
      </c>
      <c r="P29" s="9"/>
    </row>
    <row r="30" spans="1:16">
      <c r="A30" s="13"/>
      <c r="B30" s="45">
        <v>554</v>
      </c>
      <c r="C30" s="21" t="s">
        <v>43</v>
      </c>
      <c r="D30" s="46">
        <v>616424</v>
      </c>
      <c r="E30" s="46">
        <v>2044312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2660736</v>
      </c>
      <c r="O30" s="47">
        <f t="shared" si="1"/>
        <v>17.853933489008778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10100663</v>
      </c>
      <c r="E31" s="31">
        <f t="shared" si="9"/>
        <v>755840</v>
      </c>
      <c r="F31" s="31">
        <f t="shared" si="9"/>
        <v>0</v>
      </c>
      <c r="G31" s="31">
        <f t="shared" si="9"/>
        <v>304950</v>
      </c>
      <c r="H31" s="31">
        <f t="shared" si="9"/>
        <v>0</v>
      </c>
      <c r="I31" s="31">
        <f t="shared" si="9"/>
        <v>1847118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8" si="10">SUM(D31:M31)</f>
        <v>13008571</v>
      </c>
      <c r="O31" s="43">
        <f t="shared" si="1"/>
        <v>87.289442252462621</v>
      </c>
      <c r="P31" s="9"/>
    </row>
    <row r="32" spans="1:16">
      <c r="A32" s="12"/>
      <c r="B32" s="44">
        <v>572</v>
      </c>
      <c r="C32" s="20" t="s">
        <v>73</v>
      </c>
      <c r="D32" s="46">
        <v>8771816</v>
      </c>
      <c r="E32" s="46">
        <v>755840</v>
      </c>
      <c r="F32" s="46">
        <v>0</v>
      </c>
      <c r="G32" s="46">
        <v>279973</v>
      </c>
      <c r="H32" s="46">
        <v>0</v>
      </c>
      <c r="I32" s="46">
        <v>1812899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11620528</v>
      </c>
      <c r="O32" s="47">
        <f t="shared" si="1"/>
        <v>77.975467697345465</v>
      </c>
      <c r="P32" s="9"/>
    </row>
    <row r="33" spans="1:119">
      <c r="A33" s="12"/>
      <c r="B33" s="44">
        <v>573</v>
      </c>
      <c r="C33" s="20" t="s">
        <v>49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34219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34219</v>
      </c>
      <c r="O33" s="47">
        <f t="shared" si="1"/>
        <v>0.22961456907426792</v>
      </c>
      <c r="P33" s="9"/>
    </row>
    <row r="34" spans="1:119">
      <c r="A34" s="12"/>
      <c r="B34" s="44">
        <v>575</v>
      </c>
      <c r="C34" s="20" t="s">
        <v>74</v>
      </c>
      <c r="D34" s="46">
        <v>1328847</v>
      </c>
      <c r="E34" s="46">
        <v>0</v>
      </c>
      <c r="F34" s="46">
        <v>0</v>
      </c>
      <c r="G34" s="46">
        <v>24977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1353824</v>
      </c>
      <c r="O34" s="47">
        <f t="shared" si="1"/>
        <v>9.084359986042891</v>
      </c>
      <c r="P34" s="9"/>
    </row>
    <row r="35" spans="1:119" ht="15.75">
      <c r="A35" s="28" t="s">
        <v>75</v>
      </c>
      <c r="B35" s="29"/>
      <c r="C35" s="30"/>
      <c r="D35" s="31">
        <f t="shared" ref="D35:M35" si="11">SUM(D36:D37)</f>
        <v>5431000</v>
      </c>
      <c r="E35" s="31">
        <f t="shared" si="11"/>
        <v>277452</v>
      </c>
      <c r="F35" s="31">
        <f t="shared" si="11"/>
        <v>69925</v>
      </c>
      <c r="G35" s="31">
        <f t="shared" si="11"/>
        <v>1821207</v>
      </c>
      <c r="H35" s="31">
        <f t="shared" si="11"/>
        <v>0</v>
      </c>
      <c r="I35" s="31">
        <f t="shared" si="11"/>
        <v>9953396</v>
      </c>
      <c r="J35" s="31">
        <f t="shared" si="11"/>
        <v>436316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17989296</v>
      </c>
      <c r="O35" s="43">
        <f t="shared" si="1"/>
        <v>120.71084628391981</v>
      </c>
      <c r="P35" s="9"/>
    </row>
    <row r="36" spans="1:119">
      <c r="A36" s="12"/>
      <c r="B36" s="44">
        <v>581</v>
      </c>
      <c r="C36" s="20" t="s">
        <v>76</v>
      </c>
      <c r="D36" s="46">
        <v>5431000</v>
      </c>
      <c r="E36" s="46">
        <v>277452</v>
      </c>
      <c r="F36" s="46">
        <v>69925</v>
      </c>
      <c r="G36" s="46">
        <v>1821207</v>
      </c>
      <c r="H36" s="46">
        <v>0</v>
      </c>
      <c r="I36" s="46">
        <v>7150987</v>
      </c>
      <c r="J36" s="46">
        <v>436316</v>
      </c>
      <c r="K36" s="46">
        <v>0</v>
      </c>
      <c r="L36" s="46">
        <v>0</v>
      </c>
      <c r="M36" s="46">
        <v>0</v>
      </c>
      <c r="N36" s="46">
        <f t="shared" si="10"/>
        <v>15186887</v>
      </c>
      <c r="O36" s="47">
        <f t="shared" si="1"/>
        <v>101.90626593660252</v>
      </c>
      <c r="P36" s="9"/>
    </row>
    <row r="37" spans="1:119" ht="15.75" thickBot="1">
      <c r="A37" s="12"/>
      <c r="B37" s="44">
        <v>590</v>
      </c>
      <c r="C37" s="20" t="s">
        <v>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2802409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2802409</v>
      </c>
      <c r="O37" s="47">
        <f t="shared" si="1"/>
        <v>18.804580347317284</v>
      </c>
      <c r="P37" s="9"/>
    </row>
    <row r="38" spans="1:119" ht="16.5" thickBot="1">
      <c r="A38" s="14" t="s">
        <v>10</v>
      </c>
      <c r="B38" s="23"/>
      <c r="C38" s="22"/>
      <c r="D38" s="15">
        <f>SUM(D5,D14,D20,D25,D28,D31,D35)</f>
        <v>195090821</v>
      </c>
      <c r="E38" s="15">
        <f t="shared" ref="E38:M38" si="12">SUM(E5,E14,E20,E25,E28,E31,E35)</f>
        <v>46297678</v>
      </c>
      <c r="F38" s="15">
        <f t="shared" si="12"/>
        <v>9086182</v>
      </c>
      <c r="G38" s="15">
        <f t="shared" si="12"/>
        <v>7755539</v>
      </c>
      <c r="H38" s="15">
        <f t="shared" si="12"/>
        <v>0</v>
      </c>
      <c r="I38" s="15">
        <f t="shared" si="12"/>
        <v>106051130</v>
      </c>
      <c r="J38" s="15">
        <f t="shared" si="12"/>
        <v>60314187</v>
      </c>
      <c r="K38" s="15">
        <f t="shared" si="12"/>
        <v>84401910</v>
      </c>
      <c r="L38" s="15">
        <f t="shared" si="12"/>
        <v>0</v>
      </c>
      <c r="M38" s="15">
        <f t="shared" si="12"/>
        <v>0</v>
      </c>
      <c r="N38" s="15">
        <f t="shared" si="10"/>
        <v>508997447</v>
      </c>
      <c r="O38" s="37">
        <f t="shared" si="1"/>
        <v>3415.4484190890303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91</v>
      </c>
      <c r="M40" s="163"/>
      <c r="N40" s="163"/>
      <c r="O40" s="41">
        <v>149028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58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28077701</v>
      </c>
      <c r="E5" s="26">
        <f t="shared" si="0"/>
        <v>12265</v>
      </c>
      <c r="F5" s="26">
        <f t="shared" si="0"/>
        <v>9087801</v>
      </c>
      <c r="G5" s="26">
        <f t="shared" si="0"/>
        <v>983947</v>
      </c>
      <c r="H5" s="26">
        <f t="shared" si="0"/>
        <v>0</v>
      </c>
      <c r="I5" s="26">
        <f t="shared" si="0"/>
        <v>0</v>
      </c>
      <c r="J5" s="26">
        <f t="shared" si="0"/>
        <v>60820883</v>
      </c>
      <c r="K5" s="26">
        <f t="shared" si="0"/>
        <v>84211750</v>
      </c>
      <c r="L5" s="26">
        <f t="shared" si="0"/>
        <v>0</v>
      </c>
      <c r="M5" s="26">
        <f t="shared" si="0"/>
        <v>0</v>
      </c>
      <c r="N5" s="27">
        <f>SUM(D5:M5)</f>
        <v>183194347</v>
      </c>
      <c r="O5" s="32">
        <f t="shared" ref="O5:O39" si="1">(N5/O$41)</f>
        <v>1244.4253661386299</v>
      </c>
      <c r="P5" s="6"/>
    </row>
    <row r="6" spans="1:133">
      <c r="A6" s="12"/>
      <c r="B6" s="44">
        <v>511</v>
      </c>
      <c r="C6" s="20" t="s">
        <v>19</v>
      </c>
      <c r="D6" s="46">
        <v>1354753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1354753</v>
      </c>
      <c r="O6" s="47">
        <f t="shared" si="1"/>
        <v>9.2027348313996136</v>
      </c>
      <c r="P6" s="9"/>
    </row>
    <row r="7" spans="1:133">
      <c r="A7" s="12"/>
      <c r="B7" s="44">
        <v>512</v>
      </c>
      <c r="C7" s="20" t="s">
        <v>20</v>
      </c>
      <c r="D7" s="46">
        <v>2836265</v>
      </c>
      <c r="E7" s="46">
        <v>12265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2848530</v>
      </c>
      <c r="O7" s="47">
        <f t="shared" si="1"/>
        <v>19.349849197076324</v>
      </c>
      <c r="P7" s="9"/>
    </row>
    <row r="8" spans="1:133">
      <c r="A8" s="12"/>
      <c r="B8" s="44">
        <v>513</v>
      </c>
      <c r="C8" s="20" t="s">
        <v>21</v>
      </c>
      <c r="D8" s="46">
        <v>8480375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8480375</v>
      </c>
      <c r="O8" s="47">
        <f t="shared" si="1"/>
        <v>57.606547020623317</v>
      </c>
      <c r="P8" s="9"/>
    </row>
    <row r="9" spans="1:133">
      <c r="A9" s="12"/>
      <c r="B9" s="44">
        <v>514</v>
      </c>
      <c r="C9" s="20" t="s">
        <v>22</v>
      </c>
      <c r="D9" s="46">
        <v>2790482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2790482</v>
      </c>
      <c r="O9" s="47">
        <f t="shared" si="1"/>
        <v>18.955533516289432</v>
      </c>
      <c r="P9" s="9"/>
    </row>
    <row r="10" spans="1:133">
      <c r="A10" s="12"/>
      <c r="B10" s="44">
        <v>515</v>
      </c>
      <c r="C10" s="20" t="s">
        <v>23</v>
      </c>
      <c r="D10" s="46">
        <v>3026200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3026200</v>
      </c>
      <c r="O10" s="47">
        <f t="shared" si="1"/>
        <v>20.556748091188219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9087801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9087801</v>
      </c>
      <c r="O11" s="47">
        <f t="shared" si="1"/>
        <v>61.732745971795779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84211750</v>
      </c>
      <c r="L12" s="46">
        <v>0</v>
      </c>
      <c r="M12" s="46">
        <v>0</v>
      </c>
      <c r="N12" s="46">
        <f t="shared" si="2"/>
        <v>84211750</v>
      </c>
      <c r="O12" s="47">
        <f t="shared" si="1"/>
        <v>572.04405890824114</v>
      </c>
      <c r="P12" s="9"/>
    </row>
    <row r="13" spans="1:133">
      <c r="A13" s="12"/>
      <c r="B13" s="44">
        <v>519</v>
      </c>
      <c r="C13" s="20" t="s">
        <v>68</v>
      </c>
      <c r="D13" s="46">
        <v>9589626</v>
      </c>
      <c r="E13" s="46">
        <v>0</v>
      </c>
      <c r="F13" s="46">
        <v>0</v>
      </c>
      <c r="G13" s="46">
        <v>983947</v>
      </c>
      <c r="H13" s="46">
        <v>0</v>
      </c>
      <c r="I13" s="46">
        <v>0</v>
      </c>
      <c r="J13" s="46">
        <v>60820883</v>
      </c>
      <c r="K13" s="46">
        <v>0</v>
      </c>
      <c r="L13" s="46">
        <v>0</v>
      </c>
      <c r="M13" s="46">
        <v>0</v>
      </c>
      <c r="N13" s="46">
        <f t="shared" si="2"/>
        <v>71394456</v>
      </c>
      <c r="O13" s="47">
        <f t="shared" si="1"/>
        <v>484.97714860201614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132594692</v>
      </c>
      <c r="E14" s="31">
        <f t="shared" si="3"/>
        <v>4381914</v>
      </c>
      <c r="F14" s="31">
        <f t="shared" si="3"/>
        <v>0</v>
      </c>
      <c r="G14" s="31">
        <f t="shared" si="3"/>
        <v>2592842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139569448</v>
      </c>
      <c r="O14" s="43">
        <f t="shared" si="1"/>
        <v>948.08472135423744</v>
      </c>
      <c r="P14" s="10"/>
    </row>
    <row r="15" spans="1:133">
      <c r="A15" s="12"/>
      <c r="B15" s="44">
        <v>521</v>
      </c>
      <c r="C15" s="20" t="s">
        <v>28</v>
      </c>
      <c r="D15" s="46">
        <v>74111201</v>
      </c>
      <c r="E15" s="46">
        <v>760791</v>
      </c>
      <c r="F15" s="46">
        <v>0</v>
      </c>
      <c r="G15" s="46">
        <v>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74872028</v>
      </c>
      <c r="O15" s="47">
        <f t="shared" si="1"/>
        <v>508.60003260603753</v>
      </c>
      <c r="P15" s="9"/>
    </row>
    <row r="16" spans="1:133">
      <c r="A16" s="12"/>
      <c r="B16" s="44">
        <v>522</v>
      </c>
      <c r="C16" s="20" t="s">
        <v>29</v>
      </c>
      <c r="D16" s="46">
        <v>51435435</v>
      </c>
      <c r="E16" s="46">
        <v>321469</v>
      </c>
      <c r="F16" s="46">
        <v>0</v>
      </c>
      <c r="G16" s="46">
        <v>2592806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54349710</v>
      </c>
      <c r="O16" s="47">
        <f t="shared" si="1"/>
        <v>369.19347607531995</v>
      </c>
      <c r="P16" s="9"/>
    </row>
    <row r="17" spans="1:16">
      <c r="A17" s="12"/>
      <c r="B17" s="44">
        <v>524</v>
      </c>
      <c r="C17" s="20" t="s">
        <v>30</v>
      </c>
      <c r="D17" s="46">
        <v>5359796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5359796</v>
      </c>
      <c r="O17" s="47">
        <f t="shared" si="1"/>
        <v>36.408689509007417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3299654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3299654</v>
      </c>
      <c r="O18" s="47">
        <f t="shared" si="1"/>
        <v>22.414300464636035</v>
      </c>
      <c r="P18" s="9"/>
    </row>
    <row r="19" spans="1:16">
      <c r="A19" s="12"/>
      <c r="B19" s="44">
        <v>529</v>
      </c>
      <c r="C19" s="20" t="s">
        <v>81</v>
      </c>
      <c r="D19" s="46">
        <v>1688260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1688260</v>
      </c>
      <c r="O19" s="47">
        <f t="shared" si="1"/>
        <v>11.468222699236476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3014917</v>
      </c>
      <c r="E20" s="31">
        <f t="shared" si="5"/>
        <v>0</v>
      </c>
      <c r="F20" s="31">
        <f t="shared" si="5"/>
        <v>0</v>
      </c>
      <c r="G20" s="31">
        <f t="shared" si="5"/>
        <v>43682</v>
      </c>
      <c r="H20" s="31">
        <f t="shared" si="5"/>
        <v>0</v>
      </c>
      <c r="I20" s="31">
        <f t="shared" si="5"/>
        <v>86164482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89223081</v>
      </c>
      <c r="O20" s="43">
        <f t="shared" si="1"/>
        <v>606.08565198489259</v>
      </c>
      <c r="P20" s="10"/>
    </row>
    <row r="21" spans="1:16">
      <c r="A21" s="12"/>
      <c r="B21" s="44">
        <v>534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12604613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12604613</v>
      </c>
      <c r="O21" s="47">
        <f t="shared" si="1"/>
        <v>85.622184332798952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70993743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70993743</v>
      </c>
      <c r="O22" s="47">
        <f t="shared" si="1"/>
        <v>482.25513545091434</v>
      </c>
      <c r="P22" s="9"/>
    </row>
    <row r="23" spans="1:16">
      <c r="A23" s="12"/>
      <c r="B23" s="44">
        <v>537</v>
      </c>
      <c r="C23" s="20" t="s">
        <v>88</v>
      </c>
      <c r="D23" s="46">
        <v>0</v>
      </c>
      <c r="E23" s="46">
        <v>0</v>
      </c>
      <c r="F23" s="46">
        <v>0</v>
      </c>
      <c r="G23" s="46">
        <v>43682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43682</v>
      </c>
      <c r="O23" s="47">
        <f t="shared" si="1"/>
        <v>0.29672852756568757</v>
      </c>
      <c r="P23" s="9"/>
    </row>
    <row r="24" spans="1:16">
      <c r="A24" s="12"/>
      <c r="B24" s="44">
        <v>538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2566126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2566126</v>
      </c>
      <c r="O24" s="47">
        <f t="shared" si="1"/>
        <v>17.431500149444339</v>
      </c>
      <c r="P24" s="9"/>
    </row>
    <row r="25" spans="1:16">
      <c r="A25" s="12"/>
      <c r="B25" s="44">
        <v>539</v>
      </c>
      <c r="C25" s="20" t="s">
        <v>37</v>
      </c>
      <c r="D25" s="46">
        <v>3014917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3014917</v>
      </c>
      <c r="O25" s="47">
        <f t="shared" si="1"/>
        <v>20.480103524169227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5770761</v>
      </c>
      <c r="E26" s="31">
        <f t="shared" si="6"/>
        <v>0</v>
      </c>
      <c r="F26" s="31">
        <f t="shared" si="6"/>
        <v>0</v>
      </c>
      <c r="G26" s="31">
        <f t="shared" si="6"/>
        <v>1399333</v>
      </c>
      <c r="H26" s="31">
        <f t="shared" si="6"/>
        <v>0</v>
      </c>
      <c r="I26" s="31">
        <f t="shared" si="6"/>
        <v>7201447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14371541</v>
      </c>
      <c r="O26" s="43">
        <f t="shared" si="1"/>
        <v>97.624792815803062</v>
      </c>
      <c r="P26" s="10"/>
    </row>
    <row r="27" spans="1:16">
      <c r="A27" s="12"/>
      <c r="B27" s="44">
        <v>541</v>
      </c>
      <c r="C27" s="20" t="s">
        <v>72</v>
      </c>
      <c r="D27" s="46">
        <v>5770761</v>
      </c>
      <c r="E27" s="46">
        <v>0</v>
      </c>
      <c r="F27" s="46">
        <v>0</v>
      </c>
      <c r="G27" s="46">
        <v>1358555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7129316</v>
      </c>
      <c r="O27" s="47">
        <f t="shared" si="1"/>
        <v>48.428905252289212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40778</v>
      </c>
      <c r="H28" s="46">
        <v>0</v>
      </c>
      <c r="I28" s="46">
        <v>7201447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7242225</v>
      </c>
      <c r="O28" s="47">
        <f t="shared" si="1"/>
        <v>49.195887563513843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SUM(D30:D31)</f>
        <v>639418</v>
      </c>
      <c r="E29" s="31">
        <f t="shared" si="8"/>
        <v>34537770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35177188</v>
      </c>
      <c r="O29" s="43">
        <f t="shared" si="1"/>
        <v>238.95598184930577</v>
      </c>
      <c r="P29" s="10"/>
    </row>
    <row r="30" spans="1:16">
      <c r="A30" s="13"/>
      <c r="B30" s="45">
        <v>552</v>
      </c>
      <c r="C30" s="21" t="s">
        <v>42</v>
      </c>
      <c r="D30" s="46">
        <v>0</v>
      </c>
      <c r="E30" s="46">
        <v>31757222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31757222</v>
      </c>
      <c r="O30" s="47">
        <f t="shared" si="1"/>
        <v>215.72441105344674</v>
      </c>
      <c r="P30" s="9"/>
    </row>
    <row r="31" spans="1:16">
      <c r="A31" s="13"/>
      <c r="B31" s="45">
        <v>554</v>
      </c>
      <c r="C31" s="21" t="s">
        <v>43</v>
      </c>
      <c r="D31" s="46">
        <v>639418</v>
      </c>
      <c r="E31" s="46">
        <v>2780548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3419966</v>
      </c>
      <c r="O31" s="47">
        <f t="shared" si="1"/>
        <v>23.231570795859032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9771772</v>
      </c>
      <c r="E32" s="31">
        <f t="shared" si="9"/>
        <v>765927</v>
      </c>
      <c r="F32" s="31">
        <f t="shared" si="9"/>
        <v>0</v>
      </c>
      <c r="G32" s="31">
        <f t="shared" si="9"/>
        <v>467891</v>
      </c>
      <c r="H32" s="31">
        <f t="shared" si="9"/>
        <v>0</v>
      </c>
      <c r="I32" s="31">
        <f t="shared" si="9"/>
        <v>2460895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13466485</v>
      </c>
      <c r="O32" s="43">
        <f t="shared" si="1"/>
        <v>91.476815748716135</v>
      </c>
      <c r="P32" s="9"/>
    </row>
    <row r="33" spans="1:119">
      <c r="A33" s="12"/>
      <c r="B33" s="44">
        <v>572</v>
      </c>
      <c r="C33" s="20" t="s">
        <v>73</v>
      </c>
      <c r="D33" s="46">
        <v>8412922</v>
      </c>
      <c r="E33" s="46">
        <v>765927</v>
      </c>
      <c r="F33" s="46">
        <v>0</v>
      </c>
      <c r="G33" s="46">
        <v>464310</v>
      </c>
      <c r="H33" s="46">
        <v>0</v>
      </c>
      <c r="I33" s="46">
        <v>2432910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12076069</v>
      </c>
      <c r="O33" s="47">
        <f t="shared" si="1"/>
        <v>82.031824851234958</v>
      </c>
      <c r="P33" s="9"/>
    </row>
    <row r="34" spans="1:119">
      <c r="A34" s="12"/>
      <c r="B34" s="44">
        <v>573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27985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27985</v>
      </c>
      <c r="O34" s="47">
        <f t="shared" si="1"/>
        <v>0.19009999184849061</v>
      </c>
      <c r="P34" s="9"/>
    </row>
    <row r="35" spans="1:119">
      <c r="A35" s="12"/>
      <c r="B35" s="44">
        <v>575</v>
      </c>
      <c r="C35" s="20" t="s">
        <v>74</v>
      </c>
      <c r="D35" s="46">
        <v>1358850</v>
      </c>
      <c r="E35" s="46">
        <v>0</v>
      </c>
      <c r="F35" s="46">
        <v>0</v>
      </c>
      <c r="G35" s="46">
        <v>3581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1362431</v>
      </c>
      <c r="O35" s="47">
        <f t="shared" si="1"/>
        <v>9.2548909056326938</v>
      </c>
      <c r="P35" s="9"/>
    </row>
    <row r="36" spans="1:119" ht="15.75">
      <c r="A36" s="28" t="s">
        <v>75</v>
      </c>
      <c r="B36" s="29"/>
      <c r="C36" s="30"/>
      <c r="D36" s="31">
        <f t="shared" ref="D36:M36" si="11">SUM(D37:D38)</f>
        <v>5674746</v>
      </c>
      <c r="E36" s="31">
        <f t="shared" si="11"/>
        <v>917879</v>
      </c>
      <c r="F36" s="31">
        <f t="shared" si="11"/>
        <v>14151036</v>
      </c>
      <c r="G36" s="31">
        <f t="shared" si="11"/>
        <v>1418604</v>
      </c>
      <c r="H36" s="31">
        <f t="shared" si="11"/>
        <v>0</v>
      </c>
      <c r="I36" s="31">
        <f t="shared" si="11"/>
        <v>6528138</v>
      </c>
      <c r="J36" s="31">
        <f t="shared" si="11"/>
        <v>339775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29030178</v>
      </c>
      <c r="O36" s="43">
        <f t="shared" si="1"/>
        <v>197.19980708094448</v>
      </c>
      <c r="P36" s="9"/>
    </row>
    <row r="37" spans="1:119">
      <c r="A37" s="12"/>
      <c r="B37" s="44">
        <v>581</v>
      </c>
      <c r="C37" s="20" t="s">
        <v>76</v>
      </c>
      <c r="D37" s="46">
        <v>5674746</v>
      </c>
      <c r="E37" s="46">
        <v>917879</v>
      </c>
      <c r="F37" s="46">
        <v>0</v>
      </c>
      <c r="G37" s="46">
        <v>1418604</v>
      </c>
      <c r="H37" s="46">
        <v>0</v>
      </c>
      <c r="I37" s="46">
        <v>6528138</v>
      </c>
      <c r="J37" s="46">
        <v>339775</v>
      </c>
      <c r="K37" s="46">
        <v>0</v>
      </c>
      <c r="L37" s="46">
        <v>0</v>
      </c>
      <c r="M37" s="46">
        <v>0</v>
      </c>
      <c r="N37" s="46">
        <f t="shared" si="10"/>
        <v>14879142</v>
      </c>
      <c r="O37" s="47">
        <f t="shared" si="1"/>
        <v>101.07288807977611</v>
      </c>
      <c r="P37" s="9"/>
    </row>
    <row r="38" spans="1:119" ht="15.75" thickBot="1">
      <c r="A38" s="12"/>
      <c r="B38" s="44">
        <v>585</v>
      </c>
      <c r="C38" s="20" t="s">
        <v>82</v>
      </c>
      <c r="D38" s="46">
        <v>0</v>
      </c>
      <c r="E38" s="46">
        <v>0</v>
      </c>
      <c r="F38" s="46">
        <v>14151036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14151036</v>
      </c>
      <c r="O38" s="47">
        <f t="shared" si="1"/>
        <v>96.126919001168389</v>
      </c>
      <c r="P38" s="9"/>
    </row>
    <row r="39" spans="1:119" ht="16.5" thickBot="1">
      <c r="A39" s="14" t="s">
        <v>10</v>
      </c>
      <c r="B39" s="23"/>
      <c r="C39" s="22"/>
      <c r="D39" s="15">
        <f>SUM(D5,D14,D20,D26,D29,D32,D36)</f>
        <v>185544007</v>
      </c>
      <c r="E39" s="15">
        <f t="shared" ref="E39:M39" si="12">SUM(E5,E14,E20,E26,E29,E32,E36)</f>
        <v>40615755</v>
      </c>
      <c r="F39" s="15">
        <f t="shared" si="12"/>
        <v>23238837</v>
      </c>
      <c r="G39" s="15">
        <f t="shared" si="12"/>
        <v>6906299</v>
      </c>
      <c r="H39" s="15">
        <f t="shared" si="12"/>
        <v>0</v>
      </c>
      <c r="I39" s="15">
        <f t="shared" si="12"/>
        <v>102354962</v>
      </c>
      <c r="J39" s="15">
        <f t="shared" si="12"/>
        <v>61160658</v>
      </c>
      <c r="K39" s="15">
        <f t="shared" si="12"/>
        <v>84211750</v>
      </c>
      <c r="L39" s="15">
        <f t="shared" si="12"/>
        <v>0</v>
      </c>
      <c r="M39" s="15">
        <f t="shared" si="12"/>
        <v>0</v>
      </c>
      <c r="N39" s="15">
        <f t="shared" si="10"/>
        <v>504032268</v>
      </c>
      <c r="O39" s="37">
        <f t="shared" si="1"/>
        <v>3423.8531369725292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89</v>
      </c>
      <c r="M41" s="163"/>
      <c r="N41" s="163"/>
      <c r="O41" s="41">
        <v>147212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19877757</v>
      </c>
      <c r="E5" s="26">
        <f t="shared" si="0"/>
        <v>38522</v>
      </c>
      <c r="F5" s="26">
        <f t="shared" si="0"/>
        <v>11304870</v>
      </c>
      <c r="G5" s="26">
        <f t="shared" si="0"/>
        <v>666686</v>
      </c>
      <c r="H5" s="26">
        <f t="shared" si="0"/>
        <v>0</v>
      </c>
      <c r="I5" s="26">
        <f t="shared" si="0"/>
        <v>0</v>
      </c>
      <c r="J5" s="26">
        <f t="shared" si="0"/>
        <v>60357319</v>
      </c>
      <c r="K5" s="26">
        <f t="shared" si="0"/>
        <v>89491088</v>
      </c>
      <c r="L5" s="26">
        <f t="shared" si="0"/>
        <v>0</v>
      </c>
      <c r="M5" s="26">
        <f t="shared" si="0"/>
        <v>0</v>
      </c>
      <c r="N5" s="27">
        <f>SUM(D5:M5)</f>
        <v>181736242</v>
      </c>
      <c r="O5" s="32">
        <f t="shared" ref="O5:O37" si="1">(N5/O$39)</f>
        <v>1243.4486811946222</v>
      </c>
      <c r="P5" s="6"/>
    </row>
    <row r="6" spans="1:133">
      <c r="A6" s="12"/>
      <c r="B6" s="44">
        <v>511</v>
      </c>
      <c r="C6" s="20" t="s">
        <v>19</v>
      </c>
      <c r="D6" s="46">
        <v>1083656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1083656</v>
      </c>
      <c r="O6" s="47">
        <f t="shared" si="1"/>
        <v>7.414429886079847</v>
      </c>
      <c r="P6" s="9"/>
    </row>
    <row r="7" spans="1:133">
      <c r="A7" s="12"/>
      <c r="B7" s="44">
        <v>512</v>
      </c>
      <c r="C7" s="20" t="s">
        <v>20</v>
      </c>
      <c r="D7" s="46">
        <v>2242312</v>
      </c>
      <c r="E7" s="46">
        <v>7484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2249796</v>
      </c>
      <c r="O7" s="47">
        <f t="shared" si="1"/>
        <v>15.393219527214258</v>
      </c>
      <c r="P7" s="9"/>
    </row>
    <row r="8" spans="1:133">
      <c r="A8" s="12"/>
      <c r="B8" s="44">
        <v>513</v>
      </c>
      <c r="C8" s="20" t="s">
        <v>21</v>
      </c>
      <c r="D8" s="46">
        <v>6464357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6464357</v>
      </c>
      <c r="O8" s="47">
        <f t="shared" si="1"/>
        <v>44.229461872669425</v>
      </c>
      <c r="P8" s="9"/>
    </row>
    <row r="9" spans="1:133">
      <c r="A9" s="12"/>
      <c r="B9" s="44">
        <v>514</v>
      </c>
      <c r="C9" s="20" t="s">
        <v>22</v>
      </c>
      <c r="D9" s="46">
        <v>2230819</v>
      </c>
      <c r="E9" s="46">
        <v>1500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2232319</v>
      </c>
      <c r="O9" s="47">
        <f t="shared" si="1"/>
        <v>15.273640997571071</v>
      </c>
      <c r="P9" s="9"/>
    </row>
    <row r="10" spans="1:133">
      <c r="A10" s="12"/>
      <c r="B10" s="44">
        <v>515</v>
      </c>
      <c r="C10" s="20" t="s">
        <v>23</v>
      </c>
      <c r="D10" s="46">
        <v>1128688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1128688</v>
      </c>
      <c r="O10" s="47">
        <f t="shared" si="1"/>
        <v>7.7225411378331223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11304870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11304870</v>
      </c>
      <c r="O11" s="47">
        <f t="shared" si="1"/>
        <v>77.3484998802641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89491088</v>
      </c>
      <c r="L12" s="46">
        <v>0</v>
      </c>
      <c r="M12" s="46">
        <v>0</v>
      </c>
      <c r="N12" s="46">
        <f t="shared" si="2"/>
        <v>89491088</v>
      </c>
      <c r="O12" s="47">
        <f t="shared" si="1"/>
        <v>612.30261024255071</v>
      </c>
      <c r="P12" s="9"/>
    </row>
    <row r="13" spans="1:133">
      <c r="A13" s="12"/>
      <c r="B13" s="44">
        <v>519</v>
      </c>
      <c r="C13" s="20" t="s">
        <v>68</v>
      </c>
      <c r="D13" s="46">
        <v>6727925</v>
      </c>
      <c r="E13" s="46">
        <v>29538</v>
      </c>
      <c r="F13" s="46">
        <v>0</v>
      </c>
      <c r="G13" s="46">
        <v>666686</v>
      </c>
      <c r="H13" s="46">
        <v>0</v>
      </c>
      <c r="I13" s="46">
        <v>0</v>
      </c>
      <c r="J13" s="46">
        <v>60357319</v>
      </c>
      <c r="K13" s="46">
        <v>0</v>
      </c>
      <c r="L13" s="46">
        <v>0</v>
      </c>
      <c r="M13" s="46">
        <v>0</v>
      </c>
      <c r="N13" s="46">
        <f t="shared" si="2"/>
        <v>67781468</v>
      </c>
      <c r="O13" s="47">
        <f t="shared" si="1"/>
        <v>463.76427765043962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119697169</v>
      </c>
      <c r="E14" s="31">
        <f t="shared" si="3"/>
        <v>1263809</v>
      </c>
      <c r="F14" s="31">
        <f t="shared" si="3"/>
        <v>0</v>
      </c>
      <c r="G14" s="31">
        <f t="shared" si="3"/>
        <v>1725893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122686871</v>
      </c>
      <c r="O14" s="43">
        <f t="shared" si="1"/>
        <v>839.42985871164171</v>
      </c>
      <c r="P14" s="10"/>
    </row>
    <row r="15" spans="1:133">
      <c r="A15" s="12"/>
      <c r="B15" s="44">
        <v>521</v>
      </c>
      <c r="C15" s="20" t="s">
        <v>28</v>
      </c>
      <c r="D15" s="46">
        <v>67719553</v>
      </c>
      <c r="E15" s="46">
        <v>1095031</v>
      </c>
      <c r="F15" s="46">
        <v>0</v>
      </c>
      <c r="G15" s="46">
        <v>319851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69134435</v>
      </c>
      <c r="O15" s="47">
        <f t="shared" si="1"/>
        <v>473.0213471998905</v>
      </c>
      <c r="P15" s="9"/>
    </row>
    <row r="16" spans="1:133">
      <c r="A16" s="12"/>
      <c r="B16" s="44">
        <v>522</v>
      </c>
      <c r="C16" s="20" t="s">
        <v>29</v>
      </c>
      <c r="D16" s="46">
        <v>47994063</v>
      </c>
      <c r="E16" s="46">
        <v>168778</v>
      </c>
      <c r="F16" s="46">
        <v>0</v>
      </c>
      <c r="G16" s="46">
        <v>1406042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49568883</v>
      </c>
      <c r="O16" s="47">
        <f t="shared" si="1"/>
        <v>339.15283774075471</v>
      </c>
      <c r="P16" s="9"/>
    </row>
    <row r="17" spans="1:16">
      <c r="A17" s="12"/>
      <c r="B17" s="44">
        <v>524</v>
      </c>
      <c r="C17" s="20" t="s">
        <v>30</v>
      </c>
      <c r="D17" s="46">
        <v>3983553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3983553</v>
      </c>
      <c r="O17" s="47">
        <f t="shared" si="1"/>
        <v>27.255673770996545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2401718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82747898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85149616</v>
      </c>
      <c r="O18" s="43">
        <f t="shared" si="1"/>
        <v>582.59803633129218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12410855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12410855</v>
      </c>
      <c r="O19" s="47">
        <f t="shared" si="1"/>
        <v>84.915705928637408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68165425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68165425</v>
      </c>
      <c r="O20" s="47">
        <f t="shared" si="1"/>
        <v>466.3913311210701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2171618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2171618</v>
      </c>
      <c r="O21" s="47">
        <f t="shared" si="1"/>
        <v>14.85832164482912</v>
      </c>
      <c r="P21" s="9"/>
    </row>
    <row r="22" spans="1:16">
      <c r="A22" s="12"/>
      <c r="B22" s="44">
        <v>539</v>
      </c>
      <c r="C22" s="20" t="s">
        <v>37</v>
      </c>
      <c r="D22" s="46">
        <v>2401718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2401718</v>
      </c>
      <c r="O22" s="47">
        <f t="shared" si="1"/>
        <v>16.4326776367555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6970286</v>
      </c>
      <c r="E23" s="31">
        <f t="shared" si="6"/>
        <v>0</v>
      </c>
      <c r="F23" s="31">
        <f t="shared" si="6"/>
        <v>0</v>
      </c>
      <c r="G23" s="31">
        <f t="shared" si="6"/>
        <v>2670862</v>
      </c>
      <c r="H23" s="31">
        <f t="shared" si="6"/>
        <v>0</v>
      </c>
      <c r="I23" s="31">
        <f t="shared" si="6"/>
        <v>7291759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16932907</v>
      </c>
      <c r="O23" s="43">
        <f t="shared" si="1"/>
        <v>115.85581745407274</v>
      </c>
      <c r="P23" s="10"/>
    </row>
    <row r="24" spans="1:16">
      <c r="A24" s="12"/>
      <c r="B24" s="44">
        <v>541</v>
      </c>
      <c r="C24" s="20" t="s">
        <v>72</v>
      </c>
      <c r="D24" s="46">
        <v>6970286</v>
      </c>
      <c r="E24" s="46">
        <v>0</v>
      </c>
      <c r="F24" s="46">
        <v>0</v>
      </c>
      <c r="G24" s="46">
        <v>2489416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9459702</v>
      </c>
      <c r="O24" s="47">
        <f t="shared" si="1"/>
        <v>64.723765865006328</v>
      </c>
      <c r="P24" s="9"/>
    </row>
    <row r="25" spans="1:16">
      <c r="A25" s="12"/>
      <c r="B25" s="44">
        <v>545</v>
      </c>
      <c r="C25" s="20" t="s">
        <v>40</v>
      </c>
      <c r="D25" s="46">
        <v>0</v>
      </c>
      <c r="E25" s="46">
        <v>0</v>
      </c>
      <c r="F25" s="46">
        <v>0</v>
      </c>
      <c r="G25" s="46">
        <v>181446</v>
      </c>
      <c r="H25" s="46">
        <v>0</v>
      </c>
      <c r="I25" s="46">
        <v>7291759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7473205</v>
      </c>
      <c r="O25" s="47">
        <f t="shared" si="1"/>
        <v>51.1320515890664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451148</v>
      </c>
      <c r="E26" s="31">
        <f t="shared" si="8"/>
        <v>29658404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30109552</v>
      </c>
      <c r="O26" s="43">
        <f t="shared" si="1"/>
        <v>206.01109780712258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27784122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27784122</v>
      </c>
      <c r="O27" s="47">
        <f t="shared" si="1"/>
        <v>190.10038657589544</v>
      </c>
      <c r="P27" s="9"/>
    </row>
    <row r="28" spans="1:16">
      <c r="A28" s="13"/>
      <c r="B28" s="45">
        <v>554</v>
      </c>
      <c r="C28" s="21" t="s">
        <v>43</v>
      </c>
      <c r="D28" s="46">
        <v>451148</v>
      </c>
      <c r="E28" s="46">
        <v>1874282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2325430</v>
      </c>
      <c r="O28" s="47">
        <f t="shared" si="1"/>
        <v>15.910711231227122</v>
      </c>
      <c r="P28" s="9"/>
    </row>
    <row r="29" spans="1:16" ht="15.75">
      <c r="A29" s="28" t="s">
        <v>47</v>
      </c>
      <c r="B29" s="29"/>
      <c r="C29" s="30"/>
      <c r="D29" s="31">
        <f t="shared" ref="D29:M29" si="9">SUM(D30:D32)</f>
        <v>10427111</v>
      </c>
      <c r="E29" s="31">
        <f t="shared" si="9"/>
        <v>739888</v>
      </c>
      <c r="F29" s="31">
        <f t="shared" si="9"/>
        <v>0</v>
      </c>
      <c r="G29" s="31">
        <f t="shared" si="9"/>
        <v>312687</v>
      </c>
      <c r="H29" s="31">
        <f t="shared" si="9"/>
        <v>0</v>
      </c>
      <c r="I29" s="31">
        <f t="shared" si="9"/>
        <v>2393597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13873283</v>
      </c>
      <c r="O29" s="43">
        <f t="shared" si="1"/>
        <v>94.921713249632234</v>
      </c>
      <c r="P29" s="9"/>
    </row>
    <row r="30" spans="1:16">
      <c r="A30" s="12"/>
      <c r="B30" s="44">
        <v>572</v>
      </c>
      <c r="C30" s="20" t="s">
        <v>73</v>
      </c>
      <c r="D30" s="46">
        <v>9159993</v>
      </c>
      <c r="E30" s="46">
        <v>739888</v>
      </c>
      <c r="F30" s="46">
        <v>0</v>
      </c>
      <c r="G30" s="46">
        <v>311225</v>
      </c>
      <c r="H30" s="46">
        <v>0</v>
      </c>
      <c r="I30" s="46">
        <v>2387550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12598656</v>
      </c>
      <c r="O30" s="47">
        <f t="shared" si="1"/>
        <v>86.200649994868456</v>
      </c>
      <c r="P30" s="9"/>
    </row>
    <row r="31" spans="1:16">
      <c r="A31" s="12"/>
      <c r="B31" s="44">
        <v>573</v>
      </c>
      <c r="C31" s="20" t="s">
        <v>49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6047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6047</v>
      </c>
      <c r="O31" s="47">
        <f t="shared" si="1"/>
        <v>4.1373883890390338E-2</v>
      </c>
      <c r="P31" s="9"/>
    </row>
    <row r="32" spans="1:16">
      <c r="A32" s="12"/>
      <c r="B32" s="44">
        <v>575</v>
      </c>
      <c r="C32" s="20" t="s">
        <v>74</v>
      </c>
      <c r="D32" s="46">
        <v>1267118</v>
      </c>
      <c r="E32" s="46">
        <v>0</v>
      </c>
      <c r="F32" s="46">
        <v>0</v>
      </c>
      <c r="G32" s="46">
        <v>1462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1268580</v>
      </c>
      <c r="O32" s="47">
        <f t="shared" si="1"/>
        <v>8.6796893708733887</v>
      </c>
      <c r="P32" s="9"/>
    </row>
    <row r="33" spans="1:119" ht="15.75">
      <c r="A33" s="28" t="s">
        <v>75</v>
      </c>
      <c r="B33" s="29"/>
      <c r="C33" s="30"/>
      <c r="D33" s="31">
        <f t="shared" ref="D33:M33" si="11">SUM(D34:D36)</f>
        <v>7126201</v>
      </c>
      <c r="E33" s="31">
        <f t="shared" si="11"/>
        <v>37186204</v>
      </c>
      <c r="F33" s="31">
        <f t="shared" si="11"/>
        <v>18535146</v>
      </c>
      <c r="G33" s="31">
        <f t="shared" si="11"/>
        <v>3014300</v>
      </c>
      <c r="H33" s="31">
        <f t="shared" si="11"/>
        <v>0</v>
      </c>
      <c r="I33" s="31">
        <f t="shared" si="11"/>
        <v>5987089</v>
      </c>
      <c r="J33" s="31">
        <f t="shared" si="11"/>
        <v>359372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72208312</v>
      </c>
      <c r="O33" s="43">
        <f t="shared" si="1"/>
        <v>494.052971160754</v>
      </c>
      <c r="P33" s="9"/>
    </row>
    <row r="34" spans="1:119">
      <c r="A34" s="12"/>
      <c r="B34" s="44">
        <v>581</v>
      </c>
      <c r="C34" s="20" t="s">
        <v>76</v>
      </c>
      <c r="D34" s="46">
        <v>7126201</v>
      </c>
      <c r="E34" s="46">
        <v>1796919</v>
      </c>
      <c r="F34" s="46">
        <v>0</v>
      </c>
      <c r="G34" s="46">
        <v>3014300</v>
      </c>
      <c r="H34" s="46">
        <v>0</v>
      </c>
      <c r="I34" s="46">
        <v>5625539</v>
      </c>
      <c r="J34" s="46">
        <v>339997</v>
      </c>
      <c r="K34" s="46">
        <v>0</v>
      </c>
      <c r="L34" s="46">
        <v>0</v>
      </c>
      <c r="M34" s="46">
        <v>0</v>
      </c>
      <c r="N34" s="46">
        <f t="shared" si="10"/>
        <v>17902956</v>
      </c>
      <c r="O34" s="47">
        <f t="shared" si="1"/>
        <v>122.49294242413876</v>
      </c>
      <c r="P34" s="9"/>
    </row>
    <row r="35" spans="1:119">
      <c r="A35" s="12"/>
      <c r="B35" s="44">
        <v>585</v>
      </c>
      <c r="C35" s="20" t="s">
        <v>82</v>
      </c>
      <c r="D35" s="46">
        <v>0</v>
      </c>
      <c r="E35" s="46">
        <v>35389285</v>
      </c>
      <c r="F35" s="46">
        <v>18535146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53924431</v>
      </c>
      <c r="O35" s="47">
        <f t="shared" si="1"/>
        <v>368.95372036536554</v>
      </c>
      <c r="P35" s="9"/>
    </row>
    <row r="36" spans="1:119" ht="15.75" thickBot="1">
      <c r="A36" s="12"/>
      <c r="B36" s="44">
        <v>590</v>
      </c>
      <c r="C36" s="20" t="s">
        <v>83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361550</v>
      </c>
      <c r="J36" s="46">
        <v>19375</v>
      </c>
      <c r="K36" s="46">
        <v>0</v>
      </c>
      <c r="L36" s="46">
        <v>0</v>
      </c>
      <c r="M36" s="46">
        <v>0</v>
      </c>
      <c r="N36" s="46">
        <f t="shared" si="10"/>
        <v>380925</v>
      </c>
      <c r="O36" s="47">
        <f t="shared" si="1"/>
        <v>2.6063083712497006</v>
      </c>
      <c r="P36" s="9"/>
    </row>
    <row r="37" spans="1:119" ht="16.5" thickBot="1">
      <c r="A37" s="14" t="s">
        <v>10</v>
      </c>
      <c r="B37" s="23"/>
      <c r="C37" s="22"/>
      <c r="D37" s="15">
        <f>SUM(D5,D14,D18,D23,D26,D29,D33)</f>
        <v>166951390</v>
      </c>
      <c r="E37" s="15">
        <f t="shared" ref="E37:M37" si="12">SUM(E5,E14,E18,E23,E26,E29,E33)</f>
        <v>68886827</v>
      </c>
      <c r="F37" s="15">
        <f t="shared" si="12"/>
        <v>29840016</v>
      </c>
      <c r="G37" s="15">
        <f t="shared" si="12"/>
        <v>8390428</v>
      </c>
      <c r="H37" s="15">
        <f t="shared" si="12"/>
        <v>0</v>
      </c>
      <c r="I37" s="15">
        <f t="shared" si="12"/>
        <v>98420343</v>
      </c>
      <c r="J37" s="15">
        <f t="shared" si="12"/>
        <v>60716691</v>
      </c>
      <c r="K37" s="15">
        <f t="shared" si="12"/>
        <v>89491088</v>
      </c>
      <c r="L37" s="15">
        <f t="shared" si="12"/>
        <v>0</v>
      </c>
      <c r="M37" s="15">
        <f t="shared" si="12"/>
        <v>0</v>
      </c>
      <c r="N37" s="15">
        <f t="shared" si="10"/>
        <v>522696783</v>
      </c>
      <c r="O37" s="37">
        <f t="shared" si="1"/>
        <v>3576.3181759091376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86</v>
      </c>
      <c r="M39" s="163"/>
      <c r="N39" s="163"/>
      <c r="O39" s="41">
        <v>146155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22846321</v>
      </c>
      <c r="E5" s="26">
        <f t="shared" si="0"/>
        <v>12259</v>
      </c>
      <c r="F5" s="26">
        <f t="shared" si="0"/>
        <v>11542009</v>
      </c>
      <c r="G5" s="26">
        <f t="shared" si="0"/>
        <v>3719550</v>
      </c>
      <c r="H5" s="26">
        <f t="shared" si="0"/>
        <v>0</v>
      </c>
      <c r="I5" s="26">
        <f t="shared" si="0"/>
        <v>0</v>
      </c>
      <c r="J5" s="26">
        <f t="shared" si="0"/>
        <v>54433688</v>
      </c>
      <c r="K5" s="26">
        <f t="shared" si="0"/>
        <v>80594436</v>
      </c>
      <c r="L5" s="26">
        <f t="shared" si="0"/>
        <v>0</v>
      </c>
      <c r="M5" s="26">
        <f t="shared" si="0"/>
        <v>0</v>
      </c>
      <c r="N5" s="27">
        <f>SUM(D5:M5)</f>
        <v>173148263</v>
      </c>
      <c r="O5" s="32">
        <f t="shared" ref="O5:O38" si="1">(N5/O$40)</f>
        <v>1194.7356788981963</v>
      </c>
      <c r="P5" s="6"/>
    </row>
    <row r="6" spans="1:133">
      <c r="A6" s="12"/>
      <c r="B6" s="44">
        <v>511</v>
      </c>
      <c r="C6" s="20" t="s">
        <v>19</v>
      </c>
      <c r="D6" s="46">
        <v>1269622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1269622</v>
      </c>
      <c r="O6" s="47">
        <f t="shared" si="1"/>
        <v>8.7604846611374079</v>
      </c>
      <c r="P6" s="9"/>
    </row>
    <row r="7" spans="1:133">
      <c r="A7" s="12"/>
      <c r="B7" s="44">
        <v>512</v>
      </c>
      <c r="C7" s="20" t="s">
        <v>20</v>
      </c>
      <c r="D7" s="46">
        <v>2509599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2509599</v>
      </c>
      <c r="O7" s="47">
        <f t="shared" si="1"/>
        <v>17.316416654016532</v>
      </c>
      <c r="P7" s="9"/>
    </row>
    <row r="8" spans="1:133">
      <c r="A8" s="12"/>
      <c r="B8" s="44">
        <v>513</v>
      </c>
      <c r="C8" s="20" t="s">
        <v>21</v>
      </c>
      <c r="D8" s="46">
        <v>7980037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7980037</v>
      </c>
      <c r="O8" s="47">
        <f t="shared" si="1"/>
        <v>55.06283896609304</v>
      </c>
      <c r="P8" s="9"/>
    </row>
    <row r="9" spans="1:133">
      <c r="A9" s="12"/>
      <c r="B9" s="44">
        <v>514</v>
      </c>
      <c r="C9" s="20" t="s">
        <v>22</v>
      </c>
      <c r="D9" s="46">
        <v>2263572</v>
      </c>
      <c r="E9" s="46">
        <v>1996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2265568</v>
      </c>
      <c r="O9" s="47">
        <f t="shared" si="1"/>
        <v>15.632584905399998</v>
      </c>
      <c r="P9" s="9"/>
    </row>
    <row r="10" spans="1:133">
      <c r="A10" s="12"/>
      <c r="B10" s="44">
        <v>515</v>
      </c>
      <c r="C10" s="20" t="s">
        <v>23</v>
      </c>
      <c r="D10" s="46">
        <v>1364822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1364822</v>
      </c>
      <c r="O10" s="47">
        <f t="shared" si="1"/>
        <v>9.417371624139216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11542009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11542009</v>
      </c>
      <c r="O11" s="47">
        <f t="shared" si="1"/>
        <v>79.640706291486694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80594436</v>
      </c>
      <c r="L12" s="46">
        <v>0</v>
      </c>
      <c r="M12" s="46">
        <v>0</v>
      </c>
      <c r="N12" s="46">
        <f t="shared" si="2"/>
        <v>80594436</v>
      </c>
      <c r="O12" s="47">
        <f t="shared" si="1"/>
        <v>556.10750313953326</v>
      </c>
      <c r="P12" s="9"/>
    </row>
    <row r="13" spans="1:133">
      <c r="A13" s="12"/>
      <c r="B13" s="44">
        <v>519</v>
      </c>
      <c r="C13" s="20" t="s">
        <v>68</v>
      </c>
      <c r="D13" s="46">
        <v>7458669</v>
      </c>
      <c r="E13" s="46">
        <v>10263</v>
      </c>
      <c r="F13" s="46">
        <v>0</v>
      </c>
      <c r="G13" s="46">
        <v>3719550</v>
      </c>
      <c r="H13" s="46">
        <v>0</v>
      </c>
      <c r="I13" s="46">
        <v>0</v>
      </c>
      <c r="J13" s="46">
        <v>54433688</v>
      </c>
      <c r="K13" s="46">
        <v>0</v>
      </c>
      <c r="L13" s="46">
        <v>0</v>
      </c>
      <c r="M13" s="46">
        <v>0</v>
      </c>
      <c r="N13" s="46">
        <f t="shared" si="2"/>
        <v>65622170</v>
      </c>
      <c r="O13" s="47">
        <f t="shared" si="1"/>
        <v>452.79777265639018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120300564</v>
      </c>
      <c r="E14" s="31">
        <f t="shared" si="3"/>
        <v>1182480</v>
      </c>
      <c r="F14" s="31">
        <f t="shared" si="3"/>
        <v>0</v>
      </c>
      <c r="G14" s="31">
        <f t="shared" si="3"/>
        <v>563110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122046154</v>
      </c>
      <c r="O14" s="43">
        <f t="shared" si="1"/>
        <v>842.12738915032503</v>
      </c>
      <c r="P14" s="10"/>
    </row>
    <row r="15" spans="1:133">
      <c r="A15" s="12"/>
      <c r="B15" s="44">
        <v>521</v>
      </c>
      <c r="C15" s="20" t="s">
        <v>28</v>
      </c>
      <c r="D15" s="46">
        <v>69822496</v>
      </c>
      <c r="E15" s="46">
        <v>870924</v>
      </c>
      <c r="F15" s="46">
        <v>0</v>
      </c>
      <c r="G15" s="46">
        <v>510019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71203439</v>
      </c>
      <c r="O15" s="47">
        <f t="shared" si="1"/>
        <v>491.30893697473192</v>
      </c>
      <c r="P15" s="9"/>
    </row>
    <row r="16" spans="1:133">
      <c r="A16" s="12"/>
      <c r="B16" s="44">
        <v>522</v>
      </c>
      <c r="C16" s="20" t="s">
        <v>29</v>
      </c>
      <c r="D16" s="46">
        <v>46378443</v>
      </c>
      <c r="E16" s="46">
        <v>303886</v>
      </c>
      <c r="F16" s="46">
        <v>0</v>
      </c>
      <c r="G16" s="46">
        <v>53091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46735420</v>
      </c>
      <c r="O16" s="47">
        <f t="shared" si="1"/>
        <v>322.47781626485244</v>
      </c>
      <c r="P16" s="9"/>
    </row>
    <row r="17" spans="1:16">
      <c r="A17" s="12"/>
      <c r="B17" s="44">
        <v>524</v>
      </c>
      <c r="C17" s="20" t="s">
        <v>30</v>
      </c>
      <c r="D17" s="46">
        <v>4099625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4099625</v>
      </c>
      <c r="O17" s="47">
        <f t="shared" si="1"/>
        <v>28.287712349750908</v>
      </c>
      <c r="P17" s="9"/>
    </row>
    <row r="18" spans="1:16">
      <c r="A18" s="12"/>
      <c r="B18" s="44">
        <v>529</v>
      </c>
      <c r="C18" s="20" t="s">
        <v>81</v>
      </c>
      <c r="D18" s="46">
        <v>0</v>
      </c>
      <c r="E18" s="46">
        <v>7670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7670</v>
      </c>
      <c r="O18" s="47">
        <f t="shared" si="1"/>
        <v>5.2923560989746495E-2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2640130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80690722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83330852</v>
      </c>
      <c r="O19" s="43">
        <f t="shared" si="1"/>
        <v>574.988973683121</v>
      </c>
      <c r="P19" s="10"/>
    </row>
    <row r="20" spans="1:16">
      <c r="A20" s="12"/>
      <c r="B20" s="44">
        <v>534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11525191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11525191</v>
      </c>
      <c r="O20" s="47">
        <f t="shared" si="1"/>
        <v>79.524660861405124</v>
      </c>
      <c r="P20" s="9"/>
    </row>
    <row r="21" spans="1:16">
      <c r="A21" s="12"/>
      <c r="B21" s="44">
        <v>536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67010831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67010831</v>
      </c>
      <c r="O21" s="47">
        <f t="shared" si="1"/>
        <v>462.37963512413234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2154700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2154700</v>
      </c>
      <c r="O22" s="47">
        <f t="shared" si="1"/>
        <v>14.867587596428523</v>
      </c>
      <c r="P22" s="9"/>
    </row>
    <row r="23" spans="1:16">
      <c r="A23" s="12"/>
      <c r="B23" s="44">
        <v>539</v>
      </c>
      <c r="C23" s="20" t="s">
        <v>37</v>
      </c>
      <c r="D23" s="46">
        <v>2640130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2640130</v>
      </c>
      <c r="O23" s="47">
        <f t="shared" si="1"/>
        <v>18.217090101155073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8279994</v>
      </c>
      <c r="E24" s="31">
        <f t="shared" si="6"/>
        <v>0</v>
      </c>
      <c r="F24" s="31">
        <f t="shared" si="6"/>
        <v>0</v>
      </c>
      <c r="G24" s="31">
        <f t="shared" si="6"/>
        <v>2635288</v>
      </c>
      <c r="H24" s="31">
        <f t="shared" si="6"/>
        <v>0</v>
      </c>
      <c r="I24" s="31">
        <f t="shared" si="6"/>
        <v>6629808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17545090</v>
      </c>
      <c r="O24" s="43">
        <f t="shared" si="1"/>
        <v>121.06240426148517</v>
      </c>
      <c r="P24" s="10"/>
    </row>
    <row r="25" spans="1:16">
      <c r="A25" s="12"/>
      <c r="B25" s="44">
        <v>541</v>
      </c>
      <c r="C25" s="20" t="s">
        <v>72</v>
      </c>
      <c r="D25" s="46">
        <v>8279994</v>
      </c>
      <c r="E25" s="46">
        <v>0</v>
      </c>
      <c r="F25" s="46">
        <v>0</v>
      </c>
      <c r="G25" s="46">
        <v>2635288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10915282</v>
      </c>
      <c r="O25" s="47">
        <f t="shared" si="1"/>
        <v>75.31624415218802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6629808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6629808</v>
      </c>
      <c r="O26" s="47">
        <f t="shared" si="1"/>
        <v>45.746160109297158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674415</v>
      </c>
      <c r="E27" s="31">
        <f t="shared" si="8"/>
        <v>46812452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47486867</v>
      </c>
      <c r="O27" s="43">
        <f t="shared" si="1"/>
        <v>327.66285552626857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43666375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43666375</v>
      </c>
      <c r="O28" s="47">
        <f t="shared" si="1"/>
        <v>301.30118129252168</v>
      </c>
      <c r="P28" s="9"/>
    </row>
    <row r="29" spans="1:16">
      <c r="A29" s="13"/>
      <c r="B29" s="45">
        <v>554</v>
      </c>
      <c r="C29" s="21" t="s">
        <v>43</v>
      </c>
      <c r="D29" s="46">
        <v>674415</v>
      </c>
      <c r="E29" s="46">
        <v>3146077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3820492</v>
      </c>
      <c r="O29" s="47">
        <f t="shared" si="1"/>
        <v>26.361674233746879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SUM(D31:D33)</f>
        <v>11670588</v>
      </c>
      <c r="E30" s="31">
        <f t="shared" si="9"/>
        <v>692761</v>
      </c>
      <c r="F30" s="31">
        <f t="shared" si="9"/>
        <v>0</v>
      </c>
      <c r="G30" s="31">
        <f t="shared" si="9"/>
        <v>571176</v>
      </c>
      <c r="H30" s="31">
        <f t="shared" si="9"/>
        <v>0</v>
      </c>
      <c r="I30" s="31">
        <f t="shared" si="9"/>
        <v>2486240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15420765</v>
      </c>
      <c r="O30" s="43">
        <f t="shared" si="1"/>
        <v>106.40440638670771</v>
      </c>
      <c r="P30" s="9"/>
    </row>
    <row r="31" spans="1:16">
      <c r="A31" s="12"/>
      <c r="B31" s="44">
        <v>572</v>
      </c>
      <c r="C31" s="20" t="s">
        <v>73</v>
      </c>
      <c r="D31" s="46">
        <v>10350026</v>
      </c>
      <c r="E31" s="46">
        <v>692305</v>
      </c>
      <c r="F31" s="46">
        <v>0</v>
      </c>
      <c r="G31" s="46">
        <v>536854</v>
      </c>
      <c r="H31" s="46">
        <v>0</v>
      </c>
      <c r="I31" s="46">
        <v>2482053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14061238</v>
      </c>
      <c r="O31" s="47">
        <f t="shared" si="1"/>
        <v>97.023570649848892</v>
      </c>
      <c r="P31" s="9"/>
    </row>
    <row r="32" spans="1:16">
      <c r="A32" s="12"/>
      <c r="B32" s="44">
        <v>573</v>
      </c>
      <c r="C32" s="20" t="s">
        <v>49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4187</v>
      </c>
      <c r="O32" s="47">
        <f t="shared" si="1"/>
        <v>2.8890606240426147E-2</v>
      </c>
      <c r="P32" s="9"/>
    </row>
    <row r="33" spans="1:119">
      <c r="A33" s="12"/>
      <c r="B33" s="44">
        <v>575</v>
      </c>
      <c r="C33" s="20" t="s">
        <v>74</v>
      </c>
      <c r="D33" s="46">
        <v>1320562</v>
      </c>
      <c r="E33" s="46">
        <v>456</v>
      </c>
      <c r="F33" s="46">
        <v>0</v>
      </c>
      <c r="G33" s="46">
        <v>34322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1355340</v>
      </c>
      <c r="O33" s="47">
        <f t="shared" si="1"/>
        <v>9.3519451306183843</v>
      </c>
      <c r="P33" s="9"/>
    </row>
    <row r="34" spans="1:119" ht="15.75">
      <c r="A34" s="28" t="s">
        <v>75</v>
      </c>
      <c r="B34" s="29"/>
      <c r="C34" s="30"/>
      <c r="D34" s="31">
        <f t="shared" ref="D34:M34" si="11">SUM(D35:D37)</f>
        <v>7609556</v>
      </c>
      <c r="E34" s="31">
        <f t="shared" si="11"/>
        <v>2422547</v>
      </c>
      <c r="F34" s="31">
        <f t="shared" si="11"/>
        <v>43732532</v>
      </c>
      <c r="G34" s="31">
        <f t="shared" si="11"/>
        <v>2785292</v>
      </c>
      <c r="H34" s="31">
        <f t="shared" si="11"/>
        <v>0</v>
      </c>
      <c r="I34" s="31">
        <f t="shared" si="11"/>
        <v>8764234</v>
      </c>
      <c r="J34" s="31">
        <f t="shared" si="11"/>
        <v>235536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65549697</v>
      </c>
      <c r="O34" s="43">
        <f t="shared" si="1"/>
        <v>452.29770365565872</v>
      </c>
      <c r="P34" s="9"/>
    </row>
    <row r="35" spans="1:119">
      <c r="A35" s="12"/>
      <c r="B35" s="44">
        <v>581</v>
      </c>
      <c r="C35" s="20" t="s">
        <v>76</v>
      </c>
      <c r="D35" s="46">
        <v>7609556</v>
      </c>
      <c r="E35" s="46">
        <v>2422547</v>
      </c>
      <c r="F35" s="46">
        <v>0</v>
      </c>
      <c r="G35" s="46">
        <v>2785292</v>
      </c>
      <c r="H35" s="46">
        <v>0</v>
      </c>
      <c r="I35" s="46">
        <v>8284046</v>
      </c>
      <c r="J35" s="46">
        <v>222161</v>
      </c>
      <c r="K35" s="46">
        <v>0</v>
      </c>
      <c r="L35" s="46">
        <v>0</v>
      </c>
      <c r="M35" s="46">
        <v>0</v>
      </c>
      <c r="N35" s="46">
        <f t="shared" si="10"/>
        <v>21323602</v>
      </c>
      <c r="O35" s="47">
        <f t="shared" si="1"/>
        <v>147.13441342478231</v>
      </c>
      <c r="P35" s="9"/>
    </row>
    <row r="36" spans="1:119">
      <c r="A36" s="12"/>
      <c r="B36" s="44">
        <v>585</v>
      </c>
      <c r="C36" s="20" t="s">
        <v>82</v>
      </c>
      <c r="D36" s="46">
        <v>0</v>
      </c>
      <c r="E36" s="46">
        <v>0</v>
      </c>
      <c r="F36" s="46">
        <v>43732532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43732532</v>
      </c>
      <c r="O36" s="47">
        <f t="shared" si="1"/>
        <v>301.75766943129599</v>
      </c>
      <c r="P36" s="9"/>
    </row>
    <row r="37" spans="1:119" ht="15.75" thickBot="1">
      <c r="A37" s="12"/>
      <c r="B37" s="44">
        <v>590</v>
      </c>
      <c r="C37" s="20" t="s">
        <v>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480188</v>
      </c>
      <c r="J37" s="46">
        <v>13375</v>
      </c>
      <c r="K37" s="46">
        <v>0</v>
      </c>
      <c r="L37" s="46">
        <v>0</v>
      </c>
      <c r="M37" s="46">
        <v>0</v>
      </c>
      <c r="N37" s="46">
        <f t="shared" si="10"/>
        <v>493563</v>
      </c>
      <c r="O37" s="47">
        <f t="shared" si="1"/>
        <v>3.4056207995804755</v>
      </c>
      <c r="P37" s="9"/>
    </row>
    <row r="38" spans="1:119" ht="16.5" thickBot="1">
      <c r="A38" s="14" t="s">
        <v>10</v>
      </c>
      <c r="B38" s="23"/>
      <c r="C38" s="22"/>
      <c r="D38" s="15">
        <f>SUM(D5,D14,D19,D24,D27,D30,D34)</f>
        <v>174021568</v>
      </c>
      <c r="E38" s="15">
        <f t="shared" ref="E38:M38" si="12">SUM(E5,E14,E19,E24,E27,E30,E34)</f>
        <v>51122499</v>
      </c>
      <c r="F38" s="15">
        <f t="shared" si="12"/>
        <v>55274541</v>
      </c>
      <c r="G38" s="15">
        <f t="shared" si="12"/>
        <v>10274416</v>
      </c>
      <c r="H38" s="15">
        <f t="shared" si="12"/>
        <v>0</v>
      </c>
      <c r="I38" s="15">
        <f t="shared" si="12"/>
        <v>98571004</v>
      </c>
      <c r="J38" s="15">
        <f t="shared" si="12"/>
        <v>54669224</v>
      </c>
      <c r="K38" s="15">
        <f t="shared" si="12"/>
        <v>80594436</v>
      </c>
      <c r="L38" s="15">
        <f t="shared" si="12"/>
        <v>0</v>
      </c>
      <c r="M38" s="15">
        <f t="shared" si="12"/>
        <v>0</v>
      </c>
      <c r="N38" s="15">
        <f t="shared" si="10"/>
        <v>524527688</v>
      </c>
      <c r="O38" s="37">
        <f t="shared" si="1"/>
        <v>3619.2794115617626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84</v>
      </c>
      <c r="M40" s="163"/>
      <c r="N40" s="163"/>
      <c r="O40" s="41">
        <v>144926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58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2024-10-22T22:06:19Z</cp:lastPrinted>
  <dcterms:created xsi:type="dcterms:W3CDTF">2000-08-31T21:26:31Z</dcterms:created>
  <dcterms:modified xsi:type="dcterms:W3CDTF">2024-10-22T22:06:23Z</dcterms:modified>
</cp:coreProperties>
</file>