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84" documentId="11_91F559DBB229FF45914C15B0FF650FEFC8AE3170" xr6:coauthVersionLast="47" xr6:coauthVersionMax="47" xr10:uidLastSave="{B57FA0EE-0869-4543-B765-4353CEE5846A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'2008'!$A$1:$O$68</definedName>
    <definedName name="_xlnm.Print_Area" localSheetId="14">'2009'!$A$1:$O$69</definedName>
    <definedName name="_xlnm.Print_Area" localSheetId="13">'2010'!$A$1:$O$69</definedName>
    <definedName name="_xlnm.Print_Area" localSheetId="12">'2011'!$A$1:$O$71</definedName>
    <definedName name="_xlnm.Print_Area" localSheetId="11">'2012'!$A$1:$O$65</definedName>
    <definedName name="_xlnm.Print_Area" localSheetId="10">'2013'!$A$1:$O$62</definedName>
    <definedName name="_xlnm.Print_Area" localSheetId="9">'2014'!$A$1:$O$68</definedName>
    <definedName name="_xlnm.Print_Area" localSheetId="8">'2015'!$A$1:$O$71</definedName>
    <definedName name="_xlnm.Print_Area" localSheetId="7">'2016'!$A$1:$O$69</definedName>
    <definedName name="_xlnm.Print_Area" localSheetId="6">'2017'!$A$1:$O$66</definedName>
    <definedName name="_xlnm.Print_Area" localSheetId="5">'2018'!$A$1:$O$68</definedName>
    <definedName name="_xlnm.Print_Area" localSheetId="4">'2019'!$A$1:$O$75</definedName>
    <definedName name="_xlnm.Print_Area" localSheetId="3">'2020'!$A$1:$O$80</definedName>
    <definedName name="_xlnm.Print_Area" localSheetId="2">'2021'!$A$1:$P$72</definedName>
    <definedName name="_xlnm.Print_Area" localSheetId="1">'2022'!$A$1:$P$75</definedName>
    <definedName name="_xlnm.Print_Area" localSheetId="0">'2023'!$A$1:$P$83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8" i="49" l="1"/>
  <c r="P78" i="49" s="1"/>
  <c r="N77" i="49"/>
  <c r="M77" i="49"/>
  <c r="L77" i="49"/>
  <c r="K77" i="49"/>
  <c r="J77" i="49"/>
  <c r="I77" i="49"/>
  <c r="H77" i="49"/>
  <c r="G77" i="49"/>
  <c r="F77" i="49"/>
  <c r="E77" i="49"/>
  <c r="D77" i="49"/>
  <c r="O76" i="49"/>
  <c r="P76" i="49" s="1"/>
  <c r="O75" i="49"/>
  <c r="P75" i="49" s="1"/>
  <c r="O74" i="49"/>
  <c r="P74" i="49" s="1"/>
  <c r="O73" i="49"/>
  <c r="P73" i="49" s="1"/>
  <c r="O72" i="49"/>
  <c r="P72" i="49" s="1"/>
  <c r="O71" i="49"/>
  <c r="P71" i="49" s="1"/>
  <c r="O70" i="49"/>
  <c r="P70" i="49" s="1"/>
  <c r="O69" i="49"/>
  <c r="P69" i="49" s="1"/>
  <c r="O68" i="49"/>
  <c r="P68" i="49" s="1"/>
  <c r="O67" i="49"/>
  <c r="P67" i="49" s="1"/>
  <c r="O66" i="49"/>
  <c r="P66" i="49" s="1"/>
  <c r="O65" i="49"/>
  <c r="P65" i="49" s="1"/>
  <c r="O64" i="49"/>
  <c r="P64" i="49" s="1"/>
  <c r="N63" i="49"/>
  <c r="M63" i="49"/>
  <c r="L63" i="49"/>
  <c r="K63" i="49"/>
  <c r="J63" i="49"/>
  <c r="I63" i="49"/>
  <c r="H63" i="49"/>
  <c r="G63" i="49"/>
  <c r="F63" i="49"/>
  <c r="E63" i="49"/>
  <c r="D63" i="49"/>
  <c r="O62" i="49"/>
  <c r="P62" i="49" s="1"/>
  <c r="O61" i="49"/>
  <c r="P61" i="49" s="1"/>
  <c r="O60" i="49"/>
  <c r="P60" i="49" s="1"/>
  <c r="O59" i="49"/>
  <c r="P59" i="49" s="1"/>
  <c r="O58" i="49"/>
  <c r="P58" i="49" s="1"/>
  <c r="N57" i="49"/>
  <c r="M57" i="49"/>
  <c r="L57" i="49"/>
  <c r="K57" i="49"/>
  <c r="J57" i="49"/>
  <c r="I57" i="49"/>
  <c r="H57" i="49"/>
  <c r="G57" i="49"/>
  <c r="F57" i="49"/>
  <c r="E57" i="49"/>
  <c r="D57" i="49"/>
  <c r="O56" i="49"/>
  <c r="P56" i="49" s="1"/>
  <c r="O55" i="49"/>
  <c r="P55" i="49" s="1"/>
  <c r="O54" i="49"/>
  <c r="P54" i="49" s="1"/>
  <c r="O53" i="49"/>
  <c r="P53" i="49" s="1"/>
  <c r="O52" i="49"/>
  <c r="P52" i="49" s="1"/>
  <c r="O51" i="49"/>
  <c r="P51" i="49" s="1"/>
  <c r="O50" i="49"/>
  <c r="P50" i="49" s="1"/>
  <c r="O49" i="49"/>
  <c r="P49" i="49" s="1"/>
  <c r="O48" i="49"/>
  <c r="P48" i="49" s="1"/>
  <c r="O47" i="49"/>
  <c r="P47" i="49" s="1"/>
  <c r="O46" i="49"/>
  <c r="P46" i="49" s="1"/>
  <c r="N45" i="49"/>
  <c r="M45" i="49"/>
  <c r="L45" i="49"/>
  <c r="K45" i="49"/>
  <c r="J45" i="49"/>
  <c r="I45" i="49"/>
  <c r="H45" i="49"/>
  <c r="G45" i="49"/>
  <c r="F45" i="49"/>
  <c r="E45" i="49"/>
  <c r="D45" i="49"/>
  <c r="O44" i="49"/>
  <c r="P44" i="49" s="1"/>
  <c r="O43" i="49"/>
  <c r="P43" i="49" s="1"/>
  <c r="O42" i="49"/>
  <c r="P42" i="49" s="1"/>
  <c r="O41" i="49"/>
  <c r="P41" i="49" s="1"/>
  <c r="O40" i="49"/>
  <c r="P40" i="49" s="1"/>
  <c r="O39" i="49"/>
  <c r="P39" i="49" s="1"/>
  <c r="O38" i="49"/>
  <c r="P38" i="49" s="1"/>
  <c r="O37" i="49"/>
  <c r="P37" i="49" s="1"/>
  <c r="O36" i="49"/>
  <c r="P36" i="49" s="1"/>
  <c r="O35" i="49"/>
  <c r="P35" i="49" s="1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O31" i="49"/>
  <c r="P31" i="49" s="1"/>
  <c r="O30" i="49"/>
  <c r="P30" i="49" s="1"/>
  <c r="O29" i="49"/>
  <c r="P29" i="49" s="1"/>
  <c r="O28" i="49"/>
  <c r="P28" i="49" s="1"/>
  <c r="O27" i="49"/>
  <c r="P27" i="49" s="1"/>
  <c r="O26" i="49"/>
  <c r="P26" i="49" s="1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70" i="48"/>
  <c r="P70" i="48" s="1"/>
  <c r="N69" i="48"/>
  <c r="M69" i="48"/>
  <c r="L69" i="48"/>
  <c r="K69" i="48"/>
  <c r="J69" i="48"/>
  <c r="I69" i="48"/>
  <c r="H69" i="48"/>
  <c r="G69" i="48"/>
  <c r="F69" i="48"/>
  <c r="E69" i="48"/>
  <c r="D69" i="48"/>
  <c r="O68" i="48"/>
  <c r="P68" i="48" s="1"/>
  <c r="O67" i="48"/>
  <c r="P67" i="48" s="1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N56" i="48"/>
  <c r="M56" i="48"/>
  <c r="L56" i="48"/>
  <c r="K56" i="48"/>
  <c r="J56" i="48"/>
  <c r="I56" i="48"/>
  <c r="H56" i="48"/>
  <c r="G56" i="48"/>
  <c r="F56" i="48"/>
  <c r="E56" i="48"/>
  <c r="D56" i="48"/>
  <c r="O55" i="48"/>
  <c r="P55" i="48" s="1"/>
  <c r="O54" i="48"/>
  <c r="P54" i="48" s="1"/>
  <c r="O53" i="48"/>
  <c r="P53" i="48" s="1"/>
  <c r="O52" i="48"/>
  <c r="P52" i="48" s="1"/>
  <c r="N51" i="48"/>
  <c r="M51" i="48"/>
  <c r="L51" i="48"/>
  <c r="K51" i="48"/>
  <c r="J51" i="48"/>
  <c r="I51" i="48"/>
  <c r="H51" i="48"/>
  <c r="G51" i="48"/>
  <c r="F51" i="48"/>
  <c r="E51" i="48"/>
  <c r="D51" i="48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N41" i="48"/>
  <c r="M41" i="48"/>
  <c r="L41" i="48"/>
  <c r="K41" i="48"/>
  <c r="J41" i="48"/>
  <c r="I41" i="48"/>
  <c r="H41" i="48"/>
  <c r="G41" i="48"/>
  <c r="F41" i="48"/>
  <c r="E41" i="48"/>
  <c r="D41" i="48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7" i="49" l="1"/>
  <c r="P57" i="49" s="1"/>
  <c r="O17" i="49"/>
  <c r="P17" i="49" s="1"/>
  <c r="O63" i="49"/>
  <c r="P63" i="49" s="1"/>
  <c r="K79" i="49"/>
  <c r="J79" i="49"/>
  <c r="G79" i="49"/>
  <c r="F79" i="49"/>
  <c r="E79" i="49"/>
  <c r="D79" i="49"/>
  <c r="O5" i="49"/>
  <c r="P5" i="49" s="1"/>
  <c r="H79" i="49"/>
  <c r="I79" i="49"/>
  <c r="O45" i="49"/>
  <c r="P45" i="49" s="1"/>
  <c r="O77" i="49"/>
  <c r="P77" i="49" s="1"/>
  <c r="L79" i="49"/>
  <c r="O33" i="49"/>
  <c r="P33" i="49" s="1"/>
  <c r="M79" i="49"/>
  <c r="N79" i="49"/>
  <c r="O69" i="48"/>
  <c r="P69" i="48" s="1"/>
  <c r="O56" i="48"/>
  <c r="P56" i="48" s="1"/>
  <c r="O51" i="48"/>
  <c r="P51" i="48" s="1"/>
  <c r="O41" i="48"/>
  <c r="P41" i="48" s="1"/>
  <c r="I71" i="48"/>
  <c r="F71" i="48"/>
  <c r="L71" i="48"/>
  <c r="O28" i="48"/>
  <c r="P28" i="48" s="1"/>
  <c r="D71" i="48"/>
  <c r="J71" i="48"/>
  <c r="O17" i="48"/>
  <c r="P17" i="48" s="1"/>
  <c r="K71" i="48"/>
  <c r="G71" i="48"/>
  <c r="H71" i="48"/>
  <c r="M71" i="48"/>
  <c r="N71" i="48"/>
  <c r="E71" i="48"/>
  <c r="O5" i="48"/>
  <c r="P5" i="48" s="1"/>
  <c r="N29" i="40"/>
  <c r="O29" i="40"/>
  <c r="O67" i="47"/>
  <c r="P67" i="47"/>
  <c r="O66" i="47"/>
  <c r="P66" i="47" s="1"/>
  <c r="O65" i="47"/>
  <c r="P65" i="47"/>
  <c r="N64" i="47"/>
  <c r="M64" i="47"/>
  <c r="L64" i="47"/>
  <c r="K64" i="47"/>
  <c r="J64" i="47"/>
  <c r="I64" i="47"/>
  <c r="H64" i="47"/>
  <c r="G64" i="47"/>
  <c r="F64" i="47"/>
  <c r="E64" i="47"/>
  <c r="D64" i="47"/>
  <c r="O63" i="47"/>
  <c r="P63" i="47" s="1"/>
  <c r="O62" i="47"/>
  <c r="P62" i="47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N53" i="47"/>
  <c r="M53" i="47"/>
  <c r="L53" i="47"/>
  <c r="K53" i="47"/>
  <c r="J53" i="47"/>
  <c r="I53" i="47"/>
  <c r="H53" i="47"/>
  <c r="G53" i="47"/>
  <c r="F53" i="47"/>
  <c r="E53" i="47"/>
  <c r="D53" i="47"/>
  <c r="O52" i="47"/>
  <c r="P52" i="47"/>
  <c r="O51" i="47"/>
  <c r="P51" i="47" s="1"/>
  <c r="O50" i="47"/>
  <c r="P50" i="47" s="1"/>
  <c r="N49" i="47"/>
  <c r="M49" i="47"/>
  <c r="L49" i="47"/>
  <c r="K49" i="47"/>
  <c r="J49" i="47"/>
  <c r="I49" i="47"/>
  <c r="H49" i="47"/>
  <c r="G49" i="47"/>
  <c r="F49" i="47"/>
  <c r="E49" i="47"/>
  <c r="D49" i="47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9" i="47" s="1"/>
  <c r="P39" i="47" s="1"/>
  <c r="O38" i="47"/>
  <c r="P38" i="47"/>
  <c r="O37" i="47"/>
  <c r="P37" i="47"/>
  <c r="O36" i="47"/>
  <c r="P36" i="47" s="1"/>
  <c r="O35" i="47"/>
  <c r="P35" i="47"/>
  <c r="O34" i="47"/>
  <c r="P34" i="47"/>
  <c r="O33" i="47"/>
  <c r="P33" i="47" s="1"/>
  <c r="O32" i="47"/>
  <c r="P32" i="47"/>
  <c r="O31" i="47"/>
  <c r="P31" i="47" s="1"/>
  <c r="O30" i="47"/>
  <c r="P30" i="47" s="1"/>
  <c r="O29" i="47"/>
  <c r="P29" i="47" s="1"/>
  <c r="O28" i="47"/>
  <c r="P28" i="47"/>
  <c r="N27" i="47"/>
  <c r="M27" i="47"/>
  <c r="L27" i="47"/>
  <c r="K27" i="47"/>
  <c r="J27" i="47"/>
  <c r="J68" i="47" s="1"/>
  <c r="I27" i="47"/>
  <c r="O27" i="47" s="1"/>
  <c r="P27" i="47" s="1"/>
  <c r="H27" i="47"/>
  <c r="G27" i="47"/>
  <c r="F27" i="47"/>
  <c r="E27" i="47"/>
  <c r="D27" i="47"/>
  <c r="O26" i="47"/>
  <c r="P26" i="47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/>
  <c r="O19" i="47"/>
  <c r="P19" i="47" s="1"/>
  <c r="O18" i="47"/>
  <c r="P18" i="47" s="1"/>
  <c r="N17" i="47"/>
  <c r="N68" i="47" s="1"/>
  <c r="M17" i="47"/>
  <c r="M68" i="47" s="1"/>
  <c r="L17" i="47"/>
  <c r="K17" i="47"/>
  <c r="O17" i="47" s="1"/>
  <c r="P17" i="47" s="1"/>
  <c r="J17" i="47"/>
  <c r="I17" i="47"/>
  <c r="H17" i="47"/>
  <c r="G17" i="47"/>
  <c r="F17" i="47"/>
  <c r="E17" i="47"/>
  <c r="D17" i="47"/>
  <c r="O16" i="47"/>
  <c r="P16" i="47" s="1"/>
  <c r="O15" i="47"/>
  <c r="P15" i="47"/>
  <c r="O14" i="47"/>
  <c r="P14" i="47"/>
  <c r="O13" i="47"/>
  <c r="P13" i="47"/>
  <c r="O12" i="47"/>
  <c r="P12" i="47" s="1"/>
  <c r="O11" i="47"/>
  <c r="P11" i="47"/>
  <c r="O10" i="47"/>
  <c r="P10" i="47"/>
  <c r="O9" i="47"/>
  <c r="P9" i="47"/>
  <c r="O8" i="47"/>
  <c r="P8" i="47"/>
  <c r="O7" i="47"/>
  <c r="P7" i="47"/>
  <c r="O6" i="47"/>
  <c r="P6" i="47" s="1"/>
  <c r="N5" i="47"/>
  <c r="M5" i="47"/>
  <c r="L5" i="47"/>
  <c r="K5" i="47"/>
  <c r="K68" i="47" s="1"/>
  <c r="J5" i="47"/>
  <c r="I5" i="47"/>
  <c r="I68" i="47" s="1"/>
  <c r="H5" i="47"/>
  <c r="G5" i="47"/>
  <c r="G68" i="47" s="1"/>
  <c r="F5" i="47"/>
  <c r="F68" i="47" s="1"/>
  <c r="E5" i="47"/>
  <c r="E68" i="47" s="1"/>
  <c r="D5" i="47"/>
  <c r="O5" i="47" s="1"/>
  <c r="P5" i="47" s="1"/>
  <c r="N75" i="46"/>
  <c r="O75" i="46" s="1"/>
  <c r="N74" i="46"/>
  <c r="O74" i="46" s="1"/>
  <c r="N73" i="46"/>
  <c r="O73" i="46" s="1"/>
  <c r="M72" i="46"/>
  <c r="L72" i="46"/>
  <c r="K72" i="46"/>
  <c r="J72" i="46"/>
  <c r="I72" i="46"/>
  <c r="H72" i="46"/>
  <c r="G72" i="46"/>
  <c r="F72" i="46"/>
  <c r="E72" i="46"/>
  <c r="D72" i="46"/>
  <c r="N71" i="46"/>
  <c r="O71" i="46" s="1"/>
  <c r="N70" i="46"/>
  <c r="O70" i="46" s="1"/>
  <c r="N69" i="46"/>
  <c r="O69" i="46" s="1"/>
  <c r="N68" i="46"/>
  <c r="O68" i="46" s="1"/>
  <c r="N67" i="46"/>
  <c r="O67" i="46" s="1"/>
  <c r="N66" i="46"/>
  <c r="O66" i="46" s="1"/>
  <c r="N65" i="46"/>
  <c r="O65" i="46" s="1"/>
  <c r="N64" i="46"/>
  <c r="O64" i="46" s="1"/>
  <c r="N63" i="46"/>
  <c r="O63" i="46" s="1"/>
  <c r="N62" i="46"/>
  <c r="O62" i="46" s="1"/>
  <c r="M61" i="46"/>
  <c r="L61" i="46"/>
  <c r="K61" i="46"/>
  <c r="J61" i="46"/>
  <c r="I61" i="46"/>
  <c r="H61" i="46"/>
  <c r="G61" i="46"/>
  <c r="F61" i="46"/>
  <c r="E61" i="46"/>
  <c r="D61" i="46"/>
  <c r="N61" i="46" s="1"/>
  <c r="O61" i="46" s="1"/>
  <c r="N60" i="46"/>
  <c r="O60" i="46" s="1"/>
  <c r="N59" i="46"/>
  <c r="O59" i="46" s="1"/>
  <c r="N58" i="46"/>
  <c r="O58" i="46" s="1"/>
  <c r="N57" i="46"/>
  <c r="O57" i="46" s="1"/>
  <c r="M56" i="46"/>
  <c r="L56" i="46"/>
  <c r="K56" i="46"/>
  <c r="J56" i="46"/>
  <c r="I56" i="46"/>
  <c r="N56" i="46" s="1"/>
  <c r="O56" i="46" s="1"/>
  <c r="H56" i="46"/>
  <c r="G56" i="46"/>
  <c r="F56" i="46"/>
  <c r="E56" i="46"/>
  <c r="D56" i="46"/>
  <c r="N55" i="46"/>
  <c r="O55" i="46" s="1"/>
  <c r="N54" i="46"/>
  <c r="O54" i="46" s="1"/>
  <c r="N53" i="46"/>
  <c r="O53" i="46" s="1"/>
  <c r="N52" i="46"/>
  <c r="O52" i="46"/>
  <c r="N51" i="46"/>
  <c r="O51" i="46" s="1"/>
  <c r="N50" i="46"/>
  <c r="O50" i="46" s="1"/>
  <c r="N49" i="46"/>
  <c r="O49" i="46" s="1"/>
  <c r="N48" i="46"/>
  <c r="O48" i="46" s="1"/>
  <c r="N47" i="46"/>
  <c r="O47" i="46" s="1"/>
  <c r="M46" i="46"/>
  <c r="M76" i="46" s="1"/>
  <c r="L46" i="46"/>
  <c r="L76" i="46" s="1"/>
  <c r="K46" i="46"/>
  <c r="K76" i="46" s="1"/>
  <c r="J46" i="46"/>
  <c r="J76" i="46" s="1"/>
  <c r="I46" i="46"/>
  <c r="I76" i="46" s="1"/>
  <c r="H46" i="46"/>
  <c r="G46" i="46"/>
  <c r="F46" i="46"/>
  <c r="E46" i="46"/>
  <c r="D46" i="46"/>
  <c r="N45" i="46"/>
  <c r="O45" i="46" s="1"/>
  <c r="N44" i="46"/>
  <c r="O44" i="46" s="1"/>
  <c r="N43" i="46"/>
  <c r="O43" i="46" s="1"/>
  <c r="N42" i="46"/>
  <c r="O42" i="46" s="1"/>
  <c r="N41" i="46"/>
  <c r="O41" i="46" s="1"/>
  <c r="N40" i="46"/>
  <c r="O40" i="46" s="1"/>
  <c r="N39" i="46"/>
  <c r="O39" i="46" s="1"/>
  <c r="N38" i="46"/>
  <c r="O38" i="46" s="1"/>
  <c r="N37" i="46"/>
  <c r="O37" i="46" s="1"/>
  <c r="N36" i="46"/>
  <c r="O36" i="46" s="1"/>
  <c r="N35" i="46"/>
  <c r="O35" i="46" s="1"/>
  <c r="N34" i="46"/>
  <c r="O34" i="46" s="1"/>
  <c r="N33" i="46"/>
  <c r="O33" i="46" s="1"/>
  <c r="N32" i="46"/>
  <c r="O32" i="46"/>
  <c r="N31" i="46"/>
  <c r="O31" i="46" s="1"/>
  <c r="M30" i="46"/>
  <c r="L30" i="46"/>
  <c r="K30" i="46"/>
  <c r="J30" i="46"/>
  <c r="I30" i="46"/>
  <c r="H30" i="46"/>
  <c r="G30" i="46"/>
  <c r="F30" i="46"/>
  <c r="E30" i="46"/>
  <c r="D30" i="46"/>
  <c r="N30" i="46" s="1"/>
  <c r="O30" i="46" s="1"/>
  <c r="N29" i="46"/>
  <c r="O29" i="46" s="1"/>
  <c r="N28" i="46"/>
  <c r="O28" i="46" s="1"/>
  <c r="N27" i="46"/>
  <c r="O27" i="46" s="1"/>
  <c r="N26" i="46"/>
  <c r="O26" i="46" s="1"/>
  <c r="N25" i="46"/>
  <c r="O25" i="46" s="1"/>
  <c r="N24" i="46"/>
  <c r="O24" i="46"/>
  <c r="N23" i="46"/>
  <c r="O23" i="46" s="1"/>
  <c r="N22" i="46"/>
  <c r="O22" i="46" s="1"/>
  <c r="N21" i="46"/>
  <c r="O21" i="46" s="1"/>
  <c r="N20" i="46"/>
  <c r="O20" i="46" s="1"/>
  <c r="N19" i="46"/>
  <c r="O19" i="46" s="1"/>
  <c r="N18" i="46"/>
  <c r="O18" i="46"/>
  <c r="M17" i="46"/>
  <c r="L17" i="46"/>
  <c r="K17" i="46"/>
  <c r="J17" i="46"/>
  <c r="I17" i="46"/>
  <c r="H17" i="46"/>
  <c r="G17" i="46"/>
  <c r="F17" i="46"/>
  <c r="E17" i="46"/>
  <c r="D17" i="46"/>
  <c r="N17" i="46" s="1"/>
  <c r="O17" i="46" s="1"/>
  <c r="N16" i="46"/>
  <c r="O16" i="46"/>
  <c r="N15" i="46"/>
  <c r="O15" i="46" s="1"/>
  <c r="N14" i="46"/>
  <c r="O14" i="46" s="1"/>
  <c r="N13" i="46"/>
  <c r="O13" i="46" s="1"/>
  <c r="N12" i="46"/>
  <c r="O12" i="46" s="1"/>
  <c r="N11" i="46"/>
  <c r="O11" i="46" s="1"/>
  <c r="N10" i="46"/>
  <c r="O10" i="46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H76" i="46" s="1"/>
  <c r="G5" i="46"/>
  <c r="G76" i="46" s="1"/>
  <c r="F5" i="46"/>
  <c r="E5" i="46"/>
  <c r="E76" i="46" s="1"/>
  <c r="D5" i="46"/>
  <c r="D76" i="46" s="1"/>
  <c r="N30" i="41"/>
  <c r="O30" i="41" s="1"/>
  <c r="N29" i="42"/>
  <c r="O29" i="42" s="1"/>
  <c r="N70" i="45"/>
  <c r="O70" i="45"/>
  <c r="M69" i="45"/>
  <c r="L69" i="45"/>
  <c r="K69" i="45"/>
  <c r="J69" i="45"/>
  <c r="I69" i="45"/>
  <c r="H69" i="45"/>
  <c r="G69" i="45"/>
  <c r="F69" i="45"/>
  <c r="E69" i="45"/>
  <c r="D69" i="45"/>
  <c r="N68" i="45"/>
  <c r="O68" i="45"/>
  <c r="N67" i="45"/>
  <c r="O67" i="45" s="1"/>
  <c r="N66" i="45"/>
  <c r="O66" i="45" s="1"/>
  <c r="N65" i="45"/>
  <c r="O65" i="45" s="1"/>
  <c r="N64" i="45"/>
  <c r="O64" i="45" s="1"/>
  <c r="N63" i="45"/>
  <c r="O63" i="45" s="1"/>
  <c r="N62" i="45"/>
  <c r="O62" i="45" s="1"/>
  <c r="N61" i="45"/>
  <c r="O61" i="45" s="1"/>
  <c r="M60" i="45"/>
  <c r="L60" i="45"/>
  <c r="K60" i="45"/>
  <c r="J60" i="45"/>
  <c r="I60" i="45"/>
  <c r="H60" i="45"/>
  <c r="G60" i="45"/>
  <c r="F60" i="45"/>
  <c r="E60" i="45"/>
  <c r="N60" i="45" s="1"/>
  <c r="O60" i="45" s="1"/>
  <c r="D60" i="45"/>
  <c r="N59" i="45"/>
  <c r="O59" i="45" s="1"/>
  <c r="N58" i="45"/>
  <c r="O58" i="45" s="1"/>
  <c r="N57" i="45"/>
  <c r="O57" i="45" s="1"/>
  <c r="N56" i="45"/>
  <c r="O56" i="45" s="1"/>
  <c r="M55" i="45"/>
  <c r="L55" i="45"/>
  <c r="K55" i="45"/>
  <c r="J55" i="45"/>
  <c r="N55" i="45" s="1"/>
  <c r="O55" i="45" s="1"/>
  <c r="I55" i="45"/>
  <c r="H55" i="45"/>
  <c r="G55" i="45"/>
  <c r="F55" i="45"/>
  <c r="E55" i="45"/>
  <c r="D55" i="45"/>
  <c r="N54" i="45"/>
  <c r="O54" i="45" s="1"/>
  <c r="N53" i="45"/>
  <c r="O53" i="45" s="1"/>
  <c r="N52" i="45"/>
  <c r="O52" i="45"/>
  <c r="N51" i="45"/>
  <c r="O51" i="45" s="1"/>
  <c r="N50" i="45"/>
  <c r="O50" i="45" s="1"/>
  <c r="N49" i="45"/>
  <c r="O49" i="45" s="1"/>
  <c r="N48" i="45"/>
  <c r="O48" i="45" s="1"/>
  <c r="N47" i="45"/>
  <c r="O47" i="45" s="1"/>
  <c r="N46" i="45"/>
  <c r="O46" i="45"/>
  <c r="N45" i="45"/>
  <c r="O45" i="45" s="1"/>
  <c r="M44" i="45"/>
  <c r="M71" i="45" s="1"/>
  <c r="L44" i="45"/>
  <c r="L71" i="45" s="1"/>
  <c r="K44" i="45"/>
  <c r="J44" i="45"/>
  <c r="I44" i="45"/>
  <c r="H44" i="45"/>
  <c r="G44" i="45"/>
  <c r="F44" i="45"/>
  <c r="E44" i="45"/>
  <c r="D44" i="45"/>
  <c r="N44" i="45" s="1"/>
  <c r="O44" i="45" s="1"/>
  <c r="N43" i="45"/>
  <c r="O43" i="45" s="1"/>
  <c r="N42" i="45"/>
  <c r="O42" i="45" s="1"/>
  <c r="N41" i="45"/>
  <c r="O41" i="45" s="1"/>
  <c r="N40" i="45"/>
  <c r="O40" i="45" s="1"/>
  <c r="N39" i="45"/>
  <c r="O39" i="45" s="1"/>
  <c r="N38" i="45"/>
  <c r="O38" i="45" s="1"/>
  <c r="N37" i="45"/>
  <c r="O37" i="45" s="1"/>
  <c r="N36" i="45"/>
  <c r="O36" i="45" s="1"/>
  <c r="N35" i="45"/>
  <c r="O35" i="45" s="1"/>
  <c r="N34" i="45"/>
  <c r="O34" i="45" s="1"/>
  <c r="N33" i="45"/>
  <c r="O33" i="45" s="1"/>
  <c r="N32" i="45"/>
  <c r="O32" i="45" s="1"/>
  <c r="N31" i="45"/>
  <c r="O31" i="45" s="1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8" i="45"/>
  <c r="O28" i="45" s="1"/>
  <c r="N27" i="45"/>
  <c r="O27" i="45" s="1"/>
  <c r="N26" i="45"/>
  <c r="O26" i="45" s="1"/>
  <c r="N25" i="45"/>
  <c r="O25" i="45" s="1"/>
  <c r="N24" i="45"/>
  <c r="O24" i="45"/>
  <c r="N23" i="45"/>
  <c r="O23" i="45" s="1"/>
  <c r="N22" i="45"/>
  <c r="O22" i="45" s="1"/>
  <c r="N21" i="45"/>
  <c r="O21" i="45" s="1"/>
  <c r="N20" i="45"/>
  <c r="O20" i="45" s="1"/>
  <c r="N19" i="45"/>
  <c r="O19" i="45" s="1"/>
  <c r="N18" i="45"/>
  <c r="O18" i="45" s="1"/>
  <c r="M17" i="45"/>
  <c r="L17" i="45"/>
  <c r="K17" i="45"/>
  <c r="J17" i="45"/>
  <c r="I17" i="45"/>
  <c r="H17" i="45"/>
  <c r="H71" i="45" s="1"/>
  <c r="G17" i="45"/>
  <c r="F17" i="45"/>
  <c r="E17" i="45"/>
  <c r="D17" i="45"/>
  <c r="N17" i="45" s="1"/>
  <c r="O17" i="45" s="1"/>
  <c r="N16" i="45"/>
  <c r="O16" i="45" s="1"/>
  <c r="N15" i="45"/>
  <c r="O15" i="45" s="1"/>
  <c r="N14" i="45"/>
  <c r="O14" i="45" s="1"/>
  <c r="N13" i="45"/>
  <c r="O13" i="45" s="1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I71" i="45" s="1"/>
  <c r="H5" i="45"/>
  <c r="G5" i="45"/>
  <c r="G71" i="45" s="1"/>
  <c r="F5" i="45"/>
  <c r="F71" i="45" s="1"/>
  <c r="E5" i="45"/>
  <c r="E71" i="45" s="1"/>
  <c r="D5" i="45"/>
  <c r="D71" i="45" s="1"/>
  <c r="N63" i="43"/>
  <c r="O63" i="43" s="1"/>
  <c r="M62" i="43"/>
  <c r="L62" i="43"/>
  <c r="K62" i="43"/>
  <c r="J62" i="43"/>
  <c r="I62" i="43"/>
  <c r="H62" i="43"/>
  <c r="G62" i="43"/>
  <c r="F62" i="43"/>
  <c r="E62" i="43"/>
  <c r="D62" i="43"/>
  <c r="N61" i="43"/>
  <c r="O61" i="43" s="1"/>
  <c r="N60" i="43"/>
  <c r="O60" i="43" s="1"/>
  <c r="N59" i="43"/>
  <c r="O59" i="43" s="1"/>
  <c r="N58" i="43"/>
  <c r="O58" i="43" s="1"/>
  <c r="N57" i="43"/>
  <c r="O57" i="43" s="1"/>
  <c r="N56" i="43"/>
  <c r="O56" i="43" s="1"/>
  <c r="N55" i="43"/>
  <c r="O55" i="43" s="1"/>
  <c r="N54" i="43"/>
  <c r="O54" i="43" s="1"/>
  <c r="M53" i="43"/>
  <c r="M64" i="43" s="1"/>
  <c r="L53" i="43"/>
  <c r="L64" i="43" s="1"/>
  <c r="K53" i="43"/>
  <c r="J53" i="43"/>
  <c r="I53" i="43"/>
  <c r="H53" i="43"/>
  <c r="G53" i="43"/>
  <c r="F53" i="43"/>
  <c r="E53" i="43"/>
  <c r="D53" i="43"/>
  <c r="N52" i="43"/>
  <c r="O52" i="43" s="1"/>
  <c r="N51" i="43"/>
  <c r="O51" i="43" s="1"/>
  <c r="N50" i="43"/>
  <c r="O50" i="43" s="1"/>
  <c r="M49" i="43"/>
  <c r="L49" i="43"/>
  <c r="K49" i="43"/>
  <c r="J49" i="43"/>
  <c r="I49" i="43"/>
  <c r="H49" i="43"/>
  <c r="G49" i="43"/>
  <c r="F49" i="43"/>
  <c r="E49" i="43"/>
  <c r="D49" i="43"/>
  <c r="N49" i="43" s="1"/>
  <c r="O49" i="43" s="1"/>
  <c r="N48" i="43"/>
  <c r="O48" i="43" s="1"/>
  <c r="N47" i="43"/>
  <c r="O47" i="43" s="1"/>
  <c r="N46" i="43"/>
  <c r="O46" i="43" s="1"/>
  <c r="N45" i="43"/>
  <c r="O45" i="43" s="1"/>
  <c r="N44" i="43"/>
  <c r="O44" i="43" s="1"/>
  <c r="N43" i="43"/>
  <c r="O43" i="43" s="1"/>
  <c r="N42" i="43"/>
  <c r="O42" i="43" s="1"/>
  <c r="M41" i="43"/>
  <c r="L41" i="43"/>
  <c r="K41" i="43"/>
  <c r="K64" i="43" s="1"/>
  <c r="J41" i="43"/>
  <c r="I41" i="43"/>
  <c r="H41" i="43"/>
  <c r="G41" i="43"/>
  <c r="F41" i="43"/>
  <c r="E41" i="43"/>
  <c r="D41" i="43"/>
  <c r="N41" i="43" s="1"/>
  <c r="O41" i="43" s="1"/>
  <c r="N40" i="43"/>
  <c r="O40" i="43" s="1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0" i="43"/>
  <c r="O30" i="43" s="1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 s="1"/>
  <c r="N23" i="43"/>
  <c r="O23" i="43" s="1"/>
  <c r="N22" i="43"/>
  <c r="O22" i="43" s="1"/>
  <c r="N21" i="43"/>
  <c r="O21" i="43"/>
  <c r="N20" i="43"/>
  <c r="O20" i="43" s="1"/>
  <c r="N19" i="43"/>
  <c r="O19" i="43" s="1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 s="1"/>
  <c r="N14" i="43"/>
  <c r="O14" i="43" s="1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H64" i="43" s="1"/>
  <c r="G5" i="43"/>
  <c r="F5" i="43"/>
  <c r="E5" i="43"/>
  <c r="E64" i="43" s="1"/>
  <c r="D5" i="43"/>
  <c r="D64" i="43" s="1"/>
  <c r="N61" i="42"/>
  <c r="O61" i="42" s="1"/>
  <c r="M60" i="42"/>
  <c r="L60" i="42"/>
  <c r="K60" i="42"/>
  <c r="J60" i="42"/>
  <c r="I60" i="42"/>
  <c r="H60" i="42"/>
  <c r="G60" i="42"/>
  <c r="F60" i="42"/>
  <c r="E60" i="42"/>
  <c r="D60" i="42"/>
  <c r="N59" i="42"/>
  <c r="O59" i="42" s="1"/>
  <c r="N58" i="42"/>
  <c r="O58" i="42" s="1"/>
  <c r="N57" i="42"/>
  <c r="O57" i="42" s="1"/>
  <c r="N56" i="42"/>
  <c r="O56" i="42" s="1"/>
  <c r="N55" i="42"/>
  <c r="O55" i="42" s="1"/>
  <c r="N54" i="42"/>
  <c r="O54" i="42" s="1"/>
  <c r="N53" i="42"/>
  <c r="O53" i="42" s="1"/>
  <c r="M52" i="42"/>
  <c r="M62" i="42" s="1"/>
  <c r="L52" i="42"/>
  <c r="K52" i="42"/>
  <c r="J52" i="42"/>
  <c r="I52" i="42"/>
  <c r="H52" i="42"/>
  <c r="G52" i="42"/>
  <c r="F52" i="42"/>
  <c r="E52" i="42"/>
  <c r="D52" i="42"/>
  <c r="N52" i="42" s="1"/>
  <c r="O52" i="42" s="1"/>
  <c r="N51" i="42"/>
  <c r="O51" i="42"/>
  <c r="N50" i="42"/>
  <c r="O50" i="42" s="1"/>
  <c r="N49" i="42"/>
  <c r="O49" i="42"/>
  <c r="M48" i="42"/>
  <c r="L48" i="42"/>
  <c r="K48" i="42"/>
  <c r="J48" i="42"/>
  <c r="I48" i="42"/>
  <c r="H48" i="42"/>
  <c r="G48" i="42"/>
  <c r="F48" i="42"/>
  <c r="E48" i="42"/>
  <c r="D48" i="42"/>
  <c r="N47" i="42"/>
  <c r="O47" i="42"/>
  <c r="N46" i="42"/>
  <c r="O46" i="42" s="1"/>
  <c r="N45" i="42"/>
  <c r="O45" i="42" s="1"/>
  <c r="N44" i="42"/>
  <c r="O44" i="42"/>
  <c r="N43" i="42"/>
  <c r="O43" i="42"/>
  <c r="N42" i="42"/>
  <c r="O42" i="42"/>
  <c r="M41" i="42"/>
  <c r="L41" i="42"/>
  <c r="K41" i="42"/>
  <c r="J41" i="42"/>
  <c r="I41" i="42"/>
  <c r="H41" i="42"/>
  <c r="G41" i="42"/>
  <c r="F41" i="42"/>
  <c r="E41" i="42"/>
  <c r="D41" i="42"/>
  <c r="N40" i="42"/>
  <c r="O40" i="42"/>
  <c r="N39" i="42"/>
  <c r="O39" i="42" s="1"/>
  <c r="N38" i="42"/>
  <c r="O38" i="42"/>
  <c r="N37" i="42"/>
  <c r="O37" i="42" s="1"/>
  <c r="N36" i="42"/>
  <c r="O36" i="42"/>
  <c r="N35" i="42"/>
  <c r="O35" i="42"/>
  <c r="N34" i="42"/>
  <c r="O34" i="42"/>
  <c r="N33" i="42"/>
  <c r="O33" i="42" s="1"/>
  <c r="N32" i="42"/>
  <c r="O32" i="42" s="1"/>
  <c r="M31" i="42"/>
  <c r="L31" i="42"/>
  <c r="K31" i="42"/>
  <c r="J31" i="42"/>
  <c r="I31" i="42"/>
  <c r="H31" i="42"/>
  <c r="G31" i="42"/>
  <c r="F31" i="42"/>
  <c r="E31" i="42"/>
  <c r="N31" i="42" s="1"/>
  <c r="O31" i="42" s="1"/>
  <c r="D31" i="42"/>
  <c r="N30" i="42"/>
  <c r="O30" i="42"/>
  <c r="N28" i="42"/>
  <c r="O28" i="42"/>
  <c r="N27" i="42"/>
  <c r="O27" i="42"/>
  <c r="N26" i="42"/>
  <c r="O26" i="42"/>
  <c r="N25" i="42"/>
  <c r="O25" i="42" s="1"/>
  <c r="N24" i="42"/>
  <c r="O24" i="42" s="1"/>
  <c r="N23" i="42"/>
  <c r="O23" i="42"/>
  <c r="N22" i="42"/>
  <c r="O22" i="42"/>
  <c r="N21" i="42"/>
  <c r="O21" i="42" s="1"/>
  <c r="N20" i="42"/>
  <c r="O20" i="42"/>
  <c r="N19" i="42"/>
  <c r="O19" i="42" s="1"/>
  <c r="N18" i="42"/>
  <c r="O18" i="42"/>
  <c r="M17" i="42"/>
  <c r="L17" i="42"/>
  <c r="K17" i="42"/>
  <c r="K62" i="42" s="1"/>
  <c r="J17" i="42"/>
  <c r="I17" i="42"/>
  <c r="I62" i="42" s="1"/>
  <c r="H17" i="42"/>
  <c r="G17" i="42"/>
  <c r="F17" i="42"/>
  <c r="E17" i="42"/>
  <c r="D17" i="42"/>
  <c r="N16" i="42"/>
  <c r="O16" i="42"/>
  <c r="N15" i="42"/>
  <c r="O15" i="42" s="1"/>
  <c r="N14" i="42"/>
  <c r="O14" i="42"/>
  <c r="N13" i="42"/>
  <c r="O13" i="42"/>
  <c r="N12" i="42"/>
  <c r="O12" i="42" s="1"/>
  <c r="N11" i="42"/>
  <c r="O11" i="42"/>
  <c r="N10" i="42"/>
  <c r="O10" i="42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J62" i="42" s="1"/>
  <c r="I5" i="42"/>
  <c r="H5" i="42"/>
  <c r="H62" i="42" s="1"/>
  <c r="G5" i="42"/>
  <c r="F5" i="42"/>
  <c r="E5" i="42"/>
  <c r="D5" i="42"/>
  <c r="N5" i="42" s="1"/>
  <c r="O5" i="42" s="1"/>
  <c r="N64" i="41"/>
  <c r="O64" i="41"/>
  <c r="M63" i="41"/>
  <c r="L63" i="41"/>
  <c r="K63" i="41"/>
  <c r="J63" i="41"/>
  <c r="I63" i="41"/>
  <c r="H63" i="41"/>
  <c r="G63" i="41"/>
  <c r="F63" i="41"/>
  <c r="E63" i="41"/>
  <c r="D63" i="41"/>
  <c r="N62" i="41"/>
  <c r="O62" i="41" s="1"/>
  <c r="N61" i="41"/>
  <c r="O61" i="41" s="1"/>
  <c r="N60" i="41"/>
  <c r="O60" i="41" s="1"/>
  <c r="N59" i="41"/>
  <c r="O59" i="41" s="1"/>
  <c r="N58" i="41"/>
  <c r="O58" i="41" s="1"/>
  <c r="N57" i="41"/>
  <c r="O57" i="41"/>
  <c r="N56" i="41"/>
  <c r="O56" i="41" s="1"/>
  <c r="M55" i="41"/>
  <c r="L55" i="41"/>
  <c r="K55" i="41"/>
  <c r="J55" i="41"/>
  <c r="I55" i="41"/>
  <c r="H55" i="41"/>
  <c r="G55" i="41"/>
  <c r="F55" i="41"/>
  <c r="E55" i="41"/>
  <c r="D55" i="41"/>
  <c r="N54" i="41"/>
  <c r="O54" i="41" s="1"/>
  <c r="N53" i="41"/>
  <c r="O53" i="41" s="1"/>
  <c r="N52" i="41"/>
  <c r="O52" i="41" s="1"/>
  <c r="N51" i="41"/>
  <c r="O51" i="41" s="1"/>
  <c r="M50" i="41"/>
  <c r="L50" i="41"/>
  <c r="K50" i="41"/>
  <c r="J50" i="41"/>
  <c r="I50" i="41"/>
  <c r="H50" i="41"/>
  <c r="G50" i="41"/>
  <c r="F50" i="41"/>
  <c r="E50" i="41"/>
  <c r="D50" i="41"/>
  <c r="N50" i="41" s="1"/>
  <c r="O50" i="41" s="1"/>
  <c r="N49" i="41"/>
  <c r="O49" i="41" s="1"/>
  <c r="N48" i="41"/>
  <c r="O48" i="41" s="1"/>
  <c r="N47" i="41"/>
  <c r="O47" i="41" s="1"/>
  <c r="N46" i="41"/>
  <c r="O46" i="41" s="1"/>
  <c r="N45" i="41"/>
  <c r="O45" i="41" s="1"/>
  <c r="N44" i="41"/>
  <c r="O44" i="41" s="1"/>
  <c r="M43" i="41"/>
  <c r="L43" i="41"/>
  <c r="K43" i="41"/>
  <c r="J43" i="41"/>
  <c r="I43" i="41"/>
  <c r="H43" i="41"/>
  <c r="G43" i="41"/>
  <c r="F43" i="41"/>
  <c r="E43" i="41"/>
  <c r="D43" i="41"/>
  <c r="N42" i="41"/>
  <c r="O42" i="41"/>
  <c r="N41" i="41"/>
  <c r="O41" i="41" s="1"/>
  <c r="N40" i="41"/>
  <c r="O40" i="41" s="1"/>
  <c r="N39" i="41"/>
  <c r="O39" i="41"/>
  <c r="N38" i="41"/>
  <c r="O38" i="41"/>
  <c r="N37" i="41"/>
  <c r="O37" i="41" s="1"/>
  <c r="N36" i="41"/>
  <c r="O36" i="41"/>
  <c r="N35" i="41"/>
  <c r="O35" i="41" s="1"/>
  <c r="N34" i="41"/>
  <c r="O34" i="41"/>
  <c r="N33" i="41"/>
  <c r="O33" i="41"/>
  <c r="M32" i="41"/>
  <c r="L32" i="41"/>
  <c r="K32" i="41"/>
  <c r="J32" i="41"/>
  <c r="I32" i="41"/>
  <c r="H32" i="41"/>
  <c r="G32" i="41"/>
  <c r="F32" i="41"/>
  <c r="E32" i="41"/>
  <c r="D32" i="41"/>
  <c r="N31" i="41"/>
  <c r="O31" i="41"/>
  <c r="N29" i="41"/>
  <c r="O29" i="41"/>
  <c r="N28" i="41"/>
  <c r="O28" i="41" s="1"/>
  <c r="N27" i="41"/>
  <c r="O27" i="41" s="1"/>
  <c r="N26" i="41"/>
  <c r="O26" i="41"/>
  <c r="N25" i="41"/>
  <c r="O25" i="41"/>
  <c r="N24" i="41"/>
  <c r="O24" i="41"/>
  <c r="N23" i="41"/>
  <c r="O23" i="41" s="1"/>
  <c r="N22" i="41"/>
  <c r="O22" i="41" s="1"/>
  <c r="N21" i="41"/>
  <c r="O21" i="41" s="1"/>
  <c r="N20" i="41"/>
  <c r="O20" i="41"/>
  <c r="N19" i="41"/>
  <c r="O19" i="41"/>
  <c r="N18" i="41"/>
  <c r="O18" i="41"/>
  <c r="M17" i="41"/>
  <c r="L17" i="41"/>
  <c r="K17" i="41"/>
  <c r="K65" i="41" s="1"/>
  <c r="J17" i="41"/>
  <c r="I17" i="41"/>
  <c r="I65" i="41" s="1"/>
  <c r="H17" i="41"/>
  <c r="G17" i="41"/>
  <c r="F17" i="41"/>
  <c r="E17" i="41"/>
  <c r="E65" i="41" s="1"/>
  <c r="D17" i="41"/>
  <c r="N17" i="41" s="1"/>
  <c r="O17" i="41" s="1"/>
  <c r="N16" i="41"/>
  <c r="O16" i="41"/>
  <c r="N15" i="41"/>
  <c r="O15" i="41"/>
  <c r="N14" i="41"/>
  <c r="O14" i="41" s="1"/>
  <c r="N13" i="41"/>
  <c r="O13" i="41"/>
  <c r="N12" i="41"/>
  <c r="O12" i="41" s="1"/>
  <c r="N11" i="41"/>
  <c r="O11" i="41"/>
  <c r="N10" i="41"/>
  <c r="O10" i="41"/>
  <c r="N9" i="41"/>
  <c r="O9" i="41"/>
  <c r="N8" i="41"/>
  <c r="O8" i="41" s="1"/>
  <c r="N7" i="41"/>
  <c r="O7" i="41"/>
  <c r="N6" i="41"/>
  <c r="O6" i="41"/>
  <c r="M5" i="41"/>
  <c r="M65" i="41" s="1"/>
  <c r="L5" i="41"/>
  <c r="K5" i="41"/>
  <c r="J5" i="41"/>
  <c r="I5" i="41"/>
  <c r="H5" i="41"/>
  <c r="H65" i="41" s="1"/>
  <c r="G5" i="41"/>
  <c r="F5" i="41"/>
  <c r="F65" i="41" s="1"/>
  <c r="E5" i="41"/>
  <c r="D5" i="41"/>
  <c r="N66" i="40"/>
  <c r="O66" i="40" s="1"/>
  <c r="M65" i="40"/>
  <c r="L65" i="40"/>
  <c r="K65" i="40"/>
  <c r="J65" i="40"/>
  <c r="I65" i="40"/>
  <c r="H65" i="40"/>
  <c r="H67" i="40"/>
  <c r="G65" i="40"/>
  <c r="N65" i="40" s="1"/>
  <c r="O65" i="40" s="1"/>
  <c r="F65" i="40"/>
  <c r="E65" i="40"/>
  <c r="D65" i="40"/>
  <c r="N64" i="40"/>
  <c r="O64" i="40" s="1"/>
  <c r="N63" i="40"/>
  <c r="O63" i="40" s="1"/>
  <c r="N62" i="40"/>
  <c r="O62" i="40" s="1"/>
  <c r="N61" i="40"/>
  <c r="O61" i="40"/>
  <c r="N60" i="40"/>
  <c r="O60" i="40" s="1"/>
  <c r="N59" i="40"/>
  <c r="O59" i="40" s="1"/>
  <c r="N58" i="40"/>
  <c r="O58" i="40" s="1"/>
  <c r="N57" i="40"/>
  <c r="O57" i="40" s="1"/>
  <c r="M56" i="40"/>
  <c r="L56" i="40"/>
  <c r="K56" i="40"/>
  <c r="K67" i="40" s="1"/>
  <c r="J56" i="40"/>
  <c r="I56" i="40"/>
  <c r="H56" i="40"/>
  <c r="G56" i="40"/>
  <c r="F56" i="40"/>
  <c r="E56" i="40"/>
  <c r="D56" i="40"/>
  <c r="N55" i="40"/>
  <c r="O55" i="40" s="1"/>
  <c r="N54" i="40"/>
  <c r="O54" i="40"/>
  <c r="N53" i="40"/>
  <c r="O53" i="40" s="1"/>
  <c r="N52" i="40"/>
  <c r="O52" i="40" s="1"/>
  <c r="M51" i="40"/>
  <c r="L51" i="40"/>
  <c r="K51" i="40"/>
  <c r="J51" i="40"/>
  <c r="I51" i="40"/>
  <c r="H51" i="40"/>
  <c r="G51" i="40"/>
  <c r="F51" i="40"/>
  <c r="E51" i="40"/>
  <c r="D51" i="40"/>
  <c r="N50" i="40"/>
  <c r="O50" i="40" s="1"/>
  <c r="N49" i="40"/>
  <c r="O49" i="40" s="1"/>
  <c r="N48" i="40"/>
  <c r="O48" i="40" s="1"/>
  <c r="N47" i="40"/>
  <c r="O47" i="40" s="1"/>
  <c r="N46" i="40"/>
  <c r="O46" i="40" s="1"/>
  <c r="N45" i="40"/>
  <c r="O45" i="40" s="1"/>
  <c r="M44" i="40"/>
  <c r="L44" i="40"/>
  <c r="K44" i="40"/>
  <c r="J44" i="40"/>
  <c r="I44" i="40"/>
  <c r="H44" i="40"/>
  <c r="G44" i="40"/>
  <c r="F44" i="40"/>
  <c r="E44" i="40"/>
  <c r="D44" i="40"/>
  <c r="N43" i="40"/>
  <c r="O43" i="40" s="1"/>
  <c r="N42" i="40"/>
  <c r="O42" i="40" s="1"/>
  <c r="N41" i="40"/>
  <c r="O41" i="40" s="1"/>
  <c r="N40" i="40"/>
  <c r="O40" i="40" s="1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/>
  <c r="N28" i="40"/>
  <c r="O28" i="40" s="1"/>
  <c r="N27" i="40"/>
  <c r="O27" i="40" s="1"/>
  <c r="N26" i="40"/>
  <c r="O26" i="40"/>
  <c r="N25" i="40"/>
  <c r="O25" i="40" s="1"/>
  <c r="N24" i="40"/>
  <c r="O24" i="40"/>
  <c r="N23" i="40"/>
  <c r="O23" i="40"/>
  <c r="N22" i="40"/>
  <c r="O22" i="40" s="1"/>
  <c r="N21" i="40"/>
  <c r="O21" i="40"/>
  <c r="N20" i="40"/>
  <c r="O20" i="40"/>
  <c r="N19" i="40"/>
  <c r="O19" i="40" s="1"/>
  <c r="N18" i="40"/>
  <c r="O18" i="40"/>
  <c r="M17" i="40"/>
  <c r="L17" i="40"/>
  <c r="K17" i="40"/>
  <c r="J17" i="40"/>
  <c r="I17" i="40"/>
  <c r="H17" i="40"/>
  <c r="G17" i="40"/>
  <c r="F17" i="40"/>
  <c r="E17" i="40"/>
  <c r="N17" i="40" s="1"/>
  <c r="O17" i="40" s="1"/>
  <c r="D17" i="40"/>
  <c r="N16" i="40"/>
  <c r="O16" i="40" s="1"/>
  <c r="N15" i="40"/>
  <c r="O15" i="40"/>
  <c r="N14" i="40"/>
  <c r="O14" i="40"/>
  <c r="N13" i="40"/>
  <c r="O13" i="40"/>
  <c r="N12" i="40"/>
  <c r="O12" i="40" s="1"/>
  <c r="N11" i="40"/>
  <c r="O11" i="40" s="1"/>
  <c r="N10" i="40"/>
  <c r="O10" i="40" s="1"/>
  <c r="N9" i="40"/>
  <c r="O9" i="40"/>
  <c r="N8" i="40"/>
  <c r="O8" i="40"/>
  <c r="N7" i="40"/>
  <c r="O7" i="40" s="1"/>
  <c r="N6" i="40"/>
  <c r="O6" i="40" s="1"/>
  <c r="M5" i="40"/>
  <c r="M67" i="40" s="1"/>
  <c r="L5" i="40"/>
  <c r="K5" i="40"/>
  <c r="J5" i="40"/>
  <c r="I5" i="40"/>
  <c r="I67" i="40" s="1"/>
  <c r="H5" i="40"/>
  <c r="G5" i="40"/>
  <c r="F5" i="40"/>
  <c r="E5" i="40"/>
  <c r="E67" i="40" s="1"/>
  <c r="D5" i="40"/>
  <c r="D67" i="40" s="1"/>
  <c r="N63" i="39"/>
  <c r="O63" i="39" s="1"/>
  <c r="M62" i="39"/>
  <c r="L62" i="39"/>
  <c r="K62" i="39"/>
  <c r="J62" i="39"/>
  <c r="I62" i="39"/>
  <c r="H62" i="39"/>
  <c r="G62" i="39"/>
  <c r="F62" i="39"/>
  <c r="E62" i="39"/>
  <c r="D62" i="39"/>
  <c r="N61" i="39"/>
  <c r="O61" i="39" s="1"/>
  <c r="N60" i="39"/>
  <c r="O60" i="39" s="1"/>
  <c r="N59" i="39"/>
  <c r="O59" i="39" s="1"/>
  <c r="N58" i="39"/>
  <c r="O58" i="39" s="1"/>
  <c r="N57" i="39"/>
  <c r="O57" i="39"/>
  <c r="N56" i="39"/>
  <c r="O56" i="39" s="1"/>
  <c r="N55" i="39"/>
  <c r="O55" i="39" s="1"/>
  <c r="N54" i="39"/>
  <c r="O54" i="39" s="1"/>
  <c r="M53" i="39"/>
  <c r="L53" i="39"/>
  <c r="K53" i="39"/>
  <c r="J53" i="39"/>
  <c r="I53" i="39"/>
  <c r="H53" i="39"/>
  <c r="G53" i="39"/>
  <c r="F53" i="39"/>
  <c r="E53" i="39"/>
  <c r="D53" i="39"/>
  <c r="N52" i="39"/>
  <c r="O52" i="39" s="1"/>
  <c r="N51" i="39"/>
  <c r="O51" i="39" s="1"/>
  <c r="N50" i="39"/>
  <c r="O50" i="39" s="1"/>
  <c r="N49" i="39"/>
  <c r="O49" i="39" s="1"/>
  <c r="M48" i="39"/>
  <c r="L48" i="39"/>
  <c r="L64" i="39"/>
  <c r="K48" i="39"/>
  <c r="J48" i="39"/>
  <c r="I48" i="39"/>
  <c r="H48" i="39"/>
  <c r="G48" i="39"/>
  <c r="F48" i="39"/>
  <c r="E48" i="39"/>
  <c r="D48" i="39"/>
  <c r="N47" i="39"/>
  <c r="O47" i="39"/>
  <c r="N46" i="39"/>
  <c r="O46" i="39" s="1"/>
  <c r="N45" i="39"/>
  <c r="O45" i="39"/>
  <c r="N44" i="39"/>
  <c r="O44" i="39"/>
  <c r="N43" i="39"/>
  <c r="O43" i="39"/>
  <c r="N42" i="39"/>
  <c r="O42" i="39" s="1"/>
  <c r="N41" i="39"/>
  <c r="O41" i="39"/>
  <c r="N40" i="39"/>
  <c r="O40" i="39"/>
  <c r="M39" i="39"/>
  <c r="L39" i="39"/>
  <c r="K39" i="39"/>
  <c r="J39" i="39"/>
  <c r="I39" i="39"/>
  <c r="H39" i="39"/>
  <c r="G39" i="39"/>
  <c r="F39" i="39"/>
  <c r="E39" i="39"/>
  <c r="D39" i="39"/>
  <c r="N38" i="39"/>
  <c r="O38" i="39" s="1"/>
  <c r="N37" i="39"/>
  <c r="O37" i="39" s="1"/>
  <c r="N36" i="39"/>
  <c r="O36" i="39"/>
  <c r="N35" i="39"/>
  <c r="O35" i="39"/>
  <c r="N34" i="39"/>
  <c r="O34" i="39" s="1"/>
  <c r="N33" i="39"/>
  <c r="O33" i="39" s="1"/>
  <c r="N32" i="39"/>
  <c r="O32" i="39" s="1"/>
  <c r="N31" i="39"/>
  <c r="O31" i="39" s="1"/>
  <c r="N30" i="39"/>
  <c r="O30" i="39"/>
  <c r="N29" i="39"/>
  <c r="O29" i="39"/>
  <c r="M28" i="39"/>
  <c r="L28" i="39"/>
  <c r="K28" i="39"/>
  <c r="J28" i="39"/>
  <c r="I28" i="39"/>
  <c r="H28" i="39"/>
  <c r="G28" i="39"/>
  <c r="F28" i="39"/>
  <c r="E28" i="39"/>
  <c r="D28" i="39"/>
  <c r="N28" i="39" s="1"/>
  <c r="O28" i="39" s="1"/>
  <c r="N27" i="39"/>
  <c r="O27" i="39"/>
  <c r="N26" i="39"/>
  <c r="O26" i="39" s="1"/>
  <c r="N25" i="39"/>
  <c r="O25" i="39" s="1"/>
  <c r="N24" i="39"/>
  <c r="O24" i="39" s="1"/>
  <c r="N23" i="39"/>
  <c r="O23" i="39" s="1"/>
  <c r="N22" i="39"/>
  <c r="O22" i="39"/>
  <c r="N21" i="39"/>
  <c r="O21" i="39"/>
  <c r="N20" i="39"/>
  <c r="O20" i="39" s="1"/>
  <c r="N19" i="39"/>
  <c r="O19" i="39" s="1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7" i="39" s="1"/>
  <c r="O17" i="39" s="1"/>
  <c r="N16" i="39"/>
  <c r="O16" i="39" s="1"/>
  <c r="N15" i="39"/>
  <c r="O15" i="39" s="1"/>
  <c r="N14" i="39"/>
  <c r="O14" i="39" s="1"/>
  <c r="N13" i="39"/>
  <c r="O13" i="39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M64" i="39" s="1"/>
  <c r="L5" i="39"/>
  <c r="K5" i="39"/>
  <c r="K64" i="39" s="1"/>
  <c r="J5" i="39"/>
  <c r="I5" i="39"/>
  <c r="I64" i="39" s="1"/>
  <c r="H5" i="39"/>
  <c r="G5" i="39"/>
  <c r="G64" i="39" s="1"/>
  <c r="F5" i="39"/>
  <c r="F64" i="39" s="1"/>
  <c r="E5" i="39"/>
  <c r="E64" i="39" s="1"/>
  <c r="D5" i="39"/>
  <c r="N63" i="38"/>
  <c r="O63" i="38" s="1"/>
  <c r="M62" i="38"/>
  <c r="L62" i="38"/>
  <c r="K62" i="38"/>
  <c r="J62" i="38"/>
  <c r="I62" i="38"/>
  <c r="H62" i="38"/>
  <c r="H64" i="38" s="1"/>
  <c r="G62" i="38"/>
  <c r="F62" i="38"/>
  <c r="E62" i="38"/>
  <c r="D62" i="38"/>
  <c r="N61" i="38"/>
  <c r="O61" i="38" s="1"/>
  <c r="N60" i="38"/>
  <c r="O60" i="38" s="1"/>
  <c r="N59" i="38"/>
  <c r="O59" i="38" s="1"/>
  <c r="N58" i="38"/>
  <c r="O58" i="38" s="1"/>
  <c r="N57" i="38"/>
  <c r="O57" i="38"/>
  <c r="N56" i="38"/>
  <c r="O56" i="38" s="1"/>
  <c r="N55" i="38"/>
  <c r="O55" i="38" s="1"/>
  <c r="N54" i="38"/>
  <c r="O54" i="38" s="1"/>
  <c r="N53" i="38"/>
  <c r="O53" i="38" s="1"/>
  <c r="N52" i="38"/>
  <c r="O52" i="38" s="1"/>
  <c r="N51" i="38"/>
  <c r="O51" i="38" s="1"/>
  <c r="M50" i="38"/>
  <c r="L50" i="38"/>
  <c r="K50" i="38"/>
  <c r="J50" i="38"/>
  <c r="I50" i="38"/>
  <c r="H50" i="38"/>
  <c r="G50" i="38"/>
  <c r="F50" i="38"/>
  <c r="E50" i="38"/>
  <c r="D50" i="38"/>
  <c r="N50" i="38" s="1"/>
  <c r="O50" i="38" s="1"/>
  <c r="N49" i="38"/>
  <c r="O49" i="38" s="1"/>
  <c r="N48" i="38"/>
  <c r="O48" i="38" s="1"/>
  <c r="N47" i="38"/>
  <c r="O47" i="38" s="1"/>
  <c r="N46" i="38"/>
  <c r="O46" i="38" s="1"/>
  <c r="M45" i="38"/>
  <c r="L45" i="38"/>
  <c r="N45" i="38" s="1"/>
  <c r="O45" i="38" s="1"/>
  <c r="K45" i="38"/>
  <c r="J45" i="38"/>
  <c r="I45" i="38"/>
  <c r="H45" i="38"/>
  <c r="G45" i="38"/>
  <c r="F45" i="38"/>
  <c r="E45" i="38"/>
  <c r="D45" i="38"/>
  <c r="N44" i="38"/>
  <c r="O44" i="38" s="1"/>
  <c r="N43" i="38"/>
  <c r="O43" i="38" s="1"/>
  <c r="N42" i="38"/>
  <c r="O42" i="38" s="1"/>
  <c r="N41" i="38"/>
  <c r="O41" i="38" s="1"/>
  <c r="N40" i="38"/>
  <c r="O40" i="38" s="1"/>
  <c r="N39" i="38"/>
  <c r="O39" i="38" s="1"/>
  <c r="N38" i="38"/>
  <c r="O38" i="38" s="1"/>
  <c r="N37" i="38"/>
  <c r="O37" i="38" s="1"/>
  <c r="N36" i="38"/>
  <c r="O36" i="38" s="1"/>
  <c r="N35" i="38"/>
  <c r="O35" i="38" s="1"/>
  <c r="M34" i="38"/>
  <c r="L34" i="38"/>
  <c r="K34" i="38"/>
  <c r="J34" i="38"/>
  <c r="I34" i="38"/>
  <c r="H34" i="38"/>
  <c r="G34" i="38"/>
  <c r="F34" i="38"/>
  <c r="E34" i="38"/>
  <c r="D34" i="38"/>
  <c r="N33" i="38"/>
  <c r="O33" i="38" s="1"/>
  <c r="N32" i="38"/>
  <c r="O32" i="38" s="1"/>
  <c r="N31" i="38"/>
  <c r="O31" i="38" s="1"/>
  <c r="N30" i="38"/>
  <c r="O30" i="38" s="1"/>
  <c r="N29" i="38"/>
  <c r="O29" i="38" s="1"/>
  <c r="N28" i="38"/>
  <c r="O28" i="38"/>
  <c r="N27" i="38"/>
  <c r="O27" i="38" s="1"/>
  <c r="N26" i="38"/>
  <c r="O26" i="38" s="1"/>
  <c r="N25" i="38"/>
  <c r="O25" i="38" s="1"/>
  <c r="N24" i="38"/>
  <c r="O24" i="38" s="1"/>
  <c r="N23" i="38"/>
  <c r="O23" i="38" s="1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N18" i="38"/>
  <c r="O18" i="38" s="1"/>
  <c r="N17" i="38"/>
  <c r="O17" i="38" s="1"/>
  <c r="N16" i="38"/>
  <c r="O16" i="38" s="1"/>
  <c r="N15" i="38"/>
  <c r="O15" i="38" s="1"/>
  <c r="M14" i="38"/>
  <c r="M64" i="38" s="1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I5" i="38"/>
  <c r="H5" i="38"/>
  <c r="G5" i="38"/>
  <c r="F5" i="38"/>
  <c r="F64" i="38" s="1"/>
  <c r="E5" i="38"/>
  <c r="D5" i="38"/>
  <c r="N57" i="37"/>
  <c r="O57" i="37" s="1"/>
  <c r="N56" i="37"/>
  <c r="O56" i="37" s="1"/>
  <c r="M55" i="37"/>
  <c r="L55" i="37"/>
  <c r="K55" i="37"/>
  <c r="J55" i="37"/>
  <c r="I55" i="37"/>
  <c r="H55" i="37"/>
  <c r="G55" i="37"/>
  <c r="F55" i="37"/>
  <c r="N55" i="37" s="1"/>
  <c r="O55" i="37" s="1"/>
  <c r="E55" i="37"/>
  <c r="D55" i="37"/>
  <c r="N54" i="37"/>
  <c r="O54" i="37" s="1"/>
  <c r="N53" i="37"/>
  <c r="O53" i="37" s="1"/>
  <c r="N52" i="37"/>
  <c r="O52" i="37" s="1"/>
  <c r="N51" i="37"/>
  <c r="O51" i="37"/>
  <c r="N50" i="37"/>
  <c r="O50" i="37" s="1"/>
  <c r="N49" i="37"/>
  <c r="O49" i="37" s="1"/>
  <c r="M48" i="37"/>
  <c r="L48" i="37"/>
  <c r="K48" i="37"/>
  <c r="J48" i="37"/>
  <c r="I48" i="37"/>
  <c r="H48" i="37"/>
  <c r="G48" i="37"/>
  <c r="F48" i="37"/>
  <c r="E48" i="37"/>
  <c r="D48" i="37"/>
  <c r="N47" i="37"/>
  <c r="O47" i="37" s="1"/>
  <c r="N46" i="37"/>
  <c r="O46" i="37" s="1"/>
  <c r="N45" i="37"/>
  <c r="O45" i="37" s="1"/>
  <c r="N44" i="37"/>
  <c r="O44" i="37" s="1"/>
  <c r="M43" i="37"/>
  <c r="L43" i="37"/>
  <c r="K43" i="37"/>
  <c r="J43" i="37"/>
  <c r="I43" i="37"/>
  <c r="H43" i="37"/>
  <c r="G43" i="37"/>
  <c r="F43" i="37"/>
  <c r="E43" i="37"/>
  <c r="D43" i="37"/>
  <c r="N43" i="37" s="1"/>
  <c r="O43" i="37" s="1"/>
  <c r="N42" i="37"/>
  <c r="O42" i="37"/>
  <c r="N41" i="37"/>
  <c r="O41" i="37"/>
  <c r="N40" i="37"/>
  <c r="O40" i="37" s="1"/>
  <c r="N39" i="37"/>
  <c r="O39" i="37" s="1"/>
  <c r="N38" i="37"/>
  <c r="O38" i="37" s="1"/>
  <c r="N37" i="37"/>
  <c r="O37" i="37" s="1"/>
  <c r="N36" i="37"/>
  <c r="O36" i="37"/>
  <c r="M35" i="37"/>
  <c r="L35" i="37"/>
  <c r="K35" i="37"/>
  <c r="J35" i="37"/>
  <c r="I35" i="37"/>
  <c r="H35" i="37"/>
  <c r="G35" i="37"/>
  <c r="F35" i="37"/>
  <c r="E35" i="37"/>
  <c r="D35" i="37"/>
  <c r="N35" i="37" s="1"/>
  <c r="O35" i="37" s="1"/>
  <c r="N34" i="37"/>
  <c r="O34" i="37"/>
  <c r="N33" i="37"/>
  <c r="O33" i="37"/>
  <c r="N32" i="37"/>
  <c r="O32" i="37" s="1"/>
  <c r="N31" i="37"/>
  <c r="O31" i="37"/>
  <c r="N30" i="37"/>
  <c r="O30" i="37" s="1"/>
  <c r="N29" i="37"/>
  <c r="O29" i="37"/>
  <c r="N28" i="37"/>
  <c r="O28" i="37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 s="1"/>
  <c r="N24" i="37"/>
  <c r="O24" i="37" s="1"/>
  <c r="N23" i="37"/>
  <c r="O23" i="37" s="1"/>
  <c r="N22" i="37"/>
  <c r="O22" i="37"/>
  <c r="N21" i="37"/>
  <c r="O21" i="37" s="1"/>
  <c r="N20" i="37"/>
  <c r="O20" i="37" s="1"/>
  <c r="N19" i="37"/>
  <c r="O19" i="37" s="1"/>
  <c r="N18" i="37"/>
  <c r="O18" i="37" s="1"/>
  <c r="M17" i="37"/>
  <c r="L17" i="37"/>
  <c r="K17" i="37"/>
  <c r="J17" i="37"/>
  <c r="I17" i="37"/>
  <c r="H17" i="37"/>
  <c r="G17" i="37"/>
  <c r="F17" i="37"/>
  <c r="E17" i="37"/>
  <c r="E58" i="37" s="1"/>
  <c r="D17" i="37"/>
  <c r="N16" i="37"/>
  <c r="O16" i="37" s="1"/>
  <c r="N15" i="37"/>
  <c r="O15" i="37"/>
  <c r="N14" i="37"/>
  <c r="O14" i="37" s="1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M58" i="37" s="1"/>
  <c r="L5" i="37"/>
  <c r="L58" i="37" s="1"/>
  <c r="K5" i="37"/>
  <c r="K58" i="37" s="1"/>
  <c r="J5" i="37"/>
  <c r="I5" i="37"/>
  <c r="I58" i="37" s="1"/>
  <c r="H5" i="37"/>
  <c r="H58" i="37" s="1"/>
  <c r="G5" i="37"/>
  <c r="F5" i="37"/>
  <c r="E5" i="37"/>
  <c r="D5" i="37"/>
  <c r="N60" i="36"/>
  <c r="O60" i="36" s="1"/>
  <c r="N59" i="36"/>
  <c r="O59" i="36" s="1"/>
  <c r="M58" i="36"/>
  <c r="L58" i="36"/>
  <c r="K58" i="36"/>
  <c r="J58" i="36"/>
  <c r="I58" i="36"/>
  <c r="H58" i="36"/>
  <c r="G58" i="36"/>
  <c r="F58" i="36"/>
  <c r="E58" i="36"/>
  <c r="D58" i="36"/>
  <c r="N58" i="36" s="1"/>
  <c r="O58" i="36" s="1"/>
  <c r="N57" i="36"/>
  <c r="O57" i="36" s="1"/>
  <c r="N56" i="36"/>
  <c r="O56" i="36" s="1"/>
  <c r="N55" i="36"/>
  <c r="O55" i="36" s="1"/>
  <c r="N54" i="36"/>
  <c r="O54" i="36" s="1"/>
  <c r="N53" i="36"/>
  <c r="O53" i="36" s="1"/>
  <c r="N52" i="36"/>
  <c r="O52" i="36" s="1"/>
  <c r="M51" i="36"/>
  <c r="L51" i="36"/>
  <c r="K51" i="36"/>
  <c r="J51" i="36"/>
  <c r="I51" i="36"/>
  <c r="H51" i="36"/>
  <c r="G51" i="36"/>
  <c r="F51" i="36"/>
  <c r="E51" i="36"/>
  <c r="D51" i="36"/>
  <c r="N50" i="36"/>
  <c r="O50" i="36" s="1"/>
  <c r="N49" i="36"/>
  <c r="O49" i="36" s="1"/>
  <c r="N48" i="36"/>
  <c r="O48" i="36" s="1"/>
  <c r="N47" i="36"/>
  <c r="O47" i="36" s="1"/>
  <c r="M46" i="36"/>
  <c r="L46" i="36"/>
  <c r="K46" i="36"/>
  <c r="K61" i="36" s="1"/>
  <c r="J46" i="36"/>
  <c r="I46" i="36"/>
  <c r="H46" i="36"/>
  <c r="G46" i="36"/>
  <c r="F46" i="36"/>
  <c r="E46" i="36"/>
  <c r="D46" i="36"/>
  <c r="N45" i="36"/>
  <c r="O45" i="36" s="1"/>
  <c r="N44" i="36"/>
  <c r="O44" i="36" s="1"/>
  <c r="N43" i="36"/>
  <c r="O43" i="36" s="1"/>
  <c r="N42" i="36"/>
  <c r="O42" i="36"/>
  <c r="N41" i="36"/>
  <c r="O41" i="36" s="1"/>
  <c r="N40" i="36"/>
  <c r="O40" i="36" s="1"/>
  <c r="N39" i="36"/>
  <c r="O39" i="36" s="1"/>
  <c r="M38" i="36"/>
  <c r="L38" i="36"/>
  <c r="K38" i="36"/>
  <c r="J38" i="36"/>
  <c r="I38" i="36"/>
  <c r="N38" i="36" s="1"/>
  <c r="O38" i="36" s="1"/>
  <c r="H38" i="36"/>
  <c r="G38" i="36"/>
  <c r="F38" i="36"/>
  <c r="E38" i="36"/>
  <c r="D38" i="36"/>
  <c r="N37" i="36"/>
  <c r="O37" i="36"/>
  <c r="N36" i="36"/>
  <c r="O36" i="36" s="1"/>
  <c r="N35" i="36"/>
  <c r="O35" i="36" s="1"/>
  <c r="N34" i="36"/>
  <c r="O34" i="36" s="1"/>
  <c r="N33" i="36"/>
  <c r="O33" i="36"/>
  <c r="N32" i="36"/>
  <c r="O32" i="36"/>
  <c r="N31" i="36"/>
  <c r="O31" i="36"/>
  <c r="N30" i="36"/>
  <c r="O30" i="36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/>
  <c r="N25" i="36"/>
  <c r="O25" i="36"/>
  <c r="N24" i="36"/>
  <c r="O24" i="36"/>
  <c r="N23" i="36"/>
  <c r="O23" i="36" s="1"/>
  <c r="N22" i="36"/>
  <c r="O22" i="36" s="1"/>
  <c r="N21" i="36"/>
  <c r="O21" i="36" s="1"/>
  <c r="N20" i="36"/>
  <c r="O20" i="36"/>
  <c r="N19" i="36"/>
  <c r="O19" i="36"/>
  <c r="N18" i="36"/>
  <c r="O18" i="36"/>
  <c r="M17" i="36"/>
  <c r="M61" i="36" s="1"/>
  <c r="L17" i="36"/>
  <c r="K17" i="36"/>
  <c r="J17" i="36"/>
  <c r="I17" i="36"/>
  <c r="H17" i="36"/>
  <c r="G17" i="36"/>
  <c r="F17" i="36"/>
  <c r="E17" i="36"/>
  <c r="D17" i="36"/>
  <c r="N16" i="36"/>
  <c r="O16" i="36"/>
  <c r="N15" i="36"/>
  <c r="O15" i="36"/>
  <c r="N14" i="36"/>
  <c r="O14" i="36"/>
  <c r="N13" i="36"/>
  <c r="O13" i="36" s="1"/>
  <c r="N12" i="36"/>
  <c r="O12" i="36" s="1"/>
  <c r="N11" i="36"/>
  <c r="O11" i="36"/>
  <c r="N10" i="36"/>
  <c r="O10" i="36"/>
  <c r="N9" i="36"/>
  <c r="O9" i="36"/>
  <c r="N8" i="36"/>
  <c r="O8" i="36"/>
  <c r="N7" i="36"/>
  <c r="O7" i="36" s="1"/>
  <c r="N6" i="36"/>
  <c r="O6" i="36"/>
  <c r="M5" i="36"/>
  <c r="L5" i="36"/>
  <c r="K5" i="36"/>
  <c r="J5" i="36"/>
  <c r="I5" i="36"/>
  <c r="H5" i="36"/>
  <c r="G5" i="36"/>
  <c r="F5" i="36"/>
  <c r="N5" i="36" s="1"/>
  <c r="O5" i="36" s="1"/>
  <c r="E5" i="36"/>
  <c r="D5" i="36"/>
  <c r="D61" i="36" s="1"/>
  <c r="N66" i="35"/>
  <c r="O66" i="35" s="1"/>
  <c r="N65" i="35"/>
  <c r="O65" i="35"/>
  <c r="M64" i="35"/>
  <c r="L64" i="35"/>
  <c r="K64" i="35"/>
  <c r="K67" i="35" s="1"/>
  <c r="J64" i="35"/>
  <c r="I64" i="35"/>
  <c r="H64" i="35"/>
  <c r="N64" i="35" s="1"/>
  <c r="O64" i="35" s="1"/>
  <c r="G64" i="35"/>
  <c r="F64" i="35"/>
  <c r="E64" i="35"/>
  <c r="D64" i="35"/>
  <c r="N63" i="35"/>
  <c r="O63" i="35"/>
  <c r="N62" i="35"/>
  <c r="O62" i="35" s="1"/>
  <c r="N61" i="35"/>
  <c r="O61" i="35" s="1"/>
  <c r="N60" i="35"/>
  <c r="O60" i="35"/>
  <c r="N59" i="35"/>
  <c r="O59" i="35" s="1"/>
  <c r="N58" i="35"/>
  <c r="O58" i="35"/>
  <c r="M57" i="35"/>
  <c r="L57" i="35"/>
  <c r="K57" i="35"/>
  <c r="J57" i="35"/>
  <c r="I57" i="35"/>
  <c r="H57" i="35"/>
  <c r="G57" i="35"/>
  <c r="F57" i="35"/>
  <c r="E57" i="35"/>
  <c r="D57" i="35"/>
  <c r="N56" i="35"/>
  <c r="O56" i="35" s="1"/>
  <c r="N55" i="35"/>
  <c r="O55" i="35" s="1"/>
  <c r="N54" i="35"/>
  <c r="O54" i="35" s="1"/>
  <c r="N53" i="35"/>
  <c r="O53" i="35" s="1"/>
  <c r="M52" i="35"/>
  <c r="L52" i="35"/>
  <c r="K52" i="35"/>
  <c r="J52" i="35"/>
  <c r="I52" i="35"/>
  <c r="H52" i="35"/>
  <c r="G52" i="35"/>
  <c r="F52" i="35"/>
  <c r="E52" i="35"/>
  <c r="D52" i="35"/>
  <c r="N51" i="35"/>
  <c r="O51" i="35"/>
  <c r="N50" i="35"/>
  <c r="O50" i="35" s="1"/>
  <c r="N49" i="35"/>
  <c r="O49" i="35" s="1"/>
  <c r="N48" i="35"/>
  <c r="O48" i="35" s="1"/>
  <c r="N47" i="35"/>
  <c r="O47" i="35" s="1"/>
  <c r="N46" i="35"/>
  <c r="O46" i="35" s="1"/>
  <c r="N45" i="35"/>
  <c r="O45" i="35"/>
  <c r="N44" i="35"/>
  <c r="O44" i="35" s="1"/>
  <c r="N43" i="35"/>
  <c r="O43" i="35" s="1"/>
  <c r="N42" i="35"/>
  <c r="O42" i="35" s="1"/>
  <c r="M41" i="35"/>
  <c r="L41" i="35"/>
  <c r="K41" i="35"/>
  <c r="J41" i="35"/>
  <c r="I41" i="35"/>
  <c r="H41" i="35"/>
  <c r="G41" i="35"/>
  <c r="F41" i="35"/>
  <c r="E41" i="35"/>
  <c r="D41" i="35"/>
  <c r="N41" i="35" s="1"/>
  <c r="O41" i="35" s="1"/>
  <c r="N40" i="35"/>
  <c r="O40" i="35" s="1"/>
  <c r="N39" i="35"/>
  <c r="O39" i="35" s="1"/>
  <c r="N38" i="35"/>
  <c r="O38" i="35" s="1"/>
  <c r="N37" i="35"/>
  <c r="O37" i="35" s="1"/>
  <c r="N36" i="35"/>
  <c r="O36" i="35" s="1"/>
  <c r="N35" i="35"/>
  <c r="O35" i="35" s="1"/>
  <c r="N34" i="35"/>
  <c r="O34" i="35" s="1"/>
  <c r="N33" i="35"/>
  <c r="O33" i="35" s="1"/>
  <c r="N32" i="35"/>
  <c r="O32" i="35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/>
  <c r="N27" i="35"/>
  <c r="O27" i="35" s="1"/>
  <c r="N26" i="35"/>
  <c r="O26" i="35" s="1"/>
  <c r="N25" i="35"/>
  <c r="O25" i="35"/>
  <c r="N24" i="35"/>
  <c r="O24" i="35" s="1"/>
  <c r="N23" i="35"/>
  <c r="O23" i="35"/>
  <c r="N22" i="35"/>
  <c r="O22" i="35"/>
  <c r="N21" i="35"/>
  <c r="O21" i="35" s="1"/>
  <c r="N20" i="35"/>
  <c r="O20" i="35" s="1"/>
  <c r="N19" i="35"/>
  <c r="O19" i="35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7" i="35" s="1"/>
  <c r="O17" i="35" s="1"/>
  <c r="N16" i="35"/>
  <c r="O16" i="35" s="1"/>
  <c r="N15" i="35"/>
  <c r="O15" i="35" s="1"/>
  <c r="N14" i="35"/>
  <c r="O14" i="35" s="1"/>
  <c r="N13" i="35"/>
  <c r="O13" i="35"/>
  <c r="N12" i="35"/>
  <c r="O12" i="35" s="1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E67" i="35" s="1"/>
  <c r="D5" i="35"/>
  <c r="N64" i="34"/>
  <c r="O64" i="34" s="1"/>
  <c r="M63" i="34"/>
  <c r="L63" i="34"/>
  <c r="K63" i="34"/>
  <c r="J63" i="34"/>
  <c r="I63" i="34"/>
  <c r="H63" i="34"/>
  <c r="G63" i="34"/>
  <c r="F63" i="34"/>
  <c r="E63" i="34"/>
  <c r="D63" i="34"/>
  <c r="N62" i="34"/>
  <c r="O62" i="34" s="1"/>
  <c r="N61" i="34"/>
  <c r="O61" i="34" s="1"/>
  <c r="N60" i="34"/>
  <c r="O60" i="34" s="1"/>
  <c r="N59" i="34"/>
  <c r="O59" i="34"/>
  <c r="N58" i="34"/>
  <c r="O58" i="34" s="1"/>
  <c r="N57" i="34"/>
  <c r="O57" i="34" s="1"/>
  <c r="M56" i="34"/>
  <c r="L56" i="34"/>
  <c r="K56" i="34"/>
  <c r="J56" i="34"/>
  <c r="I56" i="34"/>
  <c r="H56" i="34"/>
  <c r="G56" i="34"/>
  <c r="F56" i="34"/>
  <c r="E56" i="34"/>
  <c r="D56" i="34"/>
  <c r="N55" i="34"/>
  <c r="O55" i="34" s="1"/>
  <c r="N54" i="34"/>
  <c r="O54" i="34" s="1"/>
  <c r="N53" i="34"/>
  <c r="O53" i="34" s="1"/>
  <c r="N52" i="34"/>
  <c r="O52" i="34" s="1"/>
  <c r="M51" i="34"/>
  <c r="L51" i="34"/>
  <c r="K51" i="34"/>
  <c r="J51" i="34"/>
  <c r="I51" i="34"/>
  <c r="H51" i="34"/>
  <c r="G51" i="34"/>
  <c r="F51" i="34"/>
  <c r="E51" i="34"/>
  <c r="D51" i="34"/>
  <c r="N50" i="34"/>
  <c r="O50" i="34" s="1"/>
  <c r="N49" i="34"/>
  <c r="O49" i="34" s="1"/>
  <c r="N48" i="34"/>
  <c r="O48" i="34" s="1"/>
  <c r="N47" i="34"/>
  <c r="O47" i="34" s="1"/>
  <c r="N46" i="34"/>
  <c r="O46" i="34" s="1"/>
  <c r="N45" i="34"/>
  <c r="O45" i="34" s="1"/>
  <c r="N44" i="34"/>
  <c r="O44" i="34" s="1"/>
  <c r="N43" i="34"/>
  <c r="O43" i="34" s="1"/>
  <c r="N42" i="34"/>
  <c r="O42" i="34" s="1"/>
  <c r="N41" i="34"/>
  <c r="O41" i="34" s="1"/>
  <c r="M40" i="34"/>
  <c r="L40" i="34"/>
  <c r="K40" i="34"/>
  <c r="J40" i="34"/>
  <c r="I40" i="34"/>
  <c r="H40" i="34"/>
  <c r="G40" i="34"/>
  <c r="F40" i="34"/>
  <c r="E40" i="34"/>
  <c r="D40" i="34"/>
  <c r="N39" i="34"/>
  <c r="O39" i="34"/>
  <c r="N38" i="34"/>
  <c r="O38" i="34" s="1"/>
  <c r="N37" i="34"/>
  <c r="O37" i="34" s="1"/>
  <c r="N36" i="34"/>
  <c r="O36" i="34"/>
  <c r="N35" i="34"/>
  <c r="O35" i="34" s="1"/>
  <c r="N34" i="34"/>
  <c r="O34" i="34" s="1"/>
  <c r="N33" i="34"/>
  <c r="O33" i="34" s="1"/>
  <c r="N32" i="34"/>
  <c r="O32" i="34" s="1"/>
  <c r="N31" i="34"/>
  <c r="O31" i="34" s="1"/>
  <c r="N30" i="34"/>
  <c r="O30" i="34" s="1"/>
  <c r="N29" i="34"/>
  <c r="O29" i="34" s="1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 s="1"/>
  <c r="N25" i="34"/>
  <c r="O25" i="34"/>
  <c r="N24" i="34"/>
  <c r="O24" i="34" s="1"/>
  <c r="N23" i="34"/>
  <c r="O23" i="34" s="1"/>
  <c r="N22" i="34"/>
  <c r="O22" i="34" s="1"/>
  <c r="N21" i="34"/>
  <c r="O21" i="34"/>
  <c r="N20" i="34"/>
  <c r="O20" i="34" s="1"/>
  <c r="N19" i="34"/>
  <c r="O19" i="34"/>
  <c r="N18" i="34"/>
  <c r="O18" i="34" s="1"/>
  <c r="M17" i="34"/>
  <c r="L17" i="34"/>
  <c r="K17" i="34"/>
  <c r="J17" i="34"/>
  <c r="I17" i="34"/>
  <c r="I65" i="34" s="1"/>
  <c r="H17" i="34"/>
  <c r="G17" i="34"/>
  <c r="F17" i="34"/>
  <c r="E17" i="34"/>
  <c r="D17" i="34"/>
  <c r="N16" i="34"/>
  <c r="O16" i="34" s="1"/>
  <c r="N15" i="34"/>
  <c r="O15" i="34" s="1"/>
  <c r="N14" i="34"/>
  <c r="O14" i="34"/>
  <c r="N13" i="34"/>
  <c r="O13" i="34" s="1"/>
  <c r="N12" i="34"/>
  <c r="O12" i="34"/>
  <c r="N11" i="34"/>
  <c r="O11" i="34" s="1"/>
  <c r="N10" i="34"/>
  <c r="O10" i="34" s="1"/>
  <c r="N9" i="34"/>
  <c r="O9" i="34" s="1"/>
  <c r="N8" i="34"/>
  <c r="O8" i="34"/>
  <c r="N7" i="34"/>
  <c r="O7" i="34" s="1"/>
  <c r="N6" i="34"/>
  <c r="O6" i="34"/>
  <c r="M5" i="34"/>
  <c r="M65" i="34" s="1"/>
  <c r="L5" i="34"/>
  <c r="K5" i="34"/>
  <c r="J5" i="34"/>
  <c r="I5" i="34"/>
  <c r="H5" i="34"/>
  <c r="G5" i="34"/>
  <c r="F5" i="34"/>
  <c r="E5" i="34"/>
  <c r="D5" i="34"/>
  <c r="N40" i="33"/>
  <c r="O40" i="33" s="1"/>
  <c r="N41" i="33"/>
  <c r="O41" i="33"/>
  <c r="N42" i="33"/>
  <c r="O42" i="33" s="1"/>
  <c r="N43" i="33"/>
  <c r="O43" i="33"/>
  <c r="N44" i="33"/>
  <c r="O44" i="33"/>
  <c r="N45" i="33"/>
  <c r="O45" i="33" s="1"/>
  <c r="N46" i="33"/>
  <c r="O46" i="33" s="1"/>
  <c r="N47" i="33"/>
  <c r="O47" i="33"/>
  <c r="N48" i="33"/>
  <c r="O48" i="33" s="1"/>
  <c r="N49" i="33"/>
  <c r="O49" i="33"/>
  <c r="N26" i="33"/>
  <c r="O26" i="33"/>
  <c r="N27" i="33"/>
  <c r="O27" i="33" s="1"/>
  <c r="N28" i="33"/>
  <c r="O28" i="33"/>
  <c r="N29" i="33"/>
  <c r="O29" i="33"/>
  <c r="N30" i="33"/>
  <c r="O30" i="33" s="1"/>
  <c r="N31" i="33"/>
  <c r="O31" i="33"/>
  <c r="N32" i="33"/>
  <c r="O32" i="33" s="1"/>
  <c r="N33" i="33"/>
  <c r="O33" i="33" s="1"/>
  <c r="N34" i="33"/>
  <c r="O34" i="33"/>
  <c r="N35" i="33"/>
  <c r="O35" i="33"/>
  <c r="N36" i="33"/>
  <c r="O36" i="33" s="1"/>
  <c r="N37" i="33"/>
  <c r="O37" i="33"/>
  <c r="N38" i="33"/>
  <c r="O38" i="33" s="1"/>
  <c r="N9" i="33"/>
  <c r="O9" i="33"/>
  <c r="N10" i="33"/>
  <c r="O10" i="33"/>
  <c r="E39" i="33"/>
  <c r="F39" i="33"/>
  <c r="G39" i="33"/>
  <c r="H39" i="33"/>
  <c r="I39" i="33"/>
  <c r="J39" i="33"/>
  <c r="K39" i="33"/>
  <c r="L39" i="33"/>
  <c r="M39" i="33"/>
  <c r="D39" i="33"/>
  <c r="E25" i="33"/>
  <c r="F25" i="33"/>
  <c r="G25" i="33"/>
  <c r="H25" i="33"/>
  <c r="I25" i="33"/>
  <c r="J25" i="33"/>
  <c r="K25" i="33"/>
  <c r="L25" i="33"/>
  <c r="M25" i="33"/>
  <c r="D25" i="33"/>
  <c r="E16" i="33"/>
  <c r="E65" i="33" s="1"/>
  <c r="F16" i="33"/>
  <c r="G16" i="33"/>
  <c r="H16" i="33"/>
  <c r="H65" i="33" s="1"/>
  <c r="I16" i="33"/>
  <c r="J16" i="33"/>
  <c r="K16" i="33"/>
  <c r="L16" i="33"/>
  <c r="M16" i="33"/>
  <c r="D16" i="33"/>
  <c r="E5" i="33"/>
  <c r="F5" i="33"/>
  <c r="G5" i="33"/>
  <c r="H5" i="33"/>
  <c r="I5" i="33"/>
  <c r="I65" i="33" s="1"/>
  <c r="J5" i="33"/>
  <c r="K5" i="33"/>
  <c r="K65" i="33" s="1"/>
  <c r="L5" i="33"/>
  <c r="M5" i="33"/>
  <c r="M65" i="33" s="1"/>
  <c r="D5" i="33"/>
  <c r="E63" i="33"/>
  <c r="F63" i="33"/>
  <c r="G63" i="33"/>
  <c r="G65" i="33" s="1"/>
  <c r="H63" i="33"/>
  <c r="I63" i="33"/>
  <c r="J63" i="33"/>
  <c r="K63" i="33"/>
  <c r="L63" i="33"/>
  <c r="M63" i="33"/>
  <c r="D63" i="33"/>
  <c r="N64" i="33"/>
  <c r="O64" i="33" s="1"/>
  <c r="N57" i="33"/>
  <c r="O57" i="33"/>
  <c r="N58" i="33"/>
  <c r="N59" i="33"/>
  <c r="O59" i="33" s="1"/>
  <c r="N60" i="33"/>
  <c r="O60" i="33" s="1"/>
  <c r="N61" i="33"/>
  <c r="O61" i="33"/>
  <c r="N62" i="33"/>
  <c r="O62" i="33" s="1"/>
  <c r="N56" i="33"/>
  <c r="O56" i="33" s="1"/>
  <c r="E55" i="33"/>
  <c r="F55" i="33"/>
  <c r="G55" i="33"/>
  <c r="H55" i="33"/>
  <c r="I55" i="33"/>
  <c r="J55" i="33"/>
  <c r="K55" i="33"/>
  <c r="L55" i="33"/>
  <c r="M55" i="33"/>
  <c r="D55" i="33"/>
  <c r="E50" i="33"/>
  <c r="F50" i="33"/>
  <c r="G50" i="33"/>
  <c r="H50" i="33"/>
  <c r="I50" i="33"/>
  <c r="J50" i="33"/>
  <c r="J65" i="33" s="1"/>
  <c r="K50" i="33"/>
  <c r="L50" i="33"/>
  <c r="M50" i="33"/>
  <c r="D50" i="33"/>
  <c r="N52" i="33"/>
  <c r="O52" i="33" s="1"/>
  <c r="N53" i="33"/>
  <c r="O53" i="33" s="1"/>
  <c r="N54" i="33"/>
  <c r="O54" i="33" s="1"/>
  <c r="N51" i="33"/>
  <c r="O51" i="33" s="1"/>
  <c r="N21" i="33"/>
  <c r="O21" i="33"/>
  <c r="N22" i="33"/>
  <c r="O22" i="33" s="1"/>
  <c r="N23" i="33"/>
  <c r="O23" i="33" s="1"/>
  <c r="O58" i="33"/>
  <c r="N18" i="33"/>
  <c r="O18" i="33" s="1"/>
  <c r="N19" i="33"/>
  <c r="O19" i="33"/>
  <c r="N20" i="33"/>
  <c r="O20" i="33" s="1"/>
  <c r="N24" i="33"/>
  <c r="O24" i="33" s="1"/>
  <c r="N7" i="33"/>
  <c r="O7" i="33" s="1"/>
  <c r="N8" i="33"/>
  <c r="O8" i="33"/>
  <c r="N11" i="33"/>
  <c r="O11" i="33" s="1"/>
  <c r="N12" i="33"/>
  <c r="O12" i="33" s="1"/>
  <c r="N13" i="33"/>
  <c r="O13" i="33" s="1"/>
  <c r="N14" i="33"/>
  <c r="O14" i="33" s="1"/>
  <c r="N15" i="33"/>
  <c r="O15" i="33" s="1"/>
  <c r="N6" i="33"/>
  <c r="O6" i="33" s="1"/>
  <c r="N17" i="33"/>
  <c r="O17" i="33"/>
  <c r="K64" i="38"/>
  <c r="I64" i="38"/>
  <c r="N5" i="35"/>
  <c r="O5" i="35" s="1"/>
  <c r="L65" i="41"/>
  <c r="J65" i="41"/>
  <c r="F64" i="43"/>
  <c r="G64" i="43"/>
  <c r="N53" i="43"/>
  <c r="O53" i="43" s="1"/>
  <c r="N69" i="45"/>
  <c r="O69" i="45" s="1"/>
  <c r="N29" i="45"/>
  <c r="O29" i="45" s="1"/>
  <c r="F76" i="46"/>
  <c r="N72" i="46"/>
  <c r="O72" i="46" s="1"/>
  <c r="O64" i="47"/>
  <c r="P64" i="47"/>
  <c r="O53" i="47"/>
  <c r="P53" i="47"/>
  <c r="O49" i="47"/>
  <c r="P49" i="47" s="1"/>
  <c r="H68" i="47"/>
  <c r="G67" i="40"/>
  <c r="O79" i="49" l="1"/>
  <c r="P79" i="49" s="1"/>
  <c r="N76" i="46"/>
  <c r="O76" i="46" s="1"/>
  <c r="N5" i="37"/>
  <c r="O5" i="37" s="1"/>
  <c r="N5" i="46"/>
  <c r="O5" i="46" s="1"/>
  <c r="I61" i="36"/>
  <c r="D68" i="47"/>
  <c r="I67" i="35"/>
  <c r="J67" i="35"/>
  <c r="E64" i="38"/>
  <c r="E62" i="42"/>
  <c r="I64" i="43"/>
  <c r="E61" i="36"/>
  <c r="L67" i="40"/>
  <c r="N14" i="38"/>
  <c r="O14" i="38" s="1"/>
  <c r="N5" i="43"/>
  <c r="O5" i="43" s="1"/>
  <c r="N17" i="42"/>
  <c r="O17" i="42" s="1"/>
  <c r="D67" i="35"/>
  <c r="F61" i="36"/>
  <c r="N51" i="36"/>
  <c r="O51" i="36" s="1"/>
  <c r="D62" i="42"/>
  <c r="D65" i="34"/>
  <c r="D65" i="41"/>
  <c r="N31" i="43"/>
  <c r="O31" i="43" s="1"/>
  <c r="N5" i="45"/>
  <c r="O5" i="45" s="1"/>
  <c r="N5" i="34"/>
  <c r="O5" i="34" s="1"/>
  <c r="N34" i="38"/>
  <c r="O34" i="38" s="1"/>
  <c r="N62" i="38"/>
  <c r="O62" i="38" s="1"/>
  <c r="N62" i="39"/>
  <c r="O62" i="39" s="1"/>
  <c r="F62" i="42"/>
  <c r="N62" i="42" s="1"/>
  <c r="O62" i="42" s="1"/>
  <c r="K71" i="45"/>
  <c r="F67" i="40"/>
  <c r="N67" i="40" s="1"/>
  <c r="O67" i="40" s="1"/>
  <c r="F58" i="37"/>
  <c r="N26" i="37"/>
  <c r="O26" i="37" s="1"/>
  <c r="N50" i="33"/>
  <c r="O50" i="33" s="1"/>
  <c r="N46" i="46"/>
  <c r="O46" i="46" s="1"/>
  <c r="F65" i="34"/>
  <c r="G65" i="34"/>
  <c r="G61" i="36"/>
  <c r="N16" i="33"/>
  <c r="O16" i="33" s="1"/>
  <c r="N41" i="42"/>
  <c r="O41" i="42" s="1"/>
  <c r="N55" i="33"/>
  <c r="O55" i="33" s="1"/>
  <c r="L65" i="33"/>
  <c r="N39" i="33"/>
  <c r="O39" i="33" s="1"/>
  <c r="N17" i="34"/>
  <c r="O17" i="34" s="1"/>
  <c r="D58" i="37"/>
  <c r="J64" i="38"/>
  <c r="N55" i="41"/>
  <c r="O55" i="41" s="1"/>
  <c r="N48" i="42"/>
  <c r="O48" i="42" s="1"/>
  <c r="N27" i="34"/>
  <c r="O27" i="34" s="1"/>
  <c r="D65" i="33"/>
  <c r="N31" i="40"/>
  <c r="O31" i="40" s="1"/>
  <c r="N51" i="40"/>
  <c r="O51" i="40" s="1"/>
  <c r="J61" i="36"/>
  <c r="L68" i="47"/>
  <c r="O68" i="47" s="1"/>
  <c r="P68" i="47" s="1"/>
  <c r="H67" i="35"/>
  <c r="H65" i="34"/>
  <c r="N39" i="39"/>
  <c r="O39" i="39" s="1"/>
  <c r="N53" i="39"/>
  <c r="O53" i="39" s="1"/>
  <c r="N48" i="39"/>
  <c r="O48" i="39" s="1"/>
  <c r="L67" i="35"/>
  <c r="N29" i="35"/>
  <c r="O29" i="35" s="1"/>
  <c r="N43" i="41"/>
  <c r="O43" i="41" s="1"/>
  <c r="G64" i="38"/>
  <c r="M67" i="35"/>
  <c r="L61" i="36"/>
  <c r="N46" i="36"/>
  <c r="O46" i="36" s="1"/>
  <c r="N56" i="34"/>
  <c r="O56" i="34" s="1"/>
  <c r="N17" i="37"/>
  <c r="O17" i="37" s="1"/>
  <c r="J67" i="40"/>
  <c r="N5" i="33"/>
  <c r="O5" i="33" s="1"/>
  <c r="N5" i="41"/>
  <c r="O5" i="41" s="1"/>
  <c r="L65" i="34"/>
  <c r="F67" i="35"/>
  <c r="G58" i="37"/>
  <c r="L64" i="38"/>
  <c r="J64" i="43"/>
  <c r="N64" i="43" s="1"/>
  <c r="O64" i="43" s="1"/>
  <c r="O71" i="48"/>
  <c r="P71" i="48" s="1"/>
  <c r="N58" i="37"/>
  <c r="O58" i="37" s="1"/>
  <c r="D64" i="39"/>
  <c r="H64" i="39"/>
  <c r="E65" i="34"/>
  <c r="D64" i="38"/>
  <c r="N5" i="40"/>
  <c r="O5" i="40" s="1"/>
  <c r="N56" i="40"/>
  <c r="O56" i="40" s="1"/>
  <c r="N32" i="41"/>
  <c r="O32" i="41" s="1"/>
  <c r="N60" i="42"/>
  <c r="O60" i="42" s="1"/>
  <c r="J71" i="45"/>
  <c r="N71" i="45" s="1"/>
  <c r="O71" i="45" s="1"/>
  <c r="N63" i="33"/>
  <c r="O63" i="33" s="1"/>
  <c r="N52" i="35"/>
  <c r="O52" i="35" s="1"/>
  <c r="N44" i="40"/>
  <c r="O44" i="40" s="1"/>
  <c r="N17" i="43"/>
  <c r="O17" i="43" s="1"/>
  <c r="N27" i="36"/>
  <c r="O27" i="36" s="1"/>
  <c r="H61" i="36"/>
  <c r="N63" i="34"/>
  <c r="O63" i="34" s="1"/>
  <c r="J64" i="39"/>
  <c r="N17" i="36"/>
  <c r="O17" i="36" s="1"/>
  <c r="N5" i="38"/>
  <c r="O5" i="38" s="1"/>
  <c r="N20" i="38"/>
  <c r="O20" i="38" s="1"/>
  <c r="G67" i="35"/>
  <c r="L62" i="42"/>
  <c r="G62" i="42"/>
  <c r="N62" i="43"/>
  <c r="O62" i="43" s="1"/>
  <c r="J58" i="37"/>
  <c r="N51" i="34"/>
  <c r="O51" i="34" s="1"/>
  <c r="N48" i="37"/>
  <c r="O48" i="37" s="1"/>
  <c r="F65" i="33"/>
  <c r="N65" i="33" s="1"/>
  <c r="O65" i="33" s="1"/>
  <c r="J65" i="34"/>
  <c r="N57" i="35"/>
  <c r="O57" i="35" s="1"/>
  <c r="N25" i="33"/>
  <c r="O25" i="33" s="1"/>
  <c r="K65" i="34"/>
  <c r="N40" i="34"/>
  <c r="O40" i="34" s="1"/>
  <c r="N5" i="39"/>
  <c r="O5" i="39" s="1"/>
  <c r="N63" i="41"/>
  <c r="O63" i="41" s="1"/>
  <c r="G65" i="41"/>
  <c r="N65" i="41" s="1"/>
  <c r="O65" i="41" s="1"/>
  <c r="N61" i="36" l="1"/>
  <c r="O61" i="36" s="1"/>
  <c r="N65" i="34"/>
  <c r="O65" i="34" s="1"/>
  <c r="N64" i="38"/>
  <c r="O64" i="38" s="1"/>
  <c r="N67" i="35"/>
  <c r="O67" i="35" s="1"/>
  <c r="N64" i="39"/>
  <c r="O64" i="39" s="1"/>
</calcChain>
</file>

<file path=xl/sharedStrings.xml><?xml version="1.0" encoding="utf-8"?>
<sst xmlns="http://schemas.openxmlformats.org/spreadsheetml/2006/main" count="1326" uniqueCount="197">
  <si>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</si>
  <si>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</si>
  <si>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</si>
  <si>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</si>
  <si>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</si>
  <si>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</si>
  <si>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</si>
  <si>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</si>
  <si>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</si>
  <si>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</si>
  <si>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</si>
  <si>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</si>
  <si>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</si>
  <si>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</si>
  <si>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</si>
  <si>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</si>
  <si>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</si>
  <si>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</si>
  <si>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</si>
  <si>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</si>
  <si>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Other</t>
  </si>
  <si>
    <t>Impact Fees - Commercial - Public Safety</t>
  </si>
  <si>
    <t>Impact Fees - Commercial - Physical Environment</t>
  </si>
  <si>
    <t>Impact Fees - Commercial - Transportation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</si>
  <si>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</si>
  <si>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</si>
  <si>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</si>
  <si>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</si>
  <si>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Other Federal Grants</t>
  </si>
  <si>
    <t>Federal Grant - Physical Environment - Other Physical Environment</t>
  </si>
  <si>
    <t>State Grant - Physical Environment - Garbage / Solid Waste</t>
  </si>
  <si>
    <t>State Grant - Physical Environment - Other Physical Environment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</si>
  <si>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</si>
  <si>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</si>
  <si>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</si>
  <si>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</si>
  <si>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</si>
  <si>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</si>
  <si>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</si>
  <si>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</si>
  <si>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</si>
  <si>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</si>
  <si>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</si>
  <si>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</si>
  <si>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</si>
  <si>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Administrative Service Fees</t>
  </si>
  <si>
    <t>Public Safety - Law Enforcement Services</t>
  </si>
  <si>
    <t>Public Safety - Fire Protection</t>
  </si>
  <si>
    <t>Physical Environment - Garbage / Solid Waste</t>
  </si>
  <si>
    <t>Physical Environment - Water / Sewer Combination Utility</t>
  </si>
  <si>
    <t>Physical Environment - Other Physical Environment Charges</t>
  </si>
  <si>
    <t>Transportation (User Fees) - Other Transportation Charges</t>
  </si>
  <si>
    <t>Culture / Recreation - Parks and Recreation</t>
  </si>
  <si>
    <t>Culture / Recreation - Special Events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</si>
  <si>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</si>
  <si>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</si>
  <si>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</si>
  <si>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</si>
  <si>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County Court Civil</t>
  </si>
  <si>
    <t>Court-Ordered Judgments and Fines - As Decided by Traffic Court</t>
  </si>
  <si>
    <t>Other Judgments, Fines, and Forfeits</t>
  </si>
  <si>
    <t>Interest and Other Earnings - Interest</t>
  </si>
  <si>
    <t>Interest and Other Earnings - Net Increase (Decrease) in Fair Value of Investments</t>
  </si>
  <si>
    <t>Interest and Other Earnings - Gain or Loss on Sale of Investments</t>
  </si>
  <si>
    <t>Disposition of Fixed Assets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</si>
  <si>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</si>
  <si>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</si>
  <si>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</si>
  <si>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</si>
  <si>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</si>
  <si>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</si>
  <si>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</si>
  <si>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</si>
  <si>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</si>
  <si>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</si>
  <si>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</si>
  <si>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</si>
  <si>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</si>
  <si>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Federal Grant - Physical Environment - Garbage / Solid Waste</t>
  </si>
  <si>
    <t>Holly Hill Revenues Reported by Account Code and Fund Type</t>
  </si>
  <si>
    <t>Local Fiscal Year Ended September 30, 2010</t>
  </si>
  <si>
    <t>Fire Insurance Premium Tax for Firefighters' Pension</t>
  </si>
  <si>
    <t>Utility Service Tax - Propane</t>
  </si>
  <si>
    <t>Impact Fees - Residential - Public Safety</t>
  </si>
  <si>
    <t>Impact Fees - Residential - Physical Environment</t>
  </si>
  <si>
    <t>Impact Fees - Residential - Transportation</t>
  </si>
  <si>
    <t>Impact Fees - Residential - Culture / Recreation</t>
  </si>
  <si>
    <t>Federal Grant - General Government</t>
  </si>
  <si>
    <t>Federal Grant - Transportation - Other Transportation</t>
  </si>
  <si>
    <t>Grants from Other Local Units - Public Safety</t>
  </si>
  <si>
    <t>Physical Environment - Conservation and Resource Management</t>
  </si>
  <si>
    <t>Fines - Local Ordinance Violations</t>
  </si>
  <si>
    <t>Forfeits - Assets Seized by Law Enforcement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</si>
  <si>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</si>
  <si>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</si>
  <si>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</si>
  <si>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State Shared Revenues - Transportation - Other Transportation</t>
  </si>
  <si>
    <t>General Gov't (Not Court-Related) - Other General Gov't Charges and Fees</t>
  </si>
  <si>
    <t>Court-Ordered Judgments and Fines - As Decided by Circuit Court Criminal</t>
  </si>
  <si>
    <t>Proceeds - Debt Proceeds</t>
  </si>
  <si>
    <t>2011 Municipal Population:</t>
  </si>
  <si>
    <t>Local Fiscal Year Ended September 30, 2012</t>
  </si>
  <si>
    <t>Proceeds - Proceeds from Refunding Bonds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</si>
  <si>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</si>
  <si>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</si>
  <si>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</si>
  <si>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</si>
  <si>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</si>
  <si>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</si>
  <si>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</si>
  <si>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</si>
  <si>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</si>
  <si>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</si>
  <si>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Transportation - Other Transportation Charges</t>
  </si>
  <si>
    <t>Sale of Contraband Property Seized by Law Enforcement</t>
  </si>
  <si>
    <t>Sales - Disposition of Fixed Assets</t>
  </si>
  <si>
    <t>2013 Municipal Population:</t>
  </si>
  <si>
    <t>Local Fiscal Year Ended September 30, 2008</t>
  </si>
  <si>
    <t>Permits and Franchise Fees</t>
  </si>
  <si>
    <t>Other Permits and Fees</t>
  </si>
  <si>
    <t>State Grant - Transportation - Other Transportation</t>
  </si>
  <si>
    <t>State Grant - Culture / Recreation</t>
  </si>
  <si>
    <t>State Shared Revenues - Other</t>
  </si>
  <si>
    <t>Grants from Other Local Units - Physical Environment</t>
  </si>
  <si>
    <t>Grants from Other Local Units - Culture / Recreation</t>
  </si>
  <si>
    <t>Judgments and Fines - Other Court-Ordered</t>
  </si>
  <si>
    <t>Impact Fees - Public Safety</t>
  </si>
  <si>
    <t>Impact Fees - Physical Environment</t>
  </si>
  <si>
    <t>Impact Fees - Transportation</t>
  </si>
  <si>
    <t>Impact Fees - Culture / Recreation</t>
  </si>
  <si>
    <t>Sale of Surplus Materials and Scrap</t>
  </si>
  <si>
    <t>2008 Municipal Population:</t>
  </si>
  <si>
    <t>Local Fiscal Year Ended September 30, 2014</t>
  </si>
  <si>
    <t>State Grant - Economic Environment</t>
  </si>
  <si>
    <t>Rents and Royalties</t>
  </si>
  <si>
    <t>Sales - Sale of Surplus Materials and Scrap</t>
  </si>
  <si>
    <t>2014 Municipal Population:</t>
  </si>
  <si>
    <t>Local Fiscal Year Ended September 30, 2015</t>
  </si>
  <si>
    <t>Grants from Other Local Units - General Government</t>
  </si>
  <si>
    <t>2015 Municipal Population:</t>
  </si>
  <si>
    <t>Local Fiscal Year Ended September 30, 2016</t>
  </si>
  <si>
    <t>Impact Fees - Commercial - Culture / Recreation</t>
  </si>
  <si>
    <t>2016 Municipal Population:</t>
  </si>
  <si>
    <t>Local Fiscal Year Ended September 30, 2017</t>
  </si>
  <si>
    <t>2017 Municipal Population:</t>
  </si>
  <si>
    <t>Local Fiscal Year Ended September 30, 2018</t>
  </si>
  <si>
    <t>Special Assessments - Charges for Public Services</t>
  </si>
  <si>
    <t>2018 Municipal Population:</t>
  </si>
  <si>
    <t>Local Fiscal Year Ended September 30, 2019</t>
  </si>
  <si>
    <t>Licenses</t>
  </si>
  <si>
    <t>General Government - Recording Fees</t>
  </si>
  <si>
    <t>Physical Environment - Water Utility</t>
  </si>
  <si>
    <t>Physical Environment - Sewer / Wastewater Utility</t>
  </si>
  <si>
    <t>Other Charges for Services</t>
  </si>
  <si>
    <t>2019 Municipal Population:</t>
  </si>
  <si>
    <t>Local Fiscal Year Ended September 30, 2020</t>
  </si>
  <si>
    <t>Federal Grant - Physical Environment - Sewer / Wastewater</t>
  </si>
  <si>
    <t>Other Financial Assistance - Federal Source</t>
  </si>
  <si>
    <t>State Grant - Physical Environment - Sewer / Wastewater</t>
  </si>
  <si>
    <t>General Government - Internal Service Fund Fees and Charges</t>
  </si>
  <si>
    <t>General Government - Administrative Service Fees</t>
  </si>
  <si>
    <t>Other Miscellaneous Revenues - Settlements</t>
  </si>
  <si>
    <t>Contributions from Enterprise Operations</t>
  </si>
  <si>
    <t>Proprietary Non-Operating - Capital Contributions from Private Source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</si>
  <si>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</si>
  <si>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</si>
  <si>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</si>
  <si>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</si>
  <si>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</si>
  <si>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</si>
  <si>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</si>
  <si>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</si>
  <si>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Communications Services Taxes</t>
  </si>
  <si>
    <t>Permits - Other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</si>
  <si>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</si>
  <si>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</si>
  <si>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</si>
  <si>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</si>
  <si>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Proprietary Non-Operating Sources - Capital Contributions from Private Source</t>
  </si>
  <si>
    <t>2021 Municipal Population:</t>
  </si>
  <si>
    <t xml:space="preserve">Special Assessments - Charges for Public Services </t>
  </si>
  <si>
    <t>Local Fiscal Year Ended September 30, 2022</t>
  </si>
  <si>
    <t>State Grant - Other</t>
  </si>
  <si>
    <t>Grants from Other Local Units - Other</t>
  </si>
  <si>
    <t>Interest and Other Earnings - Dividends</t>
  </si>
  <si>
    <t>Interest and Other Earnings - Gain (Loss) on Sale of Investments</t>
  </si>
  <si>
    <t>2022 Municipal Population:</t>
  </si>
  <si>
    <t>Local Fiscal Year Ended September 30, 2023</t>
  </si>
  <si>
    <t>State Communications Services Taxes</t>
  </si>
  <si>
    <t>Building Permits (Buildling Permit Fees)</t>
  </si>
  <si>
    <t>Inspection Fee</t>
  </si>
  <si>
    <t>Stormwater Fee</t>
  </si>
  <si>
    <t>Vessel Registration Fee</t>
  </si>
  <si>
    <t>Other Fees and Special Assessments</t>
  </si>
  <si>
    <t>Court-Ordered Judgments and Fines - Other</t>
  </si>
  <si>
    <t>Other Miscellaneous Revenues - Deferred Compensation Contributions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</si>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</sst>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2AB4-6D86-4A24-9B48-A770D16399F4}">
  <sheetPr>
    <pageSetUpPr fitToPage="1"/>
  </sheetPr>
  <dimension ref="A1:ED83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79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187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69</v>
      </c>
      <c r="B3" s="108"/>
      <c r="C3" s="109"/>
      <c r="D3" s="113" t="s">
        <v>38</v>
      </c>
      <c r="E3" s="114"/>
      <c r="F3" s="114"/>
      <c r="G3" s="114"/>
      <c r="H3" s="115"/>
      <c r="I3" s="113" t="s">
        <v>39</v>
      </c>
      <c r="J3" s="115"/>
      <c r="K3" s="113" t="s">
        <v>41</v>
      </c>
      <c r="L3" s="114"/>
      <c r="M3" s="115"/>
      <c r="N3" s="49"/>
      <c r="O3" s="50"/>
      <c r="P3" s="116" t="s">
        <v>166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70</v>
      </c>
      <c r="F4" s="52" t="s">
        <v>71</v>
      </c>
      <c r="G4" s="52" t="s">
        <v>72</v>
      </c>
      <c r="H4" s="52" t="s">
        <v>5</v>
      </c>
      <c r="I4" s="52" t="s">
        <v>6</v>
      </c>
      <c r="J4" s="53" t="s">
        <v>73</v>
      </c>
      <c r="K4" s="53" t="s">
        <v>7</v>
      </c>
      <c r="L4" s="53" t="s">
        <v>8</v>
      </c>
      <c r="M4" s="53" t="s">
        <v>167</v>
      </c>
      <c r="N4" s="53" t="s">
        <v>9</v>
      </c>
      <c r="O4" s="53" t="s">
        <v>168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169</v>
      </c>
      <c r="B5" s="57"/>
      <c r="C5" s="57"/>
      <c r="D5" s="58">
        <f>SUM(D6:D16)</f>
        <v>6370365</v>
      </c>
      <c r="E5" s="58">
        <f>SUM(E6:E16)</f>
        <v>1461831</v>
      </c>
      <c r="F5" s="58">
        <f>SUM(F6:F16)</f>
        <v>0</v>
      </c>
      <c r="G5" s="58">
        <f>SUM(G6:G16)</f>
        <v>0</v>
      </c>
      <c r="H5" s="58">
        <f>SUM(H6:H16)</f>
        <v>0</v>
      </c>
      <c r="I5" s="58">
        <f>SUM(I6:I16)</f>
        <v>0</v>
      </c>
      <c r="J5" s="58">
        <f>SUM(J6:J16)</f>
        <v>0</v>
      </c>
      <c r="K5" s="58">
        <f>SUM(K6:K16)</f>
        <v>273656</v>
      </c>
      <c r="L5" s="58">
        <f>SUM(L6:L16)</f>
        <v>0</v>
      </c>
      <c r="M5" s="58">
        <f>SUM(M6:M16)</f>
        <v>0</v>
      </c>
      <c r="N5" s="58">
        <f>SUM(N6:N16)</f>
        <v>0</v>
      </c>
      <c r="O5" s="59">
        <f>SUM(D5:N5)</f>
        <v>8105852</v>
      </c>
      <c r="P5" s="60">
        <f>(O5/P$81)</f>
        <v>623.14360393603931</v>
      </c>
      <c r="Q5" s="61"/>
    </row>
    <row r="6" spans="1:134">
      <c r="A6" s="63"/>
      <c r="B6" s="64">
        <v>311</v>
      </c>
      <c r="C6" s="65" t="s">
        <v>2</v>
      </c>
      <c r="D6" s="66">
        <v>3502586</v>
      </c>
      <c r="E6" s="66">
        <v>1461831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4964417</v>
      </c>
      <c r="P6" s="67">
        <f>(O6/P$81)</f>
        <v>381.64337330873309</v>
      </c>
      <c r="Q6" s="68"/>
    </row>
    <row r="7" spans="1:134">
      <c r="A7" s="63"/>
      <c r="B7" s="64">
        <v>312.41000000000003</v>
      </c>
      <c r="C7" s="65" t="s">
        <v>170</v>
      </c>
      <c r="D7" s="66">
        <v>184448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6" si="0">SUM(D7:N7)</f>
        <v>184448</v>
      </c>
      <c r="P7" s="67">
        <f>(O7/P$81)</f>
        <v>14.179581795817958</v>
      </c>
      <c r="Q7" s="68"/>
    </row>
    <row r="8" spans="1:134">
      <c r="A8" s="63"/>
      <c r="B8" s="64">
        <v>312.43</v>
      </c>
      <c r="C8" s="65" t="s">
        <v>171</v>
      </c>
      <c r="D8" s="66">
        <v>132771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132771</v>
      </c>
      <c r="P8" s="67">
        <f>(O8/P$81)</f>
        <v>10.206872693726938</v>
      </c>
      <c r="Q8" s="68"/>
    </row>
    <row r="9" spans="1:134">
      <c r="A9" s="63"/>
      <c r="B9" s="64">
        <v>312.51</v>
      </c>
      <c r="C9" s="65" t="s">
        <v>76</v>
      </c>
      <c r="D9" s="66">
        <v>105789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107037</v>
      </c>
      <c r="L9" s="66">
        <v>0</v>
      </c>
      <c r="M9" s="66">
        <v>0</v>
      </c>
      <c r="N9" s="66">
        <v>0</v>
      </c>
      <c r="O9" s="66">
        <f t="shared" si="0"/>
        <v>212826</v>
      </c>
      <c r="P9" s="67">
        <f>(O9/P$81)</f>
        <v>16.361162361623617</v>
      </c>
      <c r="Q9" s="68"/>
    </row>
    <row r="10" spans="1:134">
      <c r="A10" s="63"/>
      <c r="B10" s="64">
        <v>312.52</v>
      </c>
      <c r="C10" s="65" t="s">
        <v>105</v>
      </c>
      <c r="D10" s="66">
        <v>166619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166619</v>
      </c>
      <c r="L10" s="66">
        <v>0</v>
      </c>
      <c r="M10" s="66">
        <v>0</v>
      </c>
      <c r="N10" s="66">
        <v>0</v>
      </c>
      <c r="O10" s="66">
        <f t="shared" si="0"/>
        <v>333238</v>
      </c>
      <c r="P10" s="67">
        <f>(O10/P$81)</f>
        <v>25.617927429274292</v>
      </c>
      <c r="Q10" s="68"/>
    </row>
    <row r="11" spans="1:134">
      <c r="A11" s="63"/>
      <c r="B11" s="64">
        <v>314.10000000000002</v>
      </c>
      <c r="C11" s="65" t="s">
        <v>12</v>
      </c>
      <c r="D11" s="66">
        <v>1282297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1282297</v>
      </c>
      <c r="P11" s="67">
        <f>(O11/P$81)</f>
        <v>98.577567650676514</v>
      </c>
      <c r="Q11" s="68"/>
    </row>
    <row r="12" spans="1:134">
      <c r="A12" s="63"/>
      <c r="B12" s="64">
        <v>314.3</v>
      </c>
      <c r="C12" s="65" t="s">
        <v>13</v>
      </c>
      <c r="D12" s="66">
        <v>389633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389633</v>
      </c>
      <c r="P12" s="67">
        <f>(O12/P$81)</f>
        <v>29.953336408364084</v>
      </c>
      <c r="Q12" s="68"/>
    </row>
    <row r="13" spans="1:134">
      <c r="A13" s="63"/>
      <c r="B13" s="64">
        <v>314.39999999999998</v>
      </c>
      <c r="C13" s="65" t="s">
        <v>14</v>
      </c>
      <c r="D13" s="66">
        <v>14192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14192</v>
      </c>
      <c r="P13" s="67">
        <f>(O13/P$81)</f>
        <v>1.0910209102091022</v>
      </c>
      <c r="Q13" s="68"/>
    </row>
    <row r="14" spans="1:134">
      <c r="A14" s="63"/>
      <c r="B14" s="64">
        <v>314.8</v>
      </c>
      <c r="C14" s="65" t="s">
        <v>82</v>
      </c>
      <c r="D14" s="66">
        <v>17326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0"/>
        <v>17326</v>
      </c>
      <c r="P14" s="67">
        <f>(O14/P$81)</f>
        <v>1.3319495694956949</v>
      </c>
      <c r="Q14" s="68"/>
    </row>
    <row r="15" spans="1:134">
      <c r="A15" s="63"/>
      <c r="B15" s="64">
        <v>315.10000000000002</v>
      </c>
      <c r="C15" s="65" t="s">
        <v>188</v>
      </c>
      <c r="D15" s="66">
        <v>396357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0"/>
        <v>396357</v>
      </c>
      <c r="P15" s="67">
        <f>(O15/P$81)</f>
        <v>30.470249077490774</v>
      </c>
      <c r="Q15" s="68"/>
    </row>
    <row r="16" spans="1:134">
      <c r="A16" s="63"/>
      <c r="B16" s="64">
        <v>316</v>
      </c>
      <c r="C16" s="65" t="s">
        <v>107</v>
      </c>
      <c r="D16" s="66">
        <v>178347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0"/>
        <v>178347</v>
      </c>
      <c r="P16" s="67">
        <f>(O16/P$81)</f>
        <v>13.710562730627306</v>
      </c>
      <c r="Q16" s="68"/>
    </row>
    <row r="17" spans="1:17" ht="15.75">
      <c r="A17" s="69" t="s">
        <v>17</v>
      </c>
      <c r="B17" s="70"/>
      <c r="C17" s="71"/>
      <c r="D17" s="72">
        <f>SUM(D18:D32)</f>
        <v>1412983</v>
      </c>
      <c r="E17" s="72">
        <f>SUM(E18:E32)</f>
        <v>20590</v>
      </c>
      <c r="F17" s="72">
        <f>SUM(F18:F32)</f>
        <v>0</v>
      </c>
      <c r="G17" s="72">
        <f>SUM(G18:G32)</f>
        <v>0</v>
      </c>
      <c r="H17" s="72">
        <f>SUM(H18:H32)</f>
        <v>0</v>
      </c>
      <c r="I17" s="72">
        <f>SUM(I18:I32)</f>
        <v>1175648</v>
      </c>
      <c r="J17" s="72">
        <f>SUM(J18:J32)</f>
        <v>0</v>
      </c>
      <c r="K17" s="72">
        <f>SUM(K18:K32)</f>
        <v>0</v>
      </c>
      <c r="L17" s="72">
        <f>SUM(L18:L32)</f>
        <v>0</v>
      </c>
      <c r="M17" s="72">
        <f>SUM(M18:M32)</f>
        <v>0</v>
      </c>
      <c r="N17" s="72">
        <f>SUM(N18:N32)</f>
        <v>0</v>
      </c>
      <c r="O17" s="73">
        <f>SUM(D17:N17)</f>
        <v>2609221</v>
      </c>
      <c r="P17" s="74">
        <f>(O17/P$81)</f>
        <v>200.58587023370234</v>
      </c>
      <c r="Q17" s="75"/>
    </row>
    <row r="18" spans="1:17">
      <c r="A18" s="63"/>
      <c r="B18" s="64">
        <v>322</v>
      </c>
      <c r="C18" s="65" t="s">
        <v>189</v>
      </c>
      <c r="D18" s="66">
        <v>206563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>SUM(D18:N18)</f>
        <v>206563</v>
      </c>
      <c r="P18" s="67">
        <f>(O18/P$81)</f>
        <v>15.879689421894218</v>
      </c>
      <c r="Q18" s="68"/>
    </row>
    <row r="19" spans="1:17">
      <c r="A19" s="63"/>
      <c r="B19" s="64">
        <v>323.10000000000002</v>
      </c>
      <c r="C19" s="65" t="s">
        <v>18</v>
      </c>
      <c r="D19" s="66">
        <v>974396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ref="O19:O32" si="1">SUM(D19:N19)</f>
        <v>974396</v>
      </c>
      <c r="P19" s="67">
        <f>(O19/P$81)</f>
        <v>74.907441574415742</v>
      </c>
      <c r="Q19" s="68"/>
    </row>
    <row r="20" spans="1:17">
      <c r="A20" s="63"/>
      <c r="B20" s="64">
        <v>323.39999999999998</v>
      </c>
      <c r="C20" s="65" t="s">
        <v>19</v>
      </c>
      <c r="D20" s="66">
        <v>23319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23319</v>
      </c>
      <c r="P20" s="67">
        <f>(O20/P$81)</f>
        <v>1.7926660516605166</v>
      </c>
      <c r="Q20" s="68"/>
    </row>
    <row r="21" spans="1:17">
      <c r="A21" s="63"/>
      <c r="B21" s="64">
        <v>323.89999999999998</v>
      </c>
      <c r="C21" s="65" t="s">
        <v>20</v>
      </c>
      <c r="D21" s="66">
        <v>24065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24065</v>
      </c>
      <c r="P21" s="67">
        <f>(O21/P$81)</f>
        <v>1.8500153751537516</v>
      </c>
      <c r="Q21" s="68"/>
    </row>
    <row r="22" spans="1:17">
      <c r="A22" s="63"/>
      <c r="B22" s="64">
        <v>324.11</v>
      </c>
      <c r="C22" s="65" t="s">
        <v>83</v>
      </c>
      <c r="D22" s="66">
        <v>0</v>
      </c>
      <c r="E22" s="66">
        <v>6195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6195</v>
      </c>
      <c r="P22" s="67">
        <f>(O22/P$81)</f>
        <v>0.47624538745387451</v>
      </c>
      <c r="Q22" s="68"/>
    </row>
    <row r="23" spans="1:17">
      <c r="A23" s="63"/>
      <c r="B23" s="64">
        <v>324.20999999999998</v>
      </c>
      <c r="C23" s="65" t="s">
        <v>84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39960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39960</v>
      </c>
      <c r="P23" s="67">
        <f>(O23/P$81)</f>
        <v>3.0719557195571956</v>
      </c>
      <c r="Q23" s="68"/>
    </row>
    <row r="24" spans="1:17">
      <c r="A24" s="63"/>
      <c r="B24" s="64">
        <v>324.31</v>
      </c>
      <c r="C24" s="65" t="s">
        <v>85</v>
      </c>
      <c r="D24" s="66">
        <v>0</v>
      </c>
      <c r="E24" s="66">
        <v>5053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1"/>
        <v>5053</v>
      </c>
      <c r="P24" s="67">
        <f>(O24/P$81)</f>
        <v>0.38845325953259535</v>
      </c>
      <c r="Q24" s="68"/>
    </row>
    <row r="25" spans="1:17">
      <c r="A25" s="63"/>
      <c r="B25" s="64">
        <v>324.32</v>
      </c>
      <c r="C25" s="65" t="s">
        <v>23</v>
      </c>
      <c r="D25" s="66">
        <v>0</v>
      </c>
      <c r="E25" s="66">
        <v>215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1"/>
        <v>215</v>
      </c>
      <c r="P25" s="67">
        <f>(O25/P$81)</f>
        <v>1.6528290282902831E-2</v>
      </c>
      <c r="Q25" s="68"/>
    </row>
    <row r="26" spans="1:17">
      <c r="A26" s="63"/>
      <c r="B26" s="64">
        <v>324.61</v>
      </c>
      <c r="C26" s="65" t="s">
        <v>86</v>
      </c>
      <c r="D26" s="66">
        <v>0</v>
      </c>
      <c r="E26" s="66">
        <v>8541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1"/>
        <v>8541</v>
      </c>
      <c r="P26" s="67">
        <f>(O26/P$81)</f>
        <v>0.65659594095940954</v>
      </c>
      <c r="Q26" s="68"/>
    </row>
    <row r="27" spans="1:17">
      <c r="A27" s="63"/>
      <c r="B27" s="64">
        <v>324.62</v>
      </c>
      <c r="C27" s="65" t="s">
        <v>141</v>
      </c>
      <c r="D27" s="66">
        <v>0</v>
      </c>
      <c r="E27" s="66">
        <v>586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1"/>
        <v>586</v>
      </c>
      <c r="P27" s="67">
        <f>(O27/P$81)</f>
        <v>4.504920049200492E-2</v>
      </c>
      <c r="Q27" s="68"/>
    </row>
    <row r="28" spans="1:17">
      <c r="A28" s="63"/>
      <c r="B28" s="64">
        <v>325.2</v>
      </c>
      <c r="C28" s="65" t="s">
        <v>146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1135688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1"/>
        <v>1135688</v>
      </c>
      <c r="P28" s="67">
        <f>(O28/P$81)</f>
        <v>87.306888068880696</v>
      </c>
      <c r="Q28" s="68"/>
    </row>
    <row r="29" spans="1:17">
      <c r="A29" s="63"/>
      <c r="B29" s="64">
        <v>329.1</v>
      </c>
      <c r="C29" s="65" t="s">
        <v>190</v>
      </c>
      <c r="D29" s="66">
        <v>56935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1"/>
        <v>56935</v>
      </c>
      <c r="P29" s="67">
        <f>(O29/P$81)</f>
        <v>4.3769218942189418</v>
      </c>
      <c r="Q29" s="68"/>
    </row>
    <row r="30" spans="1:17">
      <c r="A30" s="63"/>
      <c r="B30" s="64">
        <v>329.2</v>
      </c>
      <c r="C30" s="65" t="s">
        <v>191</v>
      </c>
      <c r="D30" s="66">
        <v>114834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1"/>
        <v>114834</v>
      </c>
      <c r="P30" s="67">
        <f>(O30/P$81)</f>
        <v>8.8279520295202953</v>
      </c>
      <c r="Q30" s="68"/>
    </row>
    <row r="31" spans="1:17">
      <c r="A31" s="63"/>
      <c r="B31" s="64">
        <v>329.4</v>
      </c>
      <c r="C31" s="65" t="s">
        <v>192</v>
      </c>
      <c r="D31" s="66">
        <v>7128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1"/>
        <v>7128</v>
      </c>
      <c r="P31" s="67">
        <f>(O31/P$81)</f>
        <v>0.54797047970479706</v>
      </c>
      <c r="Q31" s="68"/>
    </row>
    <row r="32" spans="1:17">
      <c r="A32" s="63"/>
      <c r="B32" s="64">
        <v>329.5</v>
      </c>
      <c r="C32" s="65" t="s">
        <v>193</v>
      </c>
      <c r="D32" s="66">
        <v>5743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1"/>
        <v>5743</v>
      </c>
      <c r="P32" s="67">
        <f>(O32/P$81)</f>
        <v>0.44149753997539976</v>
      </c>
      <c r="Q32" s="68"/>
    </row>
    <row r="33" spans="1:17" ht="15.75">
      <c r="A33" s="69" t="s">
        <v>174</v>
      </c>
      <c r="B33" s="70"/>
      <c r="C33" s="71"/>
      <c r="D33" s="72">
        <f>SUM(D34:D44)</f>
        <v>1760365</v>
      </c>
      <c r="E33" s="72">
        <f>SUM(E34:E44)</f>
        <v>1760850</v>
      </c>
      <c r="F33" s="72">
        <f>SUM(F34:F44)</f>
        <v>0</v>
      </c>
      <c r="G33" s="72">
        <f>SUM(G34:G44)</f>
        <v>0</v>
      </c>
      <c r="H33" s="72">
        <f>SUM(H34:H44)</f>
        <v>0</v>
      </c>
      <c r="I33" s="72">
        <f>SUM(I34:I44)</f>
        <v>288717</v>
      </c>
      <c r="J33" s="72">
        <f>SUM(J34:J44)</f>
        <v>0</v>
      </c>
      <c r="K33" s="72">
        <f>SUM(K34:K44)</f>
        <v>0</v>
      </c>
      <c r="L33" s="72">
        <f>SUM(L34:L44)</f>
        <v>0</v>
      </c>
      <c r="M33" s="72">
        <f>SUM(M34:M44)</f>
        <v>0</v>
      </c>
      <c r="N33" s="72">
        <f>SUM(N34:N44)</f>
        <v>0</v>
      </c>
      <c r="O33" s="73">
        <f>SUM(D33:N33)</f>
        <v>3809932</v>
      </c>
      <c r="P33" s="74">
        <f>(O33/P$81)</f>
        <v>292.89145141451417</v>
      </c>
      <c r="Q33" s="75"/>
    </row>
    <row r="34" spans="1:17">
      <c r="A34" s="63"/>
      <c r="B34" s="64">
        <v>331.1</v>
      </c>
      <c r="C34" s="65" t="s">
        <v>87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6285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>SUM(D34:N34)</f>
        <v>6285</v>
      </c>
      <c r="P34" s="67">
        <f>(O34/P$81)</f>
        <v>0.48316420664206644</v>
      </c>
      <c r="Q34" s="68"/>
    </row>
    <row r="35" spans="1:17">
      <c r="A35" s="63"/>
      <c r="B35" s="64">
        <v>331.2</v>
      </c>
      <c r="C35" s="65" t="s">
        <v>25</v>
      </c>
      <c r="D35" s="66">
        <v>123794</v>
      </c>
      <c r="E35" s="66">
        <v>0</v>
      </c>
      <c r="F35" s="66">
        <v>0</v>
      </c>
      <c r="G35" s="66">
        <v>0</v>
      </c>
      <c r="H35" s="66">
        <v>0</v>
      </c>
      <c r="I35" s="66">
        <v>282432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>SUM(D35:N35)</f>
        <v>406226</v>
      </c>
      <c r="P35" s="67">
        <f>(O35/P$81)</f>
        <v>31.228936039360395</v>
      </c>
      <c r="Q35" s="68"/>
    </row>
    <row r="36" spans="1:17">
      <c r="A36" s="63"/>
      <c r="B36" s="64">
        <v>331.5</v>
      </c>
      <c r="C36" s="65" t="s">
        <v>27</v>
      </c>
      <c r="D36" s="66">
        <v>26629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ref="O36:O42" si="2">SUM(D36:N36)</f>
        <v>26629</v>
      </c>
      <c r="P36" s="67">
        <f>(O36/P$81)</f>
        <v>2.0471248462484626</v>
      </c>
      <c r="Q36" s="68"/>
    </row>
    <row r="37" spans="1:17">
      <c r="A37" s="63"/>
      <c r="B37" s="64">
        <v>334.5</v>
      </c>
      <c r="C37" s="65" t="s">
        <v>133</v>
      </c>
      <c r="D37" s="66">
        <v>1479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1479</v>
      </c>
      <c r="P37" s="67">
        <f>(O37/P$81)</f>
        <v>0.11369926199261993</v>
      </c>
      <c r="Q37" s="68"/>
    </row>
    <row r="38" spans="1:17">
      <c r="A38" s="63"/>
      <c r="B38" s="64">
        <v>335.125</v>
      </c>
      <c r="C38" s="65" t="s">
        <v>175</v>
      </c>
      <c r="D38" s="66">
        <v>659832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2"/>
        <v>659832</v>
      </c>
      <c r="P38" s="67">
        <f>(O38/P$81)</f>
        <v>50.725092250922508</v>
      </c>
      <c r="Q38" s="68"/>
    </row>
    <row r="39" spans="1:17">
      <c r="A39" s="63"/>
      <c r="B39" s="64">
        <v>335.14</v>
      </c>
      <c r="C39" s="65" t="s">
        <v>109</v>
      </c>
      <c r="D39" s="66">
        <v>14314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2"/>
        <v>14314</v>
      </c>
      <c r="P39" s="67">
        <f>(O39/P$81)</f>
        <v>1.1003997539975399</v>
      </c>
      <c r="Q39" s="68"/>
    </row>
    <row r="40" spans="1:17">
      <c r="A40" s="63"/>
      <c r="B40" s="64">
        <v>335.15</v>
      </c>
      <c r="C40" s="65" t="s">
        <v>110</v>
      </c>
      <c r="D40" s="66">
        <v>10409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2"/>
        <v>10409</v>
      </c>
      <c r="P40" s="67">
        <f>(O40/P$81)</f>
        <v>0.80019987699876993</v>
      </c>
      <c r="Q40" s="68"/>
    </row>
    <row r="41" spans="1:17">
      <c r="A41" s="63"/>
      <c r="B41" s="64">
        <v>335.18</v>
      </c>
      <c r="C41" s="65" t="s">
        <v>176</v>
      </c>
      <c r="D41" s="66">
        <v>904020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2"/>
        <v>904020</v>
      </c>
      <c r="P41" s="67">
        <f>(O41/P$81)</f>
        <v>69.497232472324725</v>
      </c>
      <c r="Q41" s="68"/>
    </row>
    <row r="42" spans="1:17">
      <c r="A42" s="63"/>
      <c r="B42" s="64">
        <v>335.21</v>
      </c>
      <c r="C42" s="65" t="s">
        <v>36</v>
      </c>
      <c r="D42" s="66">
        <v>8076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2"/>
        <v>8076</v>
      </c>
      <c r="P42" s="67">
        <f>(O42/P$81)</f>
        <v>0.62084870848708484</v>
      </c>
      <c r="Q42" s="68"/>
    </row>
    <row r="43" spans="1:17">
      <c r="A43" s="63"/>
      <c r="B43" s="64">
        <v>337.7</v>
      </c>
      <c r="C43" s="65" t="s">
        <v>124</v>
      </c>
      <c r="D43" s="66">
        <v>0</v>
      </c>
      <c r="E43" s="66">
        <v>270146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ref="O43" si="3">SUM(D43:N43)</f>
        <v>270146</v>
      </c>
      <c r="P43" s="67">
        <f>(O43/P$81)</f>
        <v>20.767681426814267</v>
      </c>
      <c r="Q43" s="68"/>
    </row>
    <row r="44" spans="1:17">
      <c r="A44" s="63"/>
      <c r="B44" s="64">
        <v>338</v>
      </c>
      <c r="C44" s="65" t="s">
        <v>37</v>
      </c>
      <c r="D44" s="66">
        <v>11812</v>
      </c>
      <c r="E44" s="66">
        <v>1490704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>SUM(D44:N44)</f>
        <v>1502516</v>
      </c>
      <c r="P44" s="67">
        <f>(O44/P$81)</f>
        <v>115.50707257072571</v>
      </c>
      <c r="Q44" s="68"/>
    </row>
    <row r="45" spans="1:17" ht="15.75">
      <c r="A45" s="69" t="s">
        <v>42</v>
      </c>
      <c r="B45" s="70"/>
      <c r="C45" s="71"/>
      <c r="D45" s="72">
        <f>SUM(D46:D56)</f>
        <v>2144548</v>
      </c>
      <c r="E45" s="72">
        <f>SUM(E46:E56)</f>
        <v>55610</v>
      </c>
      <c r="F45" s="72">
        <f>SUM(F46:F56)</f>
        <v>0</v>
      </c>
      <c r="G45" s="72">
        <f>SUM(G46:G56)</f>
        <v>0</v>
      </c>
      <c r="H45" s="72">
        <f>SUM(H46:H56)</f>
        <v>0</v>
      </c>
      <c r="I45" s="72">
        <f>SUM(I46:I56)</f>
        <v>10908883</v>
      </c>
      <c r="J45" s="72">
        <f>SUM(J46:J56)</f>
        <v>0</v>
      </c>
      <c r="K45" s="72">
        <f>SUM(K46:K56)</f>
        <v>0</v>
      </c>
      <c r="L45" s="72">
        <f>SUM(L46:L56)</f>
        <v>0</v>
      </c>
      <c r="M45" s="72">
        <f>SUM(M46:M56)</f>
        <v>298</v>
      </c>
      <c r="N45" s="72">
        <f>SUM(N46:N56)</f>
        <v>0</v>
      </c>
      <c r="O45" s="72">
        <f>SUM(D45:N45)</f>
        <v>13109339</v>
      </c>
      <c r="P45" s="74">
        <f>(O45/P$81)</f>
        <v>1007.7905135301353</v>
      </c>
      <c r="Q45" s="75"/>
    </row>
    <row r="46" spans="1:17">
      <c r="A46" s="63"/>
      <c r="B46" s="64">
        <v>341.3</v>
      </c>
      <c r="C46" s="65" t="s">
        <v>160</v>
      </c>
      <c r="D46" s="66">
        <v>1793607</v>
      </c>
      <c r="E46" s="66">
        <v>0</v>
      </c>
      <c r="F46" s="66">
        <v>0</v>
      </c>
      <c r="G46" s="66">
        <v>0</v>
      </c>
      <c r="H46" s="66">
        <v>0</v>
      </c>
      <c r="I46" s="66">
        <v>87401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ref="O46:O55" si="4">SUM(D46:N46)</f>
        <v>1881008</v>
      </c>
      <c r="P46" s="67">
        <f>(O46/P$81)</f>
        <v>144.60393603936041</v>
      </c>
      <c r="Q46" s="68"/>
    </row>
    <row r="47" spans="1:17">
      <c r="A47" s="63"/>
      <c r="B47" s="64">
        <v>342.1</v>
      </c>
      <c r="C47" s="65" t="s">
        <v>46</v>
      </c>
      <c r="D47" s="66">
        <v>15498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4"/>
        <v>15498</v>
      </c>
      <c r="P47" s="67">
        <f>(O47/P$81)</f>
        <v>1.1914206642066421</v>
      </c>
      <c r="Q47" s="68"/>
    </row>
    <row r="48" spans="1:17">
      <c r="A48" s="63"/>
      <c r="B48" s="64">
        <v>342.2</v>
      </c>
      <c r="C48" s="65" t="s">
        <v>47</v>
      </c>
      <c r="D48" s="66">
        <v>3365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4"/>
        <v>3365</v>
      </c>
      <c r="P48" s="67">
        <f>(O48/P$81)</f>
        <v>0.2586869618696187</v>
      </c>
      <c r="Q48" s="68"/>
    </row>
    <row r="49" spans="1:17">
      <c r="A49" s="63"/>
      <c r="B49" s="64">
        <v>343.3</v>
      </c>
      <c r="C49" s="65" t="s">
        <v>151</v>
      </c>
      <c r="D49" s="66">
        <v>0</v>
      </c>
      <c r="E49" s="66">
        <v>0</v>
      </c>
      <c r="F49" s="66">
        <v>0</v>
      </c>
      <c r="G49" s="66">
        <v>0</v>
      </c>
      <c r="H49" s="66">
        <v>0</v>
      </c>
      <c r="I49" s="66">
        <v>3928791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3928791</v>
      </c>
      <c r="P49" s="67">
        <f>(O49/P$81)</f>
        <v>302.02882841328415</v>
      </c>
      <c r="Q49" s="68"/>
    </row>
    <row r="50" spans="1:17">
      <c r="A50" s="63"/>
      <c r="B50" s="64">
        <v>343.4</v>
      </c>
      <c r="C50" s="65" t="s">
        <v>48</v>
      </c>
      <c r="D50" s="66">
        <v>0</v>
      </c>
      <c r="E50" s="66">
        <v>0</v>
      </c>
      <c r="F50" s="66">
        <v>0</v>
      </c>
      <c r="G50" s="66">
        <v>0</v>
      </c>
      <c r="H50" s="66">
        <v>0</v>
      </c>
      <c r="I50" s="66">
        <v>2781108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2781108</v>
      </c>
      <c r="P50" s="67">
        <f>(O50/P$81)</f>
        <v>213.79981549815497</v>
      </c>
      <c r="Q50" s="68"/>
    </row>
    <row r="51" spans="1:17">
      <c r="A51" s="63"/>
      <c r="B51" s="64">
        <v>343.5</v>
      </c>
      <c r="C51" s="65" t="s">
        <v>152</v>
      </c>
      <c r="D51" s="66">
        <v>0</v>
      </c>
      <c r="E51" s="66">
        <v>0</v>
      </c>
      <c r="F51" s="66">
        <v>0</v>
      </c>
      <c r="G51" s="66">
        <v>0</v>
      </c>
      <c r="H51" s="66">
        <v>0</v>
      </c>
      <c r="I51" s="66">
        <v>4173157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4"/>
        <v>4173157</v>
      </c>
      <c r="P51" s="67">
        <f>(O51/P$81)</f>
        <v>320.8146525215252</v>
      </c>
      <c r="Q51" s="68"/>
    </row>
    <row r="52" spans="1:17">
      <c r="A52" s="63"/>
      <c r="B52" s="64">
        <v>344.9</v>
      </c>
      <c r="C52" s="65" t="s">
        <v>113</v>
      </c>
      <c r="D52" s="66">
        <v>281928</v>
      </c>
      <c r="E52" s="66">
        <v>27567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4"/>
        <v>309495</v>
      </c>
      <c r="P52" s="67">
        <f>(O52/P$81)</f>
        <v>23.792666051660518</v>
      </c>
      <c r="Q52" s="68"/>
    </row>
    <row r="53" spans="1:17">
      <c r="A53" s="63"/>
      <c r="B53" s="64">
        <v>347.2</v>
      </c>
      <c r="C53" s="65" t="s">
        <v>52</v>
      </c>
      <c r="D53" s="66">
        <v>5553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298</v>
      </c>
      <c r="N53" s="66">
        <v>0</v>
      </c>
      <c r="O53" s="66">
        <f t="shared" si="4"/>
        <v>5851</v>
      </c>
      <c r="P53" s="67">
        <f>(O53/P$81)</f>
        <v>0.44980012300123001</v>
      </c>
      <c r="Q53" s="68"/>
    </row>
    <row r="54" spans="1:17">
      <c r="A54" s="63"/>
      <c r="B54" s="64">
        <v>347.4</v>
      </c>
      <c r="C54" s="65" t="s">
        <v>53</v>
      </c>
      <c r="D54" s="66">
        <v>603</v>
      </c>
      <c r="E54" s="66">
        <v>28043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4"/>
        <v>28646</v>
      </c>
      <c r="P54" s="67">
        <f>(O54/P$81)</f>
        <v>2.2021832718327183</v>
      </c>
      <c r="Q54" s="68"/>
    </row>
    <row r="55" spans="1:17">
      <c r="A55" s="63"/>
      <c r="B55" s="64">
        <v>347.5</v>
      </c>
      <c r="C55" s="65" t="s">
        <v>54</v>
      </c>
      <c r="D55" s="66">
        <v>14275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4"/>
        <v>14275</v>
      </c>
      <c r="P55" s="67">
        <f>(O55/P$81)</f>
        <v>1.0974015990159902</v>
      </c>
      <c r="Q55" s="68"/>
    </row>
    <row r="56" spans="1:17">
      <c r="A56" s="63"/>
      <c r="B56" s="64">
        <v>349</v>
      </c>
      <c r="C56" s="65" t="s">
        <v>177</v>
      </c>
      <c r="D56" s="66">
        <v>29719</v>
      </c>
      <c r="E56" s="66">
        <v>0</v>
      </c>
      <c r="F56" s="66">
        <v>0</v>
      </c>
      <c r="G56" s="66">
        <v>0</v>
      </c>
      <c r="H56" s="66">
        <v>0</v>
      </c>
      <c r="I56" s="66">
        <v>-61574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>SUM(D56:N56)</f>
        <v>-31855</v>
      </c>
      <c r="P56" s="67">
        <f>(O56/P$81)</f>
        <v>-2.4488776137761379</v>
      </c>
      <c r="Q56" s="68"/>
    </row>
    <row r="57" spans="1:17" ht="15.75">
      <c r="A57" s="69" t="s">
        <v>43</v>
      </c>
      <c r="B57" s="70"/>
      <c r="C57" s="71"/>
      <c r="D57" s="72">
        <f>SUM(D58:D62)</f>
        <v>180286</v>
      </c>
      <c r="E57" s="72">
        <f>SUM(E58:E62)</f>
        <v>12738</v>
      </c>
      <c r="F57" s="72">
        <f>SUM(F58:F62)</f>
        <v>0</v>
      </c>
      <c r="G57" s="72">
        <f>SUM(G58:G62)</f>
        <v>0</v>
      </c>
      <c r="H57" s="72">
        <f>SUM(H58:H62)</f>
        <v>0</v>
      </c>
      <c r="I57" s="72">
        <f>SUM(I58:I62)</f>
        <v>0</v>
      </c>
      <c r="J57" s="72">
        <f>SUM(J58:J62)</f>
        <v>0</v>
      </c>
      <c r="K57" s="72">
        <f>SUM(K58:K62)</f>
        <v>0</v>
      </c>
      <c r="L57" s="72">
        <f>SUM(L58:L62)</f>
        <v>0</v>
      </c>
      <c r="M57" s="72">
        <f>SUM(M58:M62)</f>
        <v>0</v>
      </c>
      <c r="N57" s="72">
        <f>SUM(N58:N62)</f>
        <v>0</v>
      </c>
      <c r="O57" s="72">
        <f>SUM(D57:N57)</f>
        <v>193024</v>
      </c>
      <c r="P57" s="74">
        <f>(O57/P$81)</f>
        <v>14.838868388683887</v>
      </c>
      <c r="Q57" s="75"/>
    </row>
    <row r="58" spans="1:17">
      <c r="A58" s="76"/>
      <c r="B58" s="77">
        <v>351.2</v>
      </c>
      <c r="C58" s="78" t="s">
        <v>98</v>
      </c>
      <c r="D58" s="66">
        <v>18692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ref="O58:O61" si="5">SUM(D58:N58)</f>
        <v>18692</v>
      </c>
      <c r="P58" s="67">
        <f>(O58/P$81)</f>
        <v>1.4369618696186961</v>
      </c>
      <c r="Q58" s="68"/>
    </row>
    <row r="59" spans="1:17">
      <c r="A59" s="76"/>
      <c r="B59" s="77">
        <v>351.5</v>
      </c>
      <c r="C59" s="78" t="s">
        <v>59</v>
      </c>
      <c r="D59" s="66">
        <v>26277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5"/>
        <v>26277</v>
      </c>
      <c r="P59" s="67">
        <f>(O59/P$81)</f>
        <v>2.0200645756457565</v>
      </c>
      <c r="Q59" s="68"/>
    </row>
    <row r="60" spans="1:17">
      <c r="A60" s="76"/>
      <c r="B60" s="77">
        <v>351.9</v>
      </c>
      <c r="C60" s="78" t="s">
        <v>194</v>
      </c>
      <c r="D60" s="66">
        <v>26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5"/>
        <v>26</v>
      </c>
      <c r="P60" s="67">
        <f>(O60/P$81)</f>
        <v>1.9987699876998768E-3</v>
      </c>
      <c r="Q60" s="68"/>
    </row>
    <row r="61" spans="1:17">
      <c r="A61" s="76"/>
      <c r="B61" s="77">
        <v>354</v>
      </c>
      <c r="C61" s="78" t="s">
        <v>91</v>
      </c>
      <c r="D61" s="66">
        <v>135291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5"/>
        <v>135291</v>
      </c>
      <c r="P61" s="67">
        <f>(O61/P$81)</f>
        <v>10.400599630996309</v>
      </c>
      <c r="Q61" s="68"/>
    </row>
    <row r="62" spans="1:17">
      <c r="A62" s="76"/>
      <c r="B62" s="77">
        <v>358.2</v>
      </c>
      <c r="C62" s="78" t="s">
        <v>114</v>
      </c>
      <c r="D62" s="66">
        <v>0</v>
      </c>
      <c r="E62" s="66">
        <v>12738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>SUM(D62:N62)</f>
        <v>12738</v>
      </c>
      <c r="P62" s="67">
        <f>(O62/P$81)</f>
        <v>0.97924354243542433</v>
      </c>
      <c r="Q62" s="68"/>
    </row>
    <row r="63" spans="1:17" ht="15.75">
      <c r="A63" s="69" t="s">
        <v>3</v>
      </c>
      <c r="B63" s="70"/>
      <c r="C63" s="71"/>
      <c r="D63" s="72">
        <f>SUM(D64:D76)</f>
        <v>312770</v>
      </c>
      <c r="E63" s="72">
        <f>SUM(E64:E76)</f>
        <v>194571</v>
      </c>
      <c r="F63" s="72">
        <f>SUM(F64:F76)</f>
        <v>0</v>
      </c>
      <c r="G63" s="72">
        <f>SUM(G64:G76)</f>
        <v>149185</v>
      </c>
      <c r="H63" s="72">
        <f>SUM(H64:H76)</f>
        <v>0</v>
      </c>
      <c r="I63" s="72">
        <f>SUM(I64:I76)</f>
        <v>1137718</v>
      </c>
      <c r="J63" s="72">
        <f>SUM(J64:J76)</f>
        <v>0</v>
      </c>
      <c r="K63" s="72">
        <f>SUM(K64:K76)</f>
        <v>2541803</v>
      </c>
      <c r="L63" s="72">
        <f>SUM(L64:L76)</f>
        <v>0</v>
      </c>
      <c r="M63" s="72">
        <f>SUM(M64:M76)</f>
        <v>3837</v>
      </c>
      <c r="N63" s="72">
        <f>SUM(N64:N76)</f>
        <v>0</v>
      </c>
      <c r="O63" s="72">
        <f>SUM(D63:N63)</f>
        <v>4339884</v>
      </c>
      <c r="P63" s="74">
        <f>(O63/P$81)</f>
        <v>333.63191881918817</v>
      </c>
      <c r="Q63" s="75"/>
    </row>
    <row r="64" spans="1:17">
      <c r="A64" s="63"/>
      <c r="B64" s="64">
        <v>361.1</v>
      </c>
      <c r="C64" s="65" t="s">
        <v>61</v>
      </c>
      <c r="D64" s="66">
        <v>227459</v>
      </c>
      <c r="E64" s="66">
        <v>170704</v>
      </c>
      <c r="F64" s="66">
        <v>0</v>
      </c>
      <c r="G64" s="66">
        <v>145043</v>
      </c>
      <c r="H64" s="66">
        <v>0</v>
      </c>
      <c r="I64" s="66">
        <v>753628</v>
      </c>
      <c r="J64" s="66">
        <v>0</v>
      </c>
      <c r="K64" s="66">
        <v>165566</v>
      </c>
      <c r="L64" s="66">
        <v>0</v>
      </c>
      <c r="M64" s="66">
        <v>0</v>
      </c>
      <c r="N64" s="66">
        <v>0</v>
      </c>
      <c r="O64" s="66">
        <f>SUM(D64:N64)</f>
        <v>1462400</v>
      </c>
      <c r="P64" s="67">
        <f>(O64/P$81)</f>
        <v>112.42312423124231</v>
      </c>
      <c r="Q64" s="68"/>
    </row>
    <row r="65" spans="1:120">
      <c r="A65" s="63"/>
      <c r="B65" s="64">
        <v>361.2</v>
      </c>
      <c r="C65" s="65" t="s">
        <v>184</v>
      </c>
      <c r="D65" s="66">
        <v>0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756994</v>
      </c>
      <c r="L65" s="66">
        <v>0</v>
      </c>
      <c r="M65" s="66">
        <v>0</v>
      </c>
      <c r="N65" s="66">
        <v>0</v>
      </c>
      <c r="O65" s="66">
        <f t="shared" ref="O65:O78" si="6">SUM(D65:N65)</f>
        <v>756994</v>
      </c>
      <c r="P65" s="67">
        <f>(O65/P$81)</f>
        <v>58.194495694956949</v>
      </c>
      <c r="Q65" s="68"/>
    </row>
    <row r="66" spans="1:120">
      <c r="A66" s="63"/>
      <c r="B66" s="64">
        <v>361.3</v>
      </c>
      <c r="C66" s="65" t="s">
        <v>62</v>
      </c>
      <c r="D66" s="66">
        <v>5268</v>
      </c>
      <c r="E66" s="66">
        <v>5745</v>
      </c>
      <c r="F66" s="66">
        <v>0</v>
      </c>
      <c r="G66" s="66">
        <v>4142</v>
      </c>
      <c r="H66" s="66">
        <v>0</v>
      </c>
      <c r="I66" s="66">
        <v>20513</v>
      </c>
      <c r="J66" s="66">
        <v>0</v>
      </c>
      <c r="K66" s="66">
        <v>735560</v>
      </c>
      <c r="L66" s="66">
        <v>0</v>
      </c>
      <c r="M66" s="66">
        <v>0</v>
      </c>
      <c r="N66" s="66">
        <v>0</v>
      </c>
      <c r="O66" s="66">
        <f t="shared" si="6"/>
        <v>771228</v>
      </c>
      <c r="P66" s="67">
        <f>(O66/P$81)</f>
        <v>59.288745387453872</v>
      </c>
      <c r="Q66" s="68"/>
    </row>
    <row r="67" spans="1:120">
      <c r="A67" s="63"/>
      <c r="B67" s="64">
        <v>361.4</v>
      </c>
      <c r="C67" s="65" t="s">
        <v>185</v>
      </c>
      <c r="D67" s="66">
        <v>0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34091</v>
      </c>
      <c r="L67" s="66">
        <v>0</v>
      </c>
      <c r="M67" s="66">
        <v>0</v>
      </c>
      <c r="N67" s="66">
        <v>0</v>
      </c>
      <c r="O67" s="66">
        <f t="shared" si="6"/>
        <v>34091</v>
      </c>
      <c r="P67" s="67">
        <f>(O67/P$81)</f>
        <v>2.6207718327183271</v>
      </c>
      <c r="Q67" s="68"/>
    </row>
    <row r="68" spans="1:120">
      <c r="A68" s="63"/>
      <c r="B68" s="64">
        <v>362</v>
      </c>
      <c r="C68" s="65" t="s">
        <v>134</v>
      </c>
      <c r="D68" s="66">
        <v>0</v>
      </c>
      <c r="E68" s="66">
        <v>0</v>
      </c>
      <c r="F68" s="66">
        <v>0</v>
      </c>
      <c r="G68" s="66">
        <v>0</v>
      </c>
      <c r="H68" s="66">
        <v>0</v>
      </c>
      <c r="I68" s="66">
        <v>9051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f t="shared" si="6"/>
        <v>9051</v>
      </c>
      <c r="P68" s="67">
        <f>(O68/P$81)</f>
        <v>0.69580258302583031</v>
      </c>
      <c r="Q68" s="68"/>
    </row>
    <row r="69" spans="1:120">
      <c r="A69" s="63"/>
      <c r="B69" s="64">
        <v>364</v>
      </c>
      <c r="C69" s="65" t="s">
        <v>115</v>
      </c>
      <c r="D69" s="66">
        <v>6974</v>
      </c>
      <c r="E69" s="66">
        <v>17025</v>
      </c>
      <c r="F69" s="66">
        <v>0</v>
      </c>
      <c r="G69" s="66">
        <v>0</v>
      </c>
      <c r="H69" s="66">
        <v>0</v>
      </c>
      <c r="I69" s="66">
        <v>-85121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O69" s="66">
        <f t="shared" si="6"/>
        <v>-61122</v>
      </c>
      <c r="P69" s="67">
        <f>(O69/P$81)</f>
        <v>-4.69880073800738</v>
      </c>
      <c r="Q69" s="68"/>
    </row>
    <row r="70" spans="1:120">
      <c r="A70" s="63"/>
      <c r="B70" s="64">
        <v>365</v>
      </c>
      <c r="C70" s="65" t="s">
        <v>135</v>
      </c>
      <c r="D70" s="66">
        <v>0</v>
      </c>
      <c r="E70" s="66">
        <v>0</v>
      </c>
      <c r="F70" s="66">
        <v>0</v>
      </c>
      <c r="G70" s="66">
        <v>0</v>
      </c>
      <c r="H70" s="66">
        <v>0</v>
      </c>
      <c r="I70" s="66">
        <v>2564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f t="shared" si="6"/>
        <v>2564</v>
      </c>
      <c r="P70" s="67">
        <f>(O70/P$81)</f>
        <v>0.19710947109471094</v>
      </c>
      <c r="Q70" s="68"/>
    </row>
    <row r="71" spans="1:120">
      <c r="A71" s="63"/>
      <c r="B71" s="64">
        <v>366</v>
      </c>
      <c r="C71" s="65" t="s">
        <v>65</v>
      </c>
      <c r="D71" s="66">
        <v>12100</v>
      </c>
      <c r="E71" s="66">
        <v>869</v>
      </c>
      <c r="F71" s="66">
        <v>0</v>
      </c>
      <c r="G71" s="66">
        <v>0</v>
      </c>
      <c r="H71" s="66">
        <v>0</v>
      </c>
      <c r="I71" s="66">
        <v>0</v>
      </c>
      <c r="J71" s="66">
        <v>0</v>
      </c>
      <c r="K71" s="66">
        <v>0</v>
      </c>
      <c r="L71" s="66">
        <v>0</v>
      </c>
      <c r="M71" s="66">
        <v>3837</v>
      </c>
      <c r="N71" s="66">
        <v>0</v>
      </c>
      <c r="O71" s="66">
        <f t="shared" si="6"/>
        <v>16806</v>
      </c>
      <c r="P71" s="67">
        <f>(O71/P$81)</f>
        <v>1.2919741697416973</v>
      </c>
      <c r="Q71" s="68"/>
    </row>
    <row r="72" spans="1:120">
      <c r="A72" s="63"/>
      <c r="B72" s="64">
        <v>367</v>
      </c>
      <c r="C72" s="65" t="s">
        <v>149</v>
      </c>
      <c r="D72" s="66">
        <v>15</v>
      </c>
      <c r="E72" s="66">
        <v>0</v>
      </c>
      <c r="F72" s="66">
        <v>0</v>
      </c>
      <c r="G72" s="66">
        <v>0</v>
      </c>
      <c r="H72" s="66">
        <v>0</v>
      </c>
      <c r="I72" s="66">
        <v>0</v>
      </c>
      <c r="J72" s="66">
        <v>0</v>
      </c>
      <c r="K72" s="66">
        <v>0</v>
      </c>
      <c r="L72" s="66">
        <v>0</v>
      </c>
      <c r="M72" s="66">
        <v>0</v>
      </c>
      <c r="N72" s="66">
        <v>0</v>
      </c>
      <c r="O72" s="66">
        <f t="shared" si="6"/>
        <v>15</v>
      </c>
      <c r="P72" s="67">
        <f>(O72/P$81)</f>
        <v>1.1531365313653136E-3</v>
      </c>
      <c r="Q72" s="68"/>
    </row>
    <row r="73" spans="1:120">
      <c r="A73" s="63"/>
      <c r="B73" s="64">
        <v>368</v>
      </c>
      <c r="C73" s="65" t="s">
        <v>66</v>
      </c>
      <c r="D73" s="66">
        <v>0</v>
      </c>
      <c r="E73" s="66">
        <v>0</v>
      </c>
      <c r="F73" s="66">
        <v>0</v>
      </c>
      <c r="G73" s="66">
        <v>0</v>
      </c>
      <c r="H73" s="66">
        <v>0</v>
      </c>
      <c r="I73" s="66">
        <v>0</v>
      </c>
      <c r="J73" s="66">
        <v>0</v>
      </c>
      <c r="K73" s="66">
        <v>849592</v>
      </c>
      <c r="L73" s="66">
        <v>0</v>
      </c>
      <c r="M73" s="66">
        <v>0</v>
      </c>
      <c r="N73" s="66">
        <v>0</v>
      </c>
      <c r="O73" s="66">
        <f t="shared" si="6"/>
        <v>849592</v>
      </c>
      <c r="P73" s="67">
        <f>(O73/P$81)</f>
        <v>65.313038130381301</v>
      </c>
      <c r="Q73" s="68"/>
    </row>
    <row r="74" spans="1:120">
      <c r="A74" s="63"/>
      <c r="B74" s="64">
        <v>369.3</v>
      </c>
      <c r="C74" s="65" t="s">
        <v>161</v>
      </c>
      <c r="D74" s="66">
        <v>41503</v>
      </c>
      <c r="E74" s="66">
        <v>0</v>
      </c>
      <c r="F74" s="66">
        <v>0</v>
      </c>
      <c r="G74" s="66">
        <v>0</v>
      </c>
      <c r="H74" s="66">
        <v>0</v>
      </c>
      <c r="I74" s="66">
        <v>106255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6">
        <f>SUM(D74:N74)</f>
        <v>147758</v>
      </c>
      <c r="P74" s="67">
        <f>(O74/P$81)</f>
        <v>11.359009840098402</v>
      </c>
      <c r="Q74" s="68"/>
    </row>
    <row r="75" spans="1:120">
      <c r="A75" s="63"/>
      <c r="B75" s="64">
        <v>369.7</v>
      </c>
      <c r="C75" s="65" t="s">
        <v>195</v>
      </c>
      <c r="D75" s="66">
        <v>0</v>
      </c>
      <c r="E75" s="66">
        <v>0</v>
      </c>
      <c r="F75" s="66">
        <v>0</v>
      </c>
      <c r="G75" s="66">
        <v>0</v>
      </c>
      <c r="H75" s="66">
        <v>0</v>
      </c>
      <c r="I75" s="66">
        <v>324826</v>
      </c>
      <c r="J75" s="66">
        <v>0</v>
      </c>
      <c r="K75" s="66">
        <v>0</v>
      </c>
      <c r="L75" s="66">
        <v>0</v>
      </c>
      <c r="M75" s="66">
        <v>0</v>
      </c>
      <c r="N75" s="66">
        <v>0</v>
      </c>
      <c r="O75" s="66">
        <f t="shared" si="6"/>
        <v>324826</v>
      </c>
      <c r="P75" s="67">
        <f>(O75/P$81)</f>
        <v>24.971248462484624</v>
      </c>
      <c r="Q75" s="68"/>
    </row>
    <row r="76" spans="1:120">
      <c r="A76" s="63"/>
      <c r="B76" s="64">
        <v>369.9</v>
      </c>
      <c r="C76" s="65" t="s">
        <v>67</v>
      </c>
      <c r="D76" s="66">
        <v>19451</v>
      </c>
      <c r="E76" s="66">
        <v>228</v>
      </c>
      <c r="F76" s="66">
        <v>0</v>
      </c>
      <c r="G76" s="66">
        <v>0</v>
      </c>
      <c r="H76" s="66">
        <v>0</v>
      </c>
      <c r="I76" s="66">
        <v>6002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f t="shared" si="6"/>
        <v>25681</v>
      </c>
      <c r="P76" s="67">
        <f>(O76/P$81)</f>
        <v>1.9742466174661746</v>
      </c>
      <c r="Q76" s="68"/>
    </row>
    <row r="77" spans="1:120" ht="15.75">
      <c r="A77" s="69" t="s">
        <v>44</v>
      </c>
      <c r="B77" s="70"/>
      <c r="C77" s="71"/>
      <c r="D77" s="72">
        <f>SUM(D78:D78)</f>
        <v>267432</v>
      </c>
      <c r="E77" s="72">
        <f>SUM(E78:E78)</f>
        <v>0</v>
      </c>
      <c r="F77" s="72">
        <f>SUM(F78:F78)</f>
        <v>0</v>
      </c>
      <c r="G77" s="72">
        <f>SUM(G78:G78)</f>
        <v>65000</v>
      </c>
      <c r="H77" s="72">
        <f>SUM(H78:H78)</f>
        <v>0</v>
      </c>
      <c r="I77" s="72">
        <f>SUM(I78:I78)</f>
        <v>1769876</v>
      </c>
      <c r="J77" s="72">
        <f>SUM(J78:J78)</f>
        <v>0</v>
      </c>
      <c r="K77" s="72">
        <f>SUM(K78:K78)</f>
        <v>0</v>
      </c>
      <c r="L77" s="72">
        <f>SUM(L78:L78)</f>
        <v>0</v>
      </c>
      <c r="M77" s="72">
        <f>SUM(M78:M78)</f>
        <v>0</v>
      </c>
      <c r="N77" s="72">
        <f>SUM(N78:N78)</f>
        <v>0</v>
      </c>
      <c r="O77" s="72">
        <f t="shared" si="6"/>
        <v>2102308</v>
      </c>
      <c r="P77" s="74">
        <f>(O77/P$81)</f>
        <v>161.61654366543667</v>
      </c>
      <c r="Q77" s="68"/>
    </row>
    <row r="78" spans="1:120" ht="15.75" thickBot="1">
      <c r="A78" s="63"/>
      <c r="B78" s="64">
        <v>381</v>
      </c>
      <c r="C78" s="65" t="s">
        <v>68</v>
      </c>
      <c r="D78" s="66">
        <v>267432</v>
      </c>
      <c r="E78" s="66">
        <v>0</v>
      </c>
      <c r="F78" s="66">
        <v>0</v>
      </c>
      <c r="G78" s="66">
        <v>65000</v>
      </c>
      <c r="H78" s="66">
        <v>0</v>
      </c>
      <c r="I78" s="66">
        <v>1769876</v>
      </c>
      <c r="J78" s="66">
        <v>0</v>
      </c>
      <c r="K78" s="66">
        <v>0</v>
      </c>
      <c r="L78" s="66">
        <v>0</v>
      </c>
      <c r="M78" s="66">
        <v>0</v>
      </c>
      <c r="N78" s="66">
        <v>0</v>
      </c>
      <c r="O78" s="66">
        <f t="shared" si="6"/>
        <v>2102308</v>
      </c>
      <c r="P78" s="67">
        <f>(O78/P$81)</f>
        <v>161.61654366543667</v>
      </c>
      <c r="Q78" s="68"/>
    </row>
    <row r="79" spans="1:120" ht="16.5" thickBot="1">
      <c r="A79" s="79" t="s">
        <v>55</v>
      </c>
      <c r="B79" s="80"/>
      <c r="C79" s="81"/>
      <c r="D79" s="82">
        <f>SUM(D5,D17,D33,D45,D57,D63,D77)</f>
        <v>12448749</v>
      </c>
      <c r="E79" s="82">
        <f>SUM(E5,E17,E33,E45,E57,E63,E77)</f>
        <v>3506190</v>
      </c>
      <c r="F79" s="82">
        <f>SUM(F5,F17,F33,F45,F57,F63,F77)</f>
        <v>0</v>
      </c>
      <c r="G79" s="82">
        <f>SUM(G5,G17,G33,G45,G57,G63,G77)</f>
        <v>214185</v>
      </c>
      <c r="H79" s="82">
        <f>SUM(H5,H17,H33,H45,H57,H63,H77)</f>
        <v>0</v>
      </c>
      <c r="I79" s="82">
        <f>SUM(I5,I17,I33,I45,I57,I63,I77)</f>
        <v>15280842</v>
      </c>
      <c r="J79" s="82">
        <f>SUM(J5,J17,J33,J45,J57,J63,J77)</f>
        <v>0</v>
      </c>
      <c r="K79" s="82">
        <f>SUM(K5,K17,K33,K45,K57,K63,K77)</f>
        <v>2815459</v>
      </c>
      <c r="L79" s="82">
        <f>SUM(L5,L17,L33,L45,L57,L63,L77)</f>
        <v>0</v>
      </c>
      <c r="M79" s="82">
        <f>SUM(M5,M17,M33,M45,M57,M63,M77)</f>
        <v>4135</v>
      </c>
      <c r="N79" s="82">
        <f>SUM(N5,N17,N33,N45,N57,N63,N77)</f>
        <v>0</v>
      </c>
      <c r="O79" s="82">
        <f>SUM(D79:N79)</f>
        <v>34269560</v>
      </c>
      <c r="P79" s="83">
        <f>(O79/P$81)</f>
        <v>2634.4987699876997</v>
      </c>
      <c r="Q79" s="61"/>
      <c r="R79" s="84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  <c r="BF79" s="51"/>
      <c r="BG79" s="51"/>
      <c r="BH79" s="51"/>
      <c r="BI79" s="51"/>
      <c r="BJ79" s="51"/>
      <c r="BK79" s="51"/>
      <c r="BL79" s="51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1"/>
      <c r="CA79" s="51"/>
      <c r="CB79" s="51"/>
      <c r="CC79" s="51"/>
      <c r="CD79" s="51"/>
      <c r="CE79" s="51"/>
      <c r="CF79" s="51"/>
      <c r="CG79" s="51"/>
      <c r="CH79" s="51"/>
      <c r="CI79" s="51"/>
      <c r="CJ79" s="51"/>
      <c r="CK79" s="51"/>
      <c r="CL79" s="51"/>
      <c r="CM79" s="51"/>
      <c r="CN79" s="51"/>
      <c r="CO79" s="51"/>
      <c r="CP79" s="51"/>
      <c r="CQ79" s="51"/>
      <c r="CR79" s="51"/>
      <c r="CS79" s="51"/>
      <c r="CT79" s="51"/>
      <c r="CU79" s="51"/>
      <c r="CV79" s="51"/>
      <c r="CW79" s="51"/>
      <c r="CX79" s="51"/>
      <c r="CY79" s="51"/>
      <c r="CZ79" s="51"/>
      <c r="DA79" s="51"/>
      <c r="DB79" s="51"/>
      <c r="DC79" s="51"/>
      <c r="DD79" s="51"/>
      <c r="DE79" s="51"/>
      <c r="DF79" s="51"/>
      <c r="DG79" s="51"/>
      <c r="DH79" s="51"/>
      <c r="DI79" s="51"/>
      <c r="DJ79" s="51"/>
      <c r="DK79" s="51"/>
      <c r="DL79" s="51"/>
      <c r="DM79" s="51"/>
      <c r="DN79" s="51"/>
      <c r="DO79" s="51"/>
      <c r="DP79" s="51"/>
    </row>
    <row r="80" spans="1:120">
      <c r="A80" s="85"/>
      <c r="B80" s="86"/>
      <c r="C80" s="86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8"/>
    </row>
    <row r="81" spans="1:16">
      <c r="A81" s="89"/>
      <c r="B81" s="90"/>
      <c r="C81" s="90"/>
      <c r="D81" s="91"/>
      <c r="E81" s="91"/>
      <c r="F81" s="91"/>
      <c r="G81" s="91"/>
      <c r="H81" s="91"/>
      <c r="I81" s="91"/>
      <c r="J81" s="91"/>
      <c r="K81" s="91"/>
      <c r="L81" s="91"/>
      <c r="M81" s="94" t="s">
        <v>196</v>
      </c>
      <c r="N81" s="94"/>
      <c r="O81" s="94"/>
      <c r="P81" s="92">
        <v>13008</v>
      </c>
    </row>
    <row r="82" spans="1:16">
      <c r="A82" s="95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7"/>
    </row>
    <row r="83" spans="1:16" ht="15.75" customHeight="1" thickBot="1">
      <c r="A83" s="98" t="s">
        <v>94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100"/>
    </row>
  </sheetData>
  <mergeCells count="10">
    <mergeCell ref="M81:O81"/>
    <mergeCell ref="A82:P82"/>
    <mergeCell ref="A83:P8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69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74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4805336</v>
      </c>
      <c r="E5" s="27">
        <f t="shared" si="0"/>
        <v>823540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5628876</v>
      </c>
      <c r="O5" s="33">
        <f t="shared" ref="O5:O36" si="1">(N5/O$66)</f>
        <v>482.70954463596604</v>
      </c>
      <c r="P5" s="6"/>
    </row>
    <row r="6" spans="1:133">
      <c r="A6" s="12"/>
      <c r="B6" s="25">
        <v>311</v>
      </c>
      <c r="C6" s="20" t="s">
        <v>2</v>
      </c>
      <c r="D6" s="46">
        <v>2488208</v>
      </c>
      <c r="E6" s="46">
        <v>823540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3311748</v>
      </c>
      <c r="O6" s="47">
        <f t="shared" si="1"/>
        <v>284.00205814252638</v>
      </c>
      <c r="P6" s="9"/>
    </row>
    <row r="7" spans="1:133">
      <c r="A7" s="12"/>
      <c r="B7" s="25">
        <v>312.41000000000003</v>
      </c>
      <c r="C7" s="20" t="s">
        <v>11</v>
      </c>
      <c r="D7" s="46">
        <v>157483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157483</v>
      </c>
      <c r="O7" s="47">
        <f t="shared" si="1"/>
        <v>13.505102478346625</v>
      </c>
      <c r="P7" s="9"/>
    </row>
    <row r="8" spans="1:133">
      <c r="A8" s="12"/>
      <c r="B8" s="25">
        <v>312.42</v>
      </c>
      <c r="C8" s="20" t="s">
        <v>10</v>
      </c>
      <c r="D8" s="46">
        <v>117546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117546</v>
      </c>
      <c r="O8" s="47">
        <f t="shared" si="1"/>
        <v>10.080267558528428</v>
      </c>
      <c r="P8" s="9"/>
    </row>
    <row r="9" spans="1:133">
      <c r="A9" s="12"/>
      <c r="B9" s="25">
        <v>312.51</v>
      </c>
      <c r="C9" s="20" t="s">
        <v>76</v>
      </c>
      <c r="D9" s="46">
        <v>43558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43558</v>
      </c>
      <c r="O9" s="47">
        <f t="shared" si="1"/>
        <v>3.7353571734842639</v>
      </c>
      <c r="P9" s="9"/>
    </row>
    <row r="10" spans="1:133">
      <c r="A10" s="12"/>
      <c r="B10" s="25">
        <v>312.52</v>
      </c>
      <c r="C10" s="20" t="s">
        <v>105</v>
      </c>
      <c r="D10" s="46">
        <v>95509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95509</v>
      </c>
      <c r="O10" s="47">
        <f t="shared" si="1"/>
        <v>8.1904639396278185</v>
      </c>
      <c r="P10" s="9"/>
    </row>
    <row r="11" spans="1:133">
      <c r="A11" s="12"/>
      <c r="B11" s="25">
        <v>314.10000000000002</v>
      </c>
      <c r="C11" s="20" t="s">
        <v>12</v>
      </c>
      <c r="D11" s="46">
        <v>985536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985536</v>
      </c>
      <c r="O11" s="47">
        <f t="shared" si="1"/>
        <v>84.51556470285567</v>
      </c>
      <c r="P11" s="9"/>
    </row>
    <row r="12" spans="1:133">
      <c r="A12" s="12"/>
      <c r="B12" s="25">
        <v>314.3</v>
      </c>
      <c r="C12" s="20" t="s">
        <v>13</v>
      </c>
      <c r="D12" s="46">
        <v>254005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254005</v>
      </c>
      <c r="O12" s="47">
        <f t="shared" si="1"/>
        <v>21.782437183774977</v>
      </c>
      <c r="P12" s="9"/>
    </row>
    <row r="13" spans="1:133">
      <c r="A13" s="12"/>
      <c r="B13" s="25">
        <v>314.39999999999998</v>
      </c>
      <c r="C13" s="20" t="s">
        <v>14</v>
      </c>
      <c r="D13" s="46">
        <v>17997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17997</v>
      </c>
      <c r="O13" s="47">
        <f t="shared" si="1"/>
        <v>1.5433496269616671</v>
      </c>
      <c r="P13" s="9"/>
    </row>
    <row r="14" spans="1:133">
      <c r="A14" s="12"/>
      <c r="B14" s="25">
        <v>314.8</v>
      </c>
      <c r="C14" s="20" t="s">
        <v>82</v>
      </c>
      <c r="D14" s="46">
        <v>24041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24041</v>
      </c>
      <c r="O14" s="47">
        <f t="shared" si="1"/>
        <v>2.0616585198524997</v>
      </c>
      <c r="P14" s="9"/>
    </row>
    <row r="15" spans="1:133">
      <c r="A15" s="12"/>
      <c r="B15" s="25">
        <v>315</v>
      </c>
      <c r="C15" s="20" t="s">
        <v>106</v>
      </c>
      <c r="D15" s="46">
        <v>432635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432635</v>
      </c>
      <c r="O15" s="47">
        <f t="shared" si="1"/>
        <v>37.101020495669324</v>
      </c>
      <c r="P15" s="9"/>
    </row>
    <row r="16" spans="1:133">
      <c r="A16" s="12"/>
      <c r="B16" s="25">
        <v>316</v>
      </c>
      <c r="C16" s="20" t="s">
        <v>107</v>
      </c>
      <c r="D16" s="46">
        <v>188818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188818</v>
      </c>
      <c r="O16" s="47">
        <f t="shared" si="1"/>
        <v>16.192264814338394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SUM(D18:D27)</f>
        <v>1066896</v>
      </c>
      <c r="E17" s="32">
        <f t="shared" si="3"/>
        <v>5977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11151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1084024</v>
      </c>
      <c r="O17" s="45">
        <f t="shared" si="1"/>
        <v>92.96149558356916</v>
      </c>
      <c r="P17" s="10"/>
    </row>
    <row r="18" spans="1:16">
      <c r="A18" s="12"/>
      <c r="B18" s="25">
        <v>322</v>
      </c>
      <c r="C18" s="20" t="s">
        <v>0</v>
      </c>
      <c r="D18" s="46">
        <v>75044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75044</v>
      </c>
      <c r="O18" s="47">
        <f t="shared" si="1"/>
        <v>6.4354686562044421</v>
      </c>
      <c r="P18" s="9"/>
    </row>
    <row r="19" spans="1:16">
      <c r="A19" s="12"/>
      <c r="B19" s="25">
        <v>323.10000000000002</v>
      </c>
      <c r="C19" s="20" t="s">
        <v>18</v>
      </c>
      <c r="D19" s="46">
        <v>763135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6" si="4">SUM(D19:M19)</f>
        <v>763135</v>
      </c>
      <c r="O19" s="47">
        <f t="shared" si="1"/>
        <v>65.44335820255553</v>
      </c>
      <c r="P19" s="9"/>
    </row>
    <row r="20" spans="1:16">
      <c r="A20" s="12"/>
      <c r="B20" s="25">
        <v>323.39999999999998</v>
      </c>
      <c r="C20" s="20" t="s">
        <v>19</v>
      </c>
      <c r="D20" s="46">
        <v>9022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9022</v>
      </c>
      <c r="O20" s="47">
        <f t="shared" si="1"/>
        <v>0.77369007803790413</v>
      </c>
      <c r="P20" s="9"/>
    </row>
    <row r="21" spans="1:16">
      <c r="A21" s="12"/>
      <c r="B21" s="25">
        <v>323.89999999999998</v>
      </c>
      <c r="C21" s="20" t="s">
        <v>20</v>
      </c>
      <c r="D21" s="46">
        <v>41716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41716</v>
      </c>
      <c r="O21" s="47">
        <f t="shared" si="1"/>
        <v>3.5773947345853698</v>
      </c>
      <c r="P21" s="9"/>
    </row>
    <row r="22" spans="1:16">
      <c r="A22" s="12"/>
      <c r="B22" s="25">
        <v>324.11</v>
      </c>
      <c r="C22" s="20" t="s">
        <v>83</v>
      </c>
      <c r="D22" s="46">
        <v>0</v>
      </c>
      <c r="E22" s="46">
        <v>1652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1652</v>
      </c>
      <c r="O22" s="47">
        <f t="shared" si="1"/>
        <v>0.14166881056513164</v>
      </c>
      <c r="P22" s="9"/>
    </row>
    <row r="23" spans="1:16">
      <c r="A23" s="12"/>
      <c r="B23" s="25">
        <v>324.20999999999998</v>
      </c>
      <c r="C23" s="20" t="s">
        <v>84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11151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11151</v>
      </c>
      <c r="O23" s="47">
        <f t="shared" si="1"/>
        <v>0.95626447131463854</v>
      </c>
      <c r="P23" s="9"/>
    </row>
    <row r="24" spans="1:16">
      <c r="A24" s="12"/>
      <c r="B24" s="25">
        <v>324.31</v>
      </c>
      <c r="C24" s="20" t="s">
        <v>85</v>
      </c>
      <c r="D24" s="46">
        <v>0</v>
      </c>
      <c r="E24" s="46">
        <v>1263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1263</v>
      </c>
      <c r="O24" s="47">
        <f t="shared" si="1"/>
        <v>0.10830975045021868</v>
      </c>
      <c r="P24" s="9"/>
    </row>
    <row r="25" spans="1:16">
      <c r="A25" s="12"/>
      <c r="B25" s="25">
        <v>324.32</v>
      </c>
      <c r="C25" s="20" t="s">
        <v>23</v>
      </c>
      <c r="D25" s="46">
        <v>0</v>
      </c>
      <c r="E25" s="46">
        <v>215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215</v>
      </c>
      <c r="O25" s="47">
        <f t="shared" si="1"/>
        <v>1.8437526798730813E-2</v>
      </c>
      <c r="P25" s="9"/>
    </row>
    <row r="26" spans="1:16">
      <c r="A26" s="12"/>
      <c r="B26" s="25">
        <v>324.61</v>
      </c>
      <c r="C26" s="20" t="s">
        <v>86</v>
      </c>
      <c r="D26" s="46">
        <v>0</v>
      </c>
      <c r="E26" s="46">
        <v>2847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2847</v>
      </c>
      <c r="O26" s="47">
        <f t="shared" si="1"/>
        <v>0.24414715719063546</v>
      </c>
      <c r="P26" s="9"/>
    </row>
    <row r="27" spans="1:16">
      <c r="A27" s="12"/>
      <c r="B27" s="25">
        <v>329</v>
      </c>
      <c r="C27" s="20" t="s">
        <v>24</v>
      </c>
      <c r="D27" s="46">
        <v>177979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177979</v>
      </c>
      <c r="O27" s="47">
        <f t="shared" si="1"/>
        <v>15.262756195866563</v>
      </c>
      <c r="P27" s="9"/>
    </row>
    <row r="28" spans="1:16" ht="15.75">
      <c r="A28" s="29" t="s">
        <v>26</v>
      </c>
      <c r="B28" s="30"/>
      <c r="C28" s="31"/>
      <c r="D28" s="32">
        <f t="shared" ref="D28:M28" si="5">SUM(D29:D38)</f>
        <v>992770</v>
      </c>
      <c r="E28" s="32">
        <f t="shared" si="5"/>
        <v>1105184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4">
        <f>SUM(D28:M28)</f>
        <v>2097954</v>
      </c>
      <c r="O28" s="45">
        <f t="shared" si="1"/>
        <v>179.91201440699768</v>
      </c>
      <c r="P28" s="10"/>
    </row>
    <row r="29" spans="1:16">
      <c r="A29" s="12"/>
      <c r="B29" s="25">
        <v>331.2</v>
      </c>
      <c r="C29" s="20" t="s">
        <v>25</v>
      </c>
      <c r="D29" s="46">
        <v>0</v>
      </c>
      <c r="E29" s="46">
        <v>4157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4157</v>
      </c>
      <c r="O29" s="47">
        <f t="shared" si="1"/>
        <v>0.35648743675499528</v>
      </c>
      <c r="P29" s="9"/>
    </row>
    <row r="30" spans="1:16">
      <c r="A30" s="12"/>
      <c r="B30" s="25">
        <v>331.5</v>
      </c>
      <c r="C30" s="20" t="s">
        <v>27</v>
      </c>
      <c r="D30" s="46">
        <v>0</v>
      </c>
      <c r="E30" s="46">
        <v>77310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77310</v>
      </c>
      <c r="O30" s="47">
        <f t="shared" si="1"/>
        <v>6.6297916130692052</v>
      </c>
      <c r="P30" s="9"/>
    </row>
    <row r="31" spans="1:16">
      <c r="A31" s="12"/>
      <c r="B31" s="25">
        <v>334.49</v>
      </c>
      <c r="C31" s="20" t="s">
        <v>120</v>
      </c>
      <c r="D31" s="46">
        <v>0</v>
      </c>
      <c r="E31" s="46">
        <v>150000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6">SUM(D31:M31)</f>
        <v>150000</v>
      </c>
      <c r="O31" s="47">
        <f t="shared" si="1"/>
        <v>12.863390789812195</v>
      </c>
      <c r="P31" s="9"/>
    </row>
    <row r="32" spans="1:16">
      <c r="A32" s="12"/>
      <c r="B32" s="25">
        <v>334.5</v>
      </c>
      <c r="C32" s="20" t="s">
        <v>133</v>
      </c>
      <c r="D32" s="46">
        <v>0</v>
      </c>
      <c r="E32" s="46">
        <v>12500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12500</v>
      </c>
      <c r="O32" s="47">
        <f t="shared" si="1"/>
        <v>1.0719492324843496</v>
      </c>
      <c r="P32" s="9"/>
    </row>
    <row r="33" spans="1:16">
      <c r="A33" s="12"/>
      <c r="B33" s="25">
        <v>335.12</v>
      </c>
      <c r="C33" s="20" t="s">
        <v>108</v>
      </c>
      <c r="D33" s="46">
        <v>372516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372516</v>
      </c>
      <c r="O33" s="47">
        <f t="shared" si="1"/>
        <v>31.945459223051195</v>
      </c>
      <c r="P33" s="9"/>
    </row>
    <row r="34" spans="1:16">
      <c r="A34" s="12"/>
      <c r="B34" s="25">
        <v>335.14</v>
      </c>
      <c r="C34" s="20" t="s">
        <v>109</v>
      </c>
      <c r="D34" s="46">
        <v>13549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13549</v>
      </c>
      <c r="O34" s="47">
        <f t="shared" si="1"/>
        <v>1.1619072120744363</v>
      </c>
      <c r="P34" s="9"/>
    </row>
    <row r="35" spans="1:16">
      <c r="A35" s="12"/>
      <c r="B35" s="25">
        <v>335.15</v>
      </c>
      <c r="C35" s="20" t="s">
        <v>110</v>
      </c>
      <c r="D35" s="46">
        <v>7151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7151</v>
      </c>
      <c r="O35" s="47">
        <f t="shared" si="1"/>
        <v>0.61324071691964666</v>
      </c>
      <c r="P35" s="9"/>
    </row>
    <row r="36" spans="1:16">
      <c r="A36" s="12"/>
      <c r="B36" s="25">
        <v>335.18</v>
      </c>
      <c r="C36" s="20" t="s">
        <v>111</v>
      </c>
      <c r="D36" s="46">
        <v>565457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565457</v>
      </c>
      <c r="O36" s="47">
        <f t="shared" si="1"/>
        <v>48.491295772232228</v>
      </c>
      <c r="P36" s="9"/>
    </row>
    <row r="37" spans="1:16">
      <c r="A37" s="12"/>
      <c r="B37" s="25">
        <v>335.21</v>
      </c>
      <c r="C37" s="20" t="s">
        <v>36</v>
      </c>
      <c r="D37" s="46">
        <v>21963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21963</v>
      </c>
      <c r="O37" s="47">
        <f t="shared" ref="O37:O64" si="7">(N37/O$66)</f>
        <v>1.8834576794443014</v>
      </c>
      <c r="P37" s="9"/>
    </row>
    <row r="38" spans="1:16">
      <c r="A38" s="12"/>
      <c r="B38" s="25">
        <v>338</v>
      </c>
      <c r="C38" s="20" t="s">
        <v>37</v>
      </c>
      <c r="D38" s="46">
        <v>12134</v>
      </c>
      <c r="E38" s="46">
        <v>861217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873351</v>
      </c>
      <c r="O38" s="47">
        <f t="shared" si="7"/>
        <v>74.895034731155135</v>
      </c>
      <c r="P38" s="9"/>
    </row>
    <row r="39" spans="1:16" ht="15.75">
      <c r="A39" s="29" t="s">
        <v>42</v>
      </c>
      <c r="B39" s="30"/>
      <c r="C39" s="31"/>
      <c r="D39" s="32">
        <f t="shared" ref="D39:M39" si="8">SUM(D40:D47)</f>
        <v>132675</v>
      </c>
      <c r="E39" s="32">
        <f t="shared" si="8"/>
        <v>613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8668726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8802014</v>
      </c>
      <c r="O39" s="45">
        <f t="shared" si="7"/>
        <v>754.82497212931992</v>
      </c>
      <c r="P39" s="10"/>
    </row>
    <row r="40" spans="1:16">
      <c r="A40" s="12"/>
      <c r="B40" s="25">
        <v>341.9</v>
      </c>
      <c r="C40" s="20" t="s">
        <v>112</v>
      </c>
      <c r="D40" s="46">
        <v>27462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7" si="9">SUM(D40:M40)</f>
        <v>27462</v>
      </c>
      <c r="O40" s="47">
        <f t="shared" si="7"/>
        <v>2.3550295857988166</v>
      </c>
      <c r="P40" s="9"/>
    </row>
    <row r="41" spans="1:16">
      <c r="A41" s="12"/>
      <c r="B41" s="25">
        <v>342.1</v>
      </c>
      <c r="C41" s="20" t="s">
        <v>46</v>
      </c>
      <c r="D41" s="46">
        <v>1794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1794</v>
      </c>
      <c r="O41" s="47">
        <f t="shared" si="7"/>
        <v>0.15384615384615385</v>
      </c>
      <c r="P41" s="9"/>
    </row>
    <row r="42" spans="1:16">
      <c r="A42" s="12"/>
      <c r="B42" s="25">
        <v>343.4</v>
      </c>
      <c r="C42" s="20" t="s">
        <v>48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2196706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2196706</v>
      </c>
      <c r="O42" s="47">
        <f t="shared" si="7"/>
        <v>188.38058485550124</v>
      </c>
      <c r="P42" s="9"/>
    </row>
    <row r="43" spans="1:16">
      <c r="A43" s="12"/>
      <c r="B43" s="25">
        <v>343.6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5675300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5675300</v>
      </c>
      <c r="O43" s="47">
        <f t="shared" si="7"/>
        <v>486.69067832947434</v>
      </c>
      <c r="P43" s="9"/>
    </row>
    <row r="44" spans="1:16">
      <c r="A44" s="12"/>
      <c r="B44" s="25">
        <v>343.7</v>
      </c>
      <c r="C44" s="20" t="s">
        <v>90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796720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796720</v>
      </c>
      <c r="O44" s="47">
        <f t="shared" si="7"/>
        <v>68.323471400394482</v>
      </c>
      <c r="P44" s="9"/>
    </row>
    <row r="45" spans="1:16">
      <c r="A45" s="12"/>
      <c r="B45" s="25">
        <v>344.9</v>
      </c>
      <c r="C45" s="20" t="s">
        <v>113</v>
      </c>
      <c r="D45" s="46">
        <v>89748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89748</v>
      </c>
      <c r="O45" s="47">
        <f t="shared" si="7"/>
        <v>7.6964239773604319</v>
      </c>
      <c r="P45" s="9"/>
    </row>
    <row r="46" spans="1:16">
      <c r="A46" s="12"/>
      <c r="B46" s="25">
        <v>347.2</v>
      </c>
      <c r="C46" s="20" t="s">
        <v>52</v>
      </c>
      <c r="D46" s="46">
        <v>13671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13671</v>
      </c>
      <c r="O46" s="47">
        <f t="shared" si="7"/>
        <v>1.1723694365834834</v>
      </c>
      <c r="P46" s="9"/>
    </row>
    <row r="47" spans="1:16">
      <c r="A47" s="12"/>
      <c r="B47" s="25">
        <v>347.4</v>
      </c>
      <c r="C47" s="20" t="s">
        <v>53</v>
      </c>
      <c r="D47" s="46">
        <v>0</v>
      </c>
      <c r="E47" s="46">
        <v>613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613</v>
      </c>
      <c r="O47" s="47">
        <f t="shared" si="7"/>
        <v>5.2568390361032502E-2</v>
      </c>
      <c r="P47" s="9"/>
    </row>
    <row r="48" spans="1:16" ht="15.75">
      <c r="A48" s="29" t="s">
        <v>43</v>
      </c>
      <c r="B48" s="30"/>
      <c r="C48" s="31"/>
      <c r="D48" s="32">
        <f t="shared" ref="D48:M48" si="10">SUM(D49:D52)</f>
        <v>76437</v>
      </c>
      <c r="E48" s="32">
        <f t="shared" si="10"/>
        <v>194835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54" si="11">SUM(D48:M48)</f>
        <v>271272</v>
      </c>
      <c r="O48" s="45">
        <f t="shared" si="7"/>
        <v>23.263184975559557</v>
      </c>
      <c r="P48" s="10"/>
    </row>
    <row r="49" spans="1:119">
      <c r="A49" s="13"/>
      <c r="B49" s="39">
        <v>351.2</v>
      </c>
      <c r="C49" s="21" t="s">
        <v>98</v>
      </c>
      <c r="D49" s="46">
        <v>4474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4474</v>
      </c>
      <c r="O49" s="47">
        <f t="shared" si="7"/>
        <v>0.38367206929079839</v>
      </c>
      <c r="P49" s="9"/>
    </row>
    <row r="50" spans="1:119">
      <c r="A50" s="13"/>
      <c r="B50" s="39">
        <v>351.5</v>
      </c>
      <c r="C50" s="21" t="s">
        <v>59</v>
      </c>
      <c r="D50" s="46">
        <v>52219</v>
      </c>
      <c r="E50" s="46">
        <v>171825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224044</v>
      </c>
      <c r="O50" s="47">
        <f t="shared" si="7"/>
        <v>19.213103507417888</v>
      </c>
      <c r="P50" s="9"/>
    </row>
    <row r="51" spans="1:119">
      <c r="A51" s="13"/>
      <c r="B51" s="39">
        <v>354</v>
      </c>
      <c r="C51" s="21" t="s">
        <v>91</v>
      </c>
      <c r="D51" s="46">
        <v>19744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19744</v>
      </c>
      <c r="O51" s="47">
        <f t="shared" si="7"/>
        <v>1.6931652516936797</v>
      </c>
      <c r="P51" s="9"/>
    </row>
    <row r="52" spans="1:119">
      <c r="A52" s="13"/>
      <c r="B52" s="39">
        <v>358.2</v>
      </c>
      <c r="C52" s="21" t="s">
        <v>114</v>
      </c>
      <c r="D52" s="46">
        <v>0</v>
      </c>
      <c r="E52" s="46">
        <v>23010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23010</v>
      </c>
      <c r="O52" s="47">
        <f t="shared" si="7"/>
        <v>1.9732441471571907</v>
      </c>
      <c r="P52" s="9"/>
    </row>
    <row r="53" spans="1:119" ht="15.75">
      <c r="A53" s="29" t="s">
        <v>3</v>
      </c>
      <c r="B53" s="30"/>
      <c r="C53" s="31"/>
      <c r="D53" s="32">
        <f t="shared" ref="D53:M53" si="12">SUM(D54:D61)</f>
        <v>104980</v>
      </c>
      <c r="E53" s="32">
        <f t="shared" si="12"/>
        <v>49270</v>
      </c>
      <c r="F53" s="32">
        <f t="shared" si="12"/>
        <v>26</v>
      </c>
      <c r="G53" s="32">
        <f t="shared" si="12"/>
        <v>498</v>
      </c>
      <c r="H53" s="32">
        <f t="shared" si="12"/>
        <v>0</v>
      </c>
      <c r="I53" s="32">
        <f t="shared" si="12"/>
        <v>5186</v>
      </c>
      <c r="J53" s="32">
        <f t="shared" si="12"/>
        <v>0</v>
      </c>
      <c r="K53" s="32">
        <f t="shared" si="12"/>
        <v>2087389</v>
      </c>
      <c r="L53" s="32">
        <f t="shared" si="12"/>
        <v>0</v>
      </c>
      <c r="M53" s="32">
        <f t="shared" si="12"/>
        <v>0</v>
      </c>
      <c r="N53" s="32">
        <f t="shared" si="11"/>
        <v>2247349</v>
      </c>
      <c r="O53" s="45">
        <f t="shared" si="7"/>
        <v>192.72352285395763</v>
      </c>
      <c r="P53" s="10"/>
    </row>
    <row r="54" spans="1:119">
      <c r="A54" s="12"/>
      <c r="B54" s="25">
        <v>361.1</v>
      </c>
      <c r="C54" s="20" t="s">
        <v>61</v>
      </c>
      <c r="D54" s="46">
        <v>2500</v>
      </c>
      <c r="E54" s="46">
        <v>964</v>
      </c>
      <c r="F54" s="46">
        <v>26</v>
      </c>
      <c r="G54" s="46">
        <v>498</v>
      </c>
      <c r="H54" s="46">
        <v>0</v>
      </c>
      <c r="I54" s="46">
        <v>5186</v>
      </c>
      <c r="J54" s="46">
        <v>0</v>
      </c>
      <c r="K54" s="46">
        <v>269857</v>
      </c>
      <c r="L54" s="46">
        <v>0</v>
      </c>
      <c r="M54" s="46">
        <v>0</v>
      </c>
      <c r="N54" s="46">
        <f t="shared" si="11"/>
        <v>279031</v>
      </c>
      <c r="O54" s="47">
        <f t="shared" si="7"/>
        <v>23.928565303147241</v>
      </c>
      <c r="P54" s="9"/>
    </row>
    <row r="55" spans="1:119">
      <c r="A55" s="12"/>
      <c r="B55" s="25">
        <v>361.3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742220</v>
      </c>
      <c r="L55" s="46">
        <v>0</v>
      </c>
      <c r="M55" s="46">
        <v>0</v>
      </c>
      <c r="N55" s="46">
        <f t="shared" ref="N55:N61" si="13">SUM(D55:M55)</f>
        <v>742220</v>
      </c>
      <c r="O55" s="47">
        <f t="shared" si="7"/>
        <v>63.649772746762714</v>
      </c>
      <c r="P55" s="9"/>
    </row>
    <row r="56" spans="1:119">
      <c r="A56" s="12"/>
      <c r="B56" s="25">
        <v>362</v>
      </c>
      <c r="C56" s="20" t="s">
        <v>134</v>
      </c>
      <c r="D56" s="46">
        <v>0</v>
      </c>
      <c r="E56" s="46">
        <v>31753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31753</v>
      </c>
      <c r="O56" s="47">
        <f t="shared" si="7"/>
        <v>2.7230083183260443</v>
      </c>
      <c r="P56" s="9"/>
    </row>
    <row r="57" spans="1:119">
      <c r="A57" s="12"/>
      <c r="B57" s="25">
        <v>364</v>
      </c>
      <c r="C57" s="20" t="s">
        <v>115</v>
      </c>
      <c r="D57" s="46">
        <v>13705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13705</v>
      </c>
      <c r="O57" s="47">
        <f t="shared" si="7"/>
        <v>1.1752851384958409</v>
      </c>
      <c r="P57" s="9"/>
    </row>
    <row r="58" spans="1:119">
      <c r="A58" s="12"/>
      <c r="B58" s="25">
        <v>365</v>
      </c>
      <c r="C58" s="20" t="s">
        <v>135</v>
      </c>
      <c r="D58" s="46">
        <v>1119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1119</v>
      </c>
      <c r="O58" s="47">
        <f t="shared" si="7"/>
        <v>9.5960895291998971E-2</v>
      </c>
      <c r="P58" s="9"/>
    </row>
    <row r="59" spans="1:119">
      <c r="A59" s="12"/>
      <c r="B59" s="25">
        <v>366</v>
      </c>
      <c r="C59" s="20" t="s">
        <v>65</v>
      </c>
      <c r="D59" s="46">
        <v>500</v>
      </c>
      <c r="E59" s="46">
        <v>790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1290</v>
      </c>
      <c r="O59" s="47">
        <f t="shared" si="7"/>
        <v>0.11062516079238487</v>
      </c>
      <c r="P59" s="9"/>
    </row>
    <row r="60" spans="1:119">
      <c r="A60" s="12"/>
      <c r="B60" s="25">
        <v>368</v>
      </c>
      <c r="C60" s="20" t="s">
        <v>66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1075312</v>
      </c>
      <c r="L60" s="46">
        <v>0</v>
      </c>
      <c r="M60" s="46">
        <v>0</v>
      </c>
      <c r="N60" s="46">
        <f t="shared" si="13"/>
        <v>1075312</v>
      </c>
      <c r="O60" s="47">
        <f t="shared" si="7"/>
        <v>92.214389846496871</v>
      </c>
      <c r="P60" s="9"/>
    </row>
    <row r="61" spans="1:119">
      <c r="A61" s="12"/>
      <c r="B61" s="25">
        <v>369.9</v>
      </c>
      <c r="C61" s="20" t="s">
        <v>67</v>
      </c>
      <c r="D61" s="46">
        <v>87156</v>
      </c>
      <c r="E61" s="46">
        <v>15763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102919</v>
      </c>
      <c r="O61" s="47">
        <f t="shared" si="7"/>
        <v>8.8259154446445418</v>
      </c>
      <c r="P61" s="9"/>
    </row>
    <row r="62" spans="1:119" ht="15.75">
      <c r="A62" s="29" t="s">
        <v>44</v>
      </c>
      <c r="B62" s="30"/>
      <c r="C62" s="31"/>
      <c r="D62" s="32">
        <f t="shared" ref="D62:M62" si="14">SUM(D63:D63)</f>
        <v>631800</v>
      </c>
      <c r="E62" s="32">
        <f t="shared" si="14"/>
        <v>0</v>
      </c>
      <c r="F62" s="32">
        <f t="shared" si="14"/>
        <v>854600</v>
      </c>
      <c r="G62" s="32">
        <f t="shared" si="14"/>
        <v>0</v>
      </c>
      <c r="H62" s="32">
        <f t="shared" si="14"/>
        <v>0</v>
      </c>
      <c r="I62" s="32">
        <f t="shared" si="14"/>
        <v>42000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>SUM(D62:M62)</f>
        <v>1528400</v>
      </c>
      <c r="O62" s="45">
        <f t="shared" si="7"/>
        <v>131.0693765543264</v>
      </c>
      <c r="P62" s="9"/>
    </row>
    <row r="63" spans="1:119" ht="15.75" thickBot="1">
      <c r="A63" s="12"/>
      <c r="B63" s="25">
        <v>381</v>
      </c>
      <c r="C63" s="20" t="s">
        <v>68</v>
      </c>
      <c r="D63" s="46">
        <v>631800</v>
      </c>
      <c r="E63" s="46">
        <v>0</v>
      </c>
      <c r="F63" s="46">
        <v>854600</v>
      </c>
      <c r="G63" s="46">
        <v>0</v>
      </c>
      <c r="H63" s="46">
        <v>0</v>
      </c>
      <c r="I63" s="46">
        <v>42000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1528400</v>
      </c>
      <c r="O63" s="47">
        <f t="shared" si="7"/>
        <v>131.0693765543264</v>
      </c>
      <c r="P63" s="9"/>
    </row>
    <row r="64" spans="1:119" ht="16.5" thickBot="1">
      <c r="A64" s="14" t="s">
        <v>55</v>
      </c>
      <c r="B64" s="23"/>
      <c r="C64" s="22"/>
      <c r="D64" s="15">
        <f t="shared" ref="D64:M64" si="15">SUM(D5,D17,D28,D39,D48,D53,D62)</f>
        <v>7810894</v>
      </c>
      <c r="E64" s="15">
        <f t="shared" si="15"/>
        <v>2179419</v>
      </c>
      <c r="F64" s="15">
        <f t="shared" si="15"/>
        <v>854626</v>
      </c>
      <c r="G64" s="15">
        <f t="shared" si="15"/>
        <v>498</v>
      </c>
      <c r="H64" s="15">
        <f t="shared" si="15"/>
        <v>0</v>
      </c>
      <c r="I64" s="15">
        <f t="shared" si="15"/>
        <v>8727063</v>
      </c>
      <c r="J64" s="15">
        <f t="shared" si="15"/>
        <v>0</v>
      </c>
      <c r="K64" s="15">
        <f t="shared" si="15"/>
        <v>2087389</v>
      </c>
      <c r="L64" s="15">
        <f t="shared" si="15"/>
        <v>0</v>
      </c>
      <c r="M64" s="15">
        <f t="shared" si="15"/>
        <v>0</v>
      </c>
      <c r="N64" s="15">
        <f>SUM(D64:M64)</f>
        <v>21659889</v>
      </c>
      <c r="O64" s="38">
        <f t="shared" si="7"/>
        <v>1857.4641111396963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136</v>
      </c>
      <c r="M66" s="118"/>
      <c r="N66" s="118"/>
      <c r="O66" s="43">
        <v>11661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94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69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74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4692832</v>
      </c>
      <c r="E5" s="27">
        <f t="shared" si="0"/>
        <v>738768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5431600</v>
      </c>
      <c r="O5" s="33">
        <f t="shared" ref="O5:O36" si="1">(N5/O$60)</f>
        <v>466.95323246217333</v>
      </c>
      <c r="P5" s="6"/>
    </row>
    <row r="6" spans="1:133">
      <c r="A6" s="12"/>
      <c r="B6" s="25">
        <v>311</v>
      </c>
      <c r="C6" s="20" t="s">
        <v>2</v>
      </c>
      <c r="D6" s="46">
        <v>2467786</v>
      </c>
      <c r="E6" s="46">
        <v>738768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3206554</v>
      </c>
      <c r="O6" s="47">
        <f t="shared" si="1"/>
        <v>275.66660935350757</v>
      </c>
      <c r="P6" s="9"/>
    </row>
    <row r="7" spans="1:133">
      <c r="A7" s="12"/>
      <c r="B7" s="25">
        <v>312.41000000000003</v>
      </c>
      <c r="C7" s="20" t="s">
        <v>11</v>
      </c>
      <c r="D7" s="46">
        <v>156244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156244</v>
      </c>
      <c r="O7" s="47">
        <f t="shared" si="1"/>
        <v>13.432255845942228</v>
      </c>
      <c r="P7" s="9"/>
    </row>
    <row r="8" spans="1:133">
      <c r="A8" s="12"/>
      <c r="B8" s="25">
        <v>312.42</v>
      </c>
      <c r="C8" s="20" t="s">
        <v>10</v>
      </c>
      <c r="D8" s="46">
        <v>117517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117517</v>
      </c>
      <c r="O8" s="47">
        <f t="shared" si="1"/>
        <v>10.102905777166438</v>
      </c>
      <c r="P8" s="9"/>
    </row>
    <row r="9" spans="1:133">
      <c r="A9" s="12"/>
      <c r="B9" s="25">
        <v>312.51</v>
      </c>
      <c r="C9" s="20" t="s">
        <v>76</v>
      </c>
      <c r="D9" s="46">
        <v>43786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43786</v>
      </c>
      <c r="O9" s="47">
        <f t="shared" si="1"/>
        <v>3.7642709766162312</v>
      </c>
      <c r="P9" s="9"/>
    </row>
    <row r="10" spans="1:133">
      <c r="A10" s="12"/>
      <c r="B10" s="25">
        <v>312.52</v>
      </c>
      <c r="C10" s="20" t="s">
        <v>105</v>
      </c>
      <c r="D10" s="46">
        <v>59865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59865</v>
      </c>
      <c r="O10" s="47">
        <f t="shared" si="1"/>
        <v>5.1465784044016507</v>
      </c>
      <c r="P10" s="9"/>
    </row>
    <row r="11" spans="1:133">
      <c r="A11" s="12"/>
      <c r="B11" s="25">
        <v>314.10000000000002</v>
      </c>
      <c r="C11" s="20" t="s">
        <v>12</v>
      </c>
      <c r="D11" s="46">
        <v>903270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903270</v>
      </c>
      <c r="O11" s="47">
        <f t="shared" si="1"/>
        <v>77.653885832187072</v>
      </c>
      <c r="P11" s="9"/>
    </row>
    <row r="12" spans="1:133">
      <c r="A12" s="12"/>
      <c r="B12" s="25">
        <v>314.3</v>
      </c>
      <c r="C12" s="20" t="s">
        <v>13</v>
      </c>
      <c r="D12" s="46">
        <v>269698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269698</v>
      </c>
      <c r="O12" s="47">
        <f t="shared" si="1"/>
        <v>23.185866574965612</v>
      </c>
      <c r="P12" s="9"/>
    </row>
    <row r="13" spans="1:133">
      <c r="A13" s="12"/>
      <c r="B13" s="25">
        <v>314.39999999999998</v>
      </c>
      <c r="C13" s="20" t="s">
        <v>14</v>
      </c>
      <c r="D13" s="46">
        <v>11182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11182</v>
      </c>
      <c r="O13" s="47">
        <f t="shared" si="1"/>
        <v>0.9613136176066025</v>
      </c>
      <c r="P13" s="9"/>
    </row>
    <row r="14" spans="1:133">
      <c r="A14" s="12"/>
      <c r="B14" s="25">
        <v>314.8</v>
      </c>
      <c r="C14" s="20" t="s">
        <v>82</v>
      </c>
      <c r="D14" s="46">
        <v>21544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21544</v>
      </c>
      <c r="O14" s="47">
        <f t="shared" si="1"/>
        <v>1.8521320495185694</v>
      </c>
      <c r="P14" s="9"/>
    </row>
    <row r="15" spans="1:133">
      <c r="A15" s="12"/>
      <c r="B15" s="25">
        <v>315</v>
      </c>
      <c r="C15" s="20" t="s">
        <v>106</v>
      </c>
      <c r="D15" s="46">
        <v>470699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470699</v>
      </c>
      <c r="O15" s="47">
        <f t="shared" si="1"/>
        <v>40.465870013755158</v>
      </c>
      <c r="P15" s="9"/>
    </row>
    <row r="16" spans="1:133">
      <c r="A16" s="12"/>
      <c r="B16" s="25">
        <v>316</v>
      </c>
      <c r="C16" s="20" t="s">
        <v>107</v>
      </c>
      <c r="D16" s="46">
        <v>171241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171241</v>
      </c>
      <c r="O16" s="47">
        <f t="shared" si="1"/>
        <v>14.72154401650619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SUM(D18:D25)</f>
        <v>950928</v>
      </c>
      <c r="E17" s="32">
        <f t="shared" si="3"/>
        <v>17486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5052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973466</v>
      </c>
      <c r="O17" s="45">
        <f t="shared" si="1"/>
        <v>83.688617606602477</v>
      </c>
      <c r="P17" s="10"/>
    </row>
    <row r="18" spans="1:16">
      <c r="A18" s="12"/>
      <c r="B18" s="25">
        <v>322</v>
      </c>
      <c r="C18" s="20" t="s">
        <v>0</v>
      </c>
      <c r="D18" s="46">
        <v>114200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114200</v>
      </c>
      <c r="O18" s="47">
        <f t="shared" si="1"/>
        <v>9.8177441540577721</v>
      </c>
      <c r="P18" s="9"/>
    </row>
    <row r="19" spans="1:16">
      <c r="A19" s="12"/>
      <c r="B19" s="25">
        <v>323.10000000000002</v>
      </c>
      <c r="C19" s="20" t="s">
        <v>18</v>
      </c>
      <c r="D19" s="46">
        <v>708344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708344</v>
      </c>
      <c r="O19" s="47">
        <f t="shared" si="1"/>
        <v>60.896148555708393</v>
      </c>
      <c r="P19" s="9"/>
    </row>
    <row r="20" spans="1:16">
      <c r="A20" s="12"/>
      <c r="B20" s="25">
        <v>323.39999999999998</v>
      </c>
      <c r="C20" s="20" t="s">
        <v>19</v>
      </c>
      <c r="D20" s="46">
        <v>12868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12868</v>
      </c>
      <c r="O20" s="47">
        <f t="shared" si="1"/>
        <v>1.1062585969738652</v>
      </c>
      <c r="P20" s="9"/>
    </row>
    <row r="21" spans="1:16">
      <c r="A21" s="12"/>
      <c r="B21" s="25">
        <v>323.89999999999998</v>
      </c>
      <c r="C21" s="20" t="s">
        <v>20</v>
      </c>
      <c r="D21" s="46">
        <v>41715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41715</v>
      </c>
      <c r="O21" s="47">
        <f t="shared" si="1"/>
        <v>3.5862276478679505</v>
      </c>
      <c r="P21" s="9"/>
    </row>
    <row r="22" spans="1:16">
      <c r="A22" s="12"/>
      <c r="B22" s="25">
        <v>324.12</v>
      </c>
      <c r="C22" s="20" t="s">
        <v>21</v>
      </c>
      <c r="D22" s="46">
        <v>0</v>
      </c>
      <c r="E22" s="46">
        <v>6537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6537</v>
      </c>
      <c r="O22" s="47">
        <f t="shared" si="1"/>
        <v>0.56198418156808805</v>
      </c>
      <c r="P22" s="9"/>
    </row>
    <row r="23" spans="1:16">
      <c r="A23" s="12"/>
      <c r="B23" s="25">
        <v>324.20999999999998</v>
      </c>
      <c r="C23" s="20" t="s">
        <v>84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5052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5052</v>
      </c>
      <c r="O23" s="47">
        <f t="shared" si="1"/>
        <v>0.43431911966987619</v>
      </c>
      <c r="P23" s="9"/>
    </row>
    <row r="24" spans="1:16">
      <c r="A24" s="12"/>
      <c r="B24" s="25">
        <v>324.32</v>
      </c>
      <c r="C24" s="20" t="s">
        <v>23</v>
      </c>
      <c r="D24" s="46">
        <v>0</v>
      </c>
      <c r="E24" s="46">
        <v>10949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10949</v>
      </c>
      <c r="O24" s="47">
        <f t="shared" si="1"/>
        <v>0.94128266850068776</v>
      </c>
      <c r="P24" s="9"/>
    </row>
    <row r="25" spans="1:16">
      <c r="A25" s="12"/>
      <c r="B25" s="25">
        <v>329</v>
      </c>
      <c r="C25" s="20" t="s">
        <v>24</v>
      </c>
      <c r="D25" s="46">
        <v>73801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5" si="5">SUM(D25:M25)</f>
        <v>73801</v>
      </c>
      <c r="O25" s="47">
        <f t="shared" si="1"/>
        <v>6.3446526822558456</v>
      </c>
      <c r="P25" s="9"/>
    </row>
    <row r="26" spans="1:16" ht="15.75">
      <c r="A26" s="29" t="s">
        <v>26</v>
      </c>
      <c r="B26" s="30"/>
      <c r="C26" s="31"/>
      <c r="D26" s="32">
        <f t="shared" ref="D26:M26" si="6">SUM(D27:D34)</f>
        <v>971671</v>
      </c>
      <c r="E26" s="32">
        <f t="shared" si="6"/>
        <v>844416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1816087</v>
      </c>
      <c r="O26" s="45">
        <f t="shared" si="1"/>
        <v>156.12852475928474</v>
      </c>
      <c r="P26" s="10"/>
    </row>
    <row r="27" spans="1:16">
      <c r="A27" s="12"/>
      <c r="B27" s="25">
        <v>331.2</v>
      </c>
      <c r="C27" s="20" t="s">
        <v>25</v>
      </c>
      <c r="D27" s="46">
        <v>24553</v>
      </c>
      <c r="E27" s="46">
        <v>5341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29894</v>
      </c>
      <c r="O27" s="47">
        <f t="shared" si="1"/>
        <v>2.5699793672627234</v>
      </c>
      <c r="P27" s="9"/>
    </row>
    <row r="28" spans="1:16">
      <c r="A28" s="12"/>
      <c r="B28" s="25">
        <v>331.5</v>
      </c>
      <c r="C28" s="20" t="s">
        <v>27</v>
      </c>
      <c r="D28" s="46">
        <v>0</v>
      </c>
      <c r="E28" s="46">
        <v>67028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67028</v>
      </c>
      <c r="O28" s="47">
        <f t="shared" si="1"/>
        <v>5.7623796423658868</v>
      </c>
      <c r="P28" s="9"/>
    </row>
    <row r="29" spans="1:16">
      <c r="A29" s="12"/>
      <c r="B29" s="25">
        <v>335.12</v>
      </c>
      <c r="C29" s="20" t="s">
        <v>108</v>
      </c>
      <c r="D29" s="46">
        <v>356467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356467</v>
      </c>
      <c r="O29" s="47">
        <f t="shared" si="1"/>
        <v>30.645374828060522</v>
      </c>
      <c r="P29" s="9"/>
    </row>
    <row r="30" spans="1:16">
      <c r="A30" s="12"/>
      <c r="B30" s="25">
        <v>335.14</v>
      </c>
      <c r="C30" s="20" t="s">
        <v>109</v>
      </c>
      <c r="D30" s="46">
        <v>15315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15315</v>
      </c>
      <c r="O30" s="47">
        <f t="shared" si="1"/>
        <v>1.3166265474552958</v>
      </c>
      <c r="P30" s="9"/>
    </row>
    <row r="31" spans="1:16">
      <c r="A31" s="12"/>
      <c r="B31" s="25">
        <v>335.15</v>
      </c>
      <c r="C31" s="20" t="s">
        <v>110</v>
      </c>
      <c r="D31" s="46">
        <v>8669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8669</v>
      </c>
      <c r="O31" s="47">
        <f t="shared" si="1"/>
        <v>0.74527166437414027</v>
      </c>
      <c r="P31" s="9"/>
    </row>
    <row r="32" spans="1:16">
      <c r="A32" s="12"/>
      <c r="B32" s="25">
        <v>335.18</v>
      </c>
      <c r="C32" s="20" t="s">
        <v>111</v>
      </c>
      <c r="D32" s="46">
        <v>536137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536137</v>
      </c>
      <c r="O32" s="47">
        <f t="shared" si="1"/>
        <v>46.091557771664377</v>
      </c>
      <c r="P32" s="9"/>
    </row>
    <row r="33" spans="1:16">
      <c r="A33" s="12"/>
      <c r="B33" s="25">
        <v>335.21</v>
      </c>
      <c r="C33" s="20" t="s">
        <v>36</v>
      </c>
      <c r="D33" s="46">
        <v>18664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18664</v>
      </c>
      <c r="O33" s="47">
        <f t="shared" si="1"/>
        <v>1.6045392022008254</v>
      </c>
      <c r="P33" s="9"/>
    </row>
    <row r="34" spans="1:16">
      <c r="A34" s="12"/>
      <c r="B34" s="25">
        <v>338</v>
      </c>
      <c r="C34" s="20" t="s">
        <v>37</v>
      </c>
      <c r="D34" s="46">
        <v>11866</v>
      </c>
      <c r="E34" s="46">
        <v>772047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783913</v>
      </c>
      <c r="O34" s="47">
        <f t="shared" si="1"/>
        <v>67.392795735900961</v>
      </c>
      <c r="P34" s="9"/>
    </row>
    <row r="35" spans="1:16" ht="15.75">
      <c r="A35" s="29" t="s">
        <v>42</v>
      </c>
      <c r="B35" s="30"/>
      <c r="C35" s="31"/>
      <c r="D35" s="32">
        <f t="shared" ref="D35:M35" si="7">SUM(D36:D42)</f>
        <v>120514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8537662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5"/>
        <v>8658176</v>
      </c>
      <c r="O35" s="45">
        <f t="shared" si="1"/>
        <v>744.34112792297117</v>
      </c>
      <c r="P35" s="10"/>
    </row>
    <row r="36" spans="1:16">
      <c r="A36" s="12"/>
      <c r="B36" s="25">
        <v>341.9</v>
      </c>
      <c r="C36" s="20" t="s">
        <v>112</v>
      </c>
      <c r="D36" s="46">
        <v>20042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8">SUM(D36:M36)</f>
        <v>20042</v>
      </c>
      <c r="O36" s="47">
        <f t="shared" si="1"/>
        <v>1.7230055020632737</v>
      </c>
      <c r="P36" s="9"/>
    </row>
    <row r="37" spans="1:16">
      <c r="A37" s="12"/>
      <c r="B37" s="25">
        <v>342.1</v>
      </c>
      <c r="C37" s="20" t="s">
        <v>46</v>
      </c>
      <c r="D37" s="46">
        <v>4395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4395</v>
      </c>
      <c r="O37" s="47">
        <f t="shared" ref="O37:O58" si="9">(N37/O$60)</f>
        <v>0.37783700137551579</v>
      </c>
      <c r="P37" s="9"/>
    </row>
    <row r="38" spans="1:16">
      <c r="A38" s="12"/>
      <c r="B38" s="25">
        <v>343.4</v>
      </c>
      <c r="C38" s="20" t="s">
        <v>48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1962148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1962148</v>
      </c>
      <c r="O38" s="47">
        <f t="shared" si="9"/>
        <v>168.68535075653369</v>
      </c>
      <c r="P38" s="9"/>
    </row>
    <row r="39" spans="1:16">
      <c r="A39" s="12"/>
      <c r="B39" s="25">
        <v>343.6</v>
      </c>
      <c r="C39" s="20" t="s">
        <v>49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5772142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5772142</v>
      </c>
      <c r="O39" s="47">
        <f t="shared" si="9"/>
        <v>496.22953920220084</v>
      </c>
      <c r="P39" s="9"/>
    </row>
    <row r="40" spans="1:16">
      <c r="A40" s="12"/>
      <c r="B40" s="25">
        <v>343.7</v>
      </c>
      <c r="C40" s="20" t="s">
        <v>90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803372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803372</v>
      </c>
      <c r="O40" s="47">
        <f t="shared" si="9"/>
        <v>69.06568088033012</v>
      </c>
      <c r="P40" s="9"/>
    </row>
    <row r="41" spans="1:16">
      <c r="A41" s="12"/>
      <c r="B41" s="25">
        <v>344.9</v>
      </c>
      <c r="C41" s="20" t="s">
        <v>113</v>
      </c>
      <c r="D41" s="46">
        <v>81546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81546</v>
      </c>
      <c r="O41" s="47">
        <f t="shared" si="9"/>
        <v>7.0104883081155434</v>
      </c>
      <c r="P41" s="9"/>
    </row>
    <row r="42" spans="1:16">
      <c r="A42" s="12"/>
      <c r="B42" s="25">
        <v>347.2</v>
      </c>
      <c r="C42" s="20" t="s">
        <v>52</v>
      </c>
      <c r="D42" s="46">
        <v>14531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14531</v>
      </c>
      <c r="O42" s="47">
        <f t="shared" si="9"/>
        <v>1.2492262723521321</v>
      </c>
      <c r="P42" s="9"/>
    </row>
    <row r="43" spans="1:16" ht="15.75">
      <c r="A43" s="29" t="s">
        <v>43</v>
      </c>
      <c r="B43" s="30"/>
      <c r="C43" s="31"/>
      <c r="D43" s="32">
        <f t="shared" ref="D43:M43" si="10">SUM(D44:D47)</f>
        <v>72666</v>
      </c>
      <c r="E43" s="32">
        <f t="shared" si="10"/>
        <v>155827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8" si="11">SUM(D43:M43)</f>
        <v>228493</v>
      </c>
      <c r="O43" s="45">
        <f t="shared" si="9"/>
        <v>19.64348349381018</v>
      </c>
      <c r="P43" s="10"/>
    </row>
    <row r="44" spans="1:16">
      <c r="A44" s="13"/>
      <c r="B44" s="39">
        <v>351.2</v>
      </c>
      <c r="C44" s="21" t="s">
        <v>98</v>
      </c>
      <c r="D44" s="46">
        <v>5191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5191</v>
      </c>
      <c r="O44" s="47">
        <f t="shared" si="9"/>
        <v>0.44626891334250346</v>
      </c>
      <c r="P44" s="9"/>
    </row>
    <row r="45" spans="1:16">
      <c r="A45" s="13"/>
      <c r="B45" s="39">
        <v>351.5</v>
      </c>
      <c r="C45" s="21" t="s">
        <v>59</v>
      </c>
      <c r="D45" s="46">
        <v>52779</v>
      </c>
      <c r="E45" s="46">
        <v>155027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207806</v>
      </c>
      <c r="O45" s="47">
        <f t="shared" si="9"/>
        <v>17.86502751031637</v>
      </c>
      <c r="P45" s="9"/>
    </row>
    <row r="46" spans="1:16">
      <c r="A46" s="13"/>
      <c r="B46" s="39">
        <v>354</v>
      </c>
      <c r="C46" s="21" t="s">
        <v>91</v>
      </c>
      <c r="D46" s="46">
        <v>14696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14696</v>
      </c>
      <c r="O46" s="47">
        <f t="shared" si="9"/>
        <v>1.2634112792297112</v>
      </c>
      <c r="P46" s="9"/>
    </row>
    <row r="47" spans="1:16">
      <c r="A47" s="13"/>
      <c r="B47" s="39">
        <v>358.2</v>
      </c>
      <c r="C47" s="21" t="s">
        <v>114</v>
      </c>
      <c r="D47" s="46">
        <v>0</v>
      </c>
      <c r="E47" s="46">
        <v>800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800</v>
      </c>
      <c r="O47" s="47">
        <f t="shared" si="9"/>
        <v>6.8775790921595595E-2</v>
      </c>
      <c r="P47" s="9"/>
    </row>
    <row r="48" spans="1:16" ht="15.75">
      <c r="A48" s="29" t="s">
        <v>3</v>
      </c>
      <c r="B48" s="30"/>
      <c r="C48" s="31"/>
      <c r="D48" s="32">
        <f t="shared" ref="D48:M48" si="12">SUM(D49:D54)</f>
        <v>146559</v>
      </c>
      <c r="E48" s="32">
        <f t="shared" si="12"/>
        <v>28554</v>
      </c>
      <c r="F48" s="32">
        <f t="shared" si="12"/>
        <v>26</v>
      </c>
      <c r="G48" s="32">
        <f t="shared" si="12"/>
        <v>4438</v>
      </c>
      <c r="H48" s="32">
        <f t="shared" si="12"/>
        <v>0</v>
      </c>
      <c r="I48" s="32">
        <f t="shared" si="12"/>
        <v>8601</v>
      </c>
      <c r="J48" s="32">
        <f t="shared" si="12"/>
        <v>0</v>
      </c>
      <c r="K48" s="32">
        <f t="shared" si="12"/>
        <v>2482534</v>
      </c>
      <c r="L48" s="32">
        <f t="shared" si="12"/>
        <v>0</v>
      </c>
      <c r="M48" s="32">
        <f t="shared" si="12"/>
        <v>0</v>
      </c>
      <c r="N48" s="32">
        <f t="shared" si="11"/>
        <v>2670712</v>
      </c>
      <c r="O48" s="45">
        <f t="shared" si="9"/>
        <v>229.60041265474553</v>
      </c>
      <c r="P48" s="10"/>
    </row>
    <row r="49" spans="1:119">
      <c r="A49" s="12"/>
      <c r="B49" s="25">
        <v>361.1</v>
      </c>
      <c r="C49" s="20" t="s">
        <v>61</v>
      </c>
      <c r="D49" s="46">
        <v>6642</v>
      </c>
      <c r="E49" s="46">
        <v>3126</v>
      </c>
      <c r="F49" s="46">
        <v>26</v>
      </c>
      <c r="G49" s="46">
        <v>4438</v>
      </c>
      <c r="H49" s="46">
        <v>0</v>
      </c>
      <c r="I49" s="46">
        <v>8601</v>
      </c>
      <c r="J49" s="46">
        <v>0</v>
      </c>
      <c r="K49" s="46">
        <v>284590</v>
      </c>
      <c r="L49" s="46">
        <v>0</v>
      </c>
      <c r="M49" s="46">
        <v>0</v>
      </c>
      <c r="N49" s="46">
        <f t="shared" si="11"/>
        <v>307423</v>
      </c>
      <c r="O49" s="47">
        <f t="shared" si="9"/>
        <v>26.429074965612106</v>
      </c>
      <c r="P49" s="9"/>
    </row>
    <row r="50" spans="1:119">
      <c r="A50" s="12"/>
      <c r="B50" s="25">
        <v>361.3</v>
      </c>
      <c r="C50" s="20" t="s">
        <v>62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1064405</v>
      </c>
      <c r="L50" s="46">
        <v>0</v>
      </c>
      <c r="M50" s="46">
        <v>0</v>
      </c>
      <c r="N50" s="46">
        <f t="shared" si="11"/>
        <v>1064405</v>
      </c>
      <c r="O50" s="47">
        <f t="shared" si="9"/>
        <v>91.506619669876201</v>
      </c>
      <c r="P50" s="9"/>
    </row>
    <row r="51" spans="1:119">
      <c r="A51" s="12"/>
      <c r="B51" s="25">
        <v>364</v>
      </c>
      <c r="C51" s="20" t="s">
        <v>115</v>
      </c>
      <c r="D51" s="46">
        <v>29719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29719</v>
      </c>
      <c r="O51" s="47">
        <f t="shared" si="9"/>
        <v>2.5549346629986247</v>
      </c>
      <c r="P51" s="9"/>
    </row>
    <row r="52" spans="1:119">
      <c r="A52" s="12"/>
      <c r="B52" s="25">
        <v>366</v>
      </c>
      <c r="C52" s="20" t="s">
        <v>65</v>
      </c>
      <c r="D52" s="46">
        <v>550</v>
      </c>
      <c r="E52" s="46">
        <v>952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1502</v>
      </c>
      <c r="O52" s="47">
        <f t="shared" si="9"/>
        <v>0.12912654745529573</v>
      </c>
      <c r="P52" s="9"/>
    </row>
    <row r="53" spans="1:119">
      <c r="A53" s="12"/>
      <c r="B53" s="25">
        <v>368</v>
      </c>
      <c r="C53" s="20" t="s">
        <v>66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1133539</v>
      </c>
      <c r="L53" s="46">
        <v>0</v>
      </c>
      <c r="M53" s="46">
        <v>0</v>
      </c>
      <c r="N53" s="46">
        <f t="shared" si="11"/>
        <v>1133539</v>
      </c>
      <c r="O53" s="47">
        <f t="shared" si="9"/>
        <v>97.450051581843198</v>
      </c>
      <c r="P53" s="9"/>
    </row>
    <row r="54" spans="1:119">
      <c r="A54" s="12"/>
      <c r="B54" s="25">
        <v>369.9</v>
      </c>
      <c r="C54" s="20" t="s">
        <v>67</v>
      </c>
      <c r="D54" s="46">
        <v>109648</v>
      </c>
      <c r="E54" s="46">
        <v>24476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134124</v>
      </c>
      <c r="O54" s="47">
        <f t="shared" si="9"/>
        <v>11.530605226960111</v>
      </c>
      <c r="P54" s="9"/>
    </row>
    <row r="55" spans="1:119" ht="15.75">
      <c r="A55" s="29" t="s">
        <v>44</v>
      </c>
      <c r="B55" s="30"/>
      <c r="C55" s="31"/>
      <c r="D55" s="32">
        <f t="shared" ref="D55:M55" si="13">SUM(D56:D57)</f>
        <v>616800</v>
      </c>
      <c r="E55" s="32">
        <f t="shared" si="13"/>
        <v>0</v>
      </c>
      <c r="F55" s="32">
        <f t="shared" si="13"/>
        <v>609800</v>
      </c>
      <c r="G55" s="32">
        <f t="shared" si="13"/>
        <v>5000000</v>
      </c>
      <c r="H55" s="32">
        <f t="shared" si="13"/>
        <v>0</v>
      </c>
      <c r="I55" s="32">
        <f t="shared" si="13"/>
        <v>42000</v>
      </c>
      <c r="J55" s="32">
        <f t="shared" si="13"/>
        <v>0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 t="shared" si="11"/>
        <v>6268600</v>
      </c>
      <c r="O55" s="45">
        <f t="shared" si="9"/>
        <v>538.90990371389273</v>
      </c>
      <c r="P55" s="9"/>
    </row>
    <row r="56" spans="1:119">
      <c r="A56" s="12"/>
      <c r="B56" s="25">
        <v>381</v>
      </c>
      <c r="C56" s="20" t="s">
        <v>68</v>
      </c>
      <c r="D56" s="46">
        <v>616800</v>
      </c>
      <c r="E56" s="46">
        <v>0</v>
      </c>
      <c r="F56" s="46">
        <v>609800</v>
      </c>
      <c r="G56" s="46">
        <v>0</v>
      </c>
      <c r="H56" s="46">
        <v>0</v>
      </c>
      <c r="I56" s="46">
        <v>42000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1268600</v>
      </c>
      <c r="O56" s="47">
        <f t="shared" si="9"/>
        <v>109.06121045392022</v>
      </c>
      <c r="P56" s="9"/>
    </row>
    <row r="57" spans="1:119" ht="15.75" thickBot="1">
      <c r="A57" s="12"/>
      <c r="B57" s="25">
        <v>384</v>
      </c>
      <c r="C57" s="20" t="s">
        <v>99</v>
      </c>
      <c r="D57" s="46">
        <v>0</v>
      </c>
      <c r="E57" s="46">
        <v>0</v>
      </c>
      <c r="F57" s="46">
        <v>0</v>
      </c>
      <c r="G57" s="46">
        <v>5000000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5000000</v>
      </c>
      <c r="O57" s="47">
        <f t="shared" si="9"/>
        <v>429.84869325997249</v>
      </c>
      <c r="P57" s="9"/>
    </row>
    <row r="58" spans="1:119" ht="16.5" thickBot="1">
      <c r="A58" s="14" t="s">
        <v>55</v>
      </c>
      <c r="B58" s="23"/>
      <c r="C58" s="22"/>
      <c r="D58" s="15">
        <f t="shared" ref="D58:M58" si="14">SUM(D5,D17,D26,D35,D43,D48,D55)</f>
        <v>7571970</v>
      </c>
      <c r="E58" s="15">
        <f t="shared" si="14"/>
        <v>1785051</v>
      </c>
      <c r="F58" s="15">
        <f t="shared" si="14"/>
        <v>609826</v>
      </c>
      <c r="G58" s="15">
        <f t="shared" si="14"/>
        <v>5004438</v>
      </c>
      <c r="H58" s="15">
        <f t="shared" si="14"/>
        <v>0</v>
      </c>
      <c r="I58" s="15">
        <f t="shared" si="14"/>
        <v>8593315</v>
      </c>
      <c r="J58" s="15">
        <f t="shared" si="14"/>
        <v>0</v>
      </c>
      <c r="K58" s="15">
        <f t="shared" si="14"/>
        <v>2482534</v>
      </c>
      <c r="L58" s="15">
        <f t="shared" si="14"/>
        <v>0</v>
      </c>
      <c r="M58" s="15">
        <f t="shared" si="14"/>
        <v>0</v>
      </c>
      <c r="N58" s="15">
        <f t="shared" si="11"/>
        <v>26047134</v>
      </c>
      <c r="O58" s="38">
        <f t="shared" si="9"/>
        <v>2239.2653026134799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118" t="s">
        <v>116</v>
      </c>
      <c r="M60" s="118"/>
      <c r="N60" s="118"/>
      <c r="O60" s="43">
        <v>11632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customHeight="1" thickBot="1">
      <c r="A62" s="120" t="s">
        <v>94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69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74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4656194</v>
      </c>
      <c r="E5" s="27">
        <f t="shared" si="0"/>
        <v>725777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5381971</v>
      </c>
      <c r="O5" s="33">
        <f t="shared" ref="O5:O36" si="1">(N5/O$63)</f>
        <v>461.37771110158593</v>
      </c>
      <c r="P5" s="6"/>
    </row>
    <row r="6" spans="1:133">
      <c r="A6" s="12"/>
      <c r="B6" s="25">
        <v>311</v>
      </c>
      <c r="C6" s="20" t="s">
        <v>2</v>
      </c>
      <c r="D6" s="46">
        <v>2479254</v>
      </c>
      <c r="E6" s="46">
        <v>725777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3205031</v>
      </c>
      <c r="O6" s="47">
        <f t="shared" si="1"/>
        <v>274.75619374196316</v>
      </c>
      <c r="P6" s="9"/>
    </row>
    <row r="7" spans="1:133">
      <c r="A7" s="12"/>
      <c r="B7" s="25">
        <v>312.41000000000003</v>
      </c>
      <c r="C7" s="20" t="s">
        <v>11</v>
      </c>
      <c r="D7" s="46">
        <v>157900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157900</v>
      </c>
      <c r="O7" s="47">
        <f t="shared" si="1"/>
        <v>13.536219459922846</v>
      </c>
      <c r="P7" s="9"/>
    </row>
    <row r="8" spans="1:133">
      <c r="A8" s="12"/>
      <c r="B8" s="25">
        <v>312.42</v>
      </c>
      <c r="C8" s="20" t="s">
        <v>10</v>
      </c>
      <c r="D8" s="46">
        <v>118243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118243</v>
      </c>
      <c r="O8" s="47">
        <f t="shared" si="1"/>
        <v>10.136562366052294</v>
      </c>
      <c r="P8" s="9"/>
    </row>
    <row r="9" spans="1:133">
      <c r="A9" s="12"/>
      <c r="B9" s="25">
        <v>312.51</v>
      </c>
      <c r="C9" s="20" t="s">
        <v>81</v>
      </c>
      <c r="D9" s="46">
        <v>42744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42744</v>
      </c>
      <c r="O9" s="47">
        <f t="shared" si="1"/>
        <v>3.6642948992713245</v>
      </c>
      <c r="P9" s="9"/>
    </row>
    <row r="10" spans="1:133">
      <c r="A10" s="12"/>
      <c r="B10" s="25">
        <v>312.52</v>
      </c>
      <c r="C10" s="20" t="s">
        <v>77</v>
      </c>
      <c r="D10" s="46">
        <v>61153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61153</v>
      </c>
      <c r="O10" s="47">
        <f t="shared" si="1"/>
        <v>5.2424346335190739</v>
      </c>
      <c r="P10" s="9"/>
    </row>
    <row r="11" spans="1:133">
      <c r="A11" s="12"/>
      <c r="B11" s="25">
        <v>314.10000000000002</v>
      </c>
      <c r="C11" s="20" t="s">
        <v>12</v>
      </c>
      <c r="D11" s="46">
        <v>835424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835424</v>
      </c>
      <c r="O11" s="47">
        <f t="shared" si="1"/>
        <v>71.618002571795969</v>
      </c>
      <c r="P11" s="9"/>
    </row>
    <row r="12" spans="1:133">
      <c r="A12" s="12"/>
      <c r="B12" s="25">
        <v>314.3</v>
      </c>
      <c r="C12" s="20" t="s">
        <v>13</v>
      </c>
      <c r="D12" s="46">
        <v>247761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247761</v>
      </c>
      <c r="O12" s="47">
        <f t="shared" si="1"/>
        <v>21.239691384483496</v>
      </c>
      <c r="P12" s="9"/>
    </row>
    <row r="13" spans="1:133">
      <c r="A13" s="12"/>
      <c r="B13" s="25">
        <v>314.39999999999998</v>
      </c>
      <c r="C13" s="20" t="s">
        <v>14</v>
      </c>
      <c r="D13" s="46">
        <v>17572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17572</v>
      </c>
      <c r="O13" s="47">
        <f t="shared" si="1"/>
        <v>1.5063866266609516</v>
      </c>
      <c r="P13" s="9"/>
    </row>
    <row r="14" spans="1:133">
      <c r="A14" s="12"/>
      <c r="B14" s="25">
        <v>314.8</v>
      </c>
      <c r="C14" s="20" t="s">
        <v>82</v>
      </c>
      <c r="D14" s="46">
        <v>23155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23155</v>
      </c>
      <c r="O14" s="47">
        <f t="shared" si="1"/>
        <v>1.9849978568366911</v>
      </c>
      <c r="P14" s="9"/>
    </row>
    <row r="15" spans="1:133">
      <c r="A15" s="12"/>
      <c r="B15" s="25">
        <v>315</v>
      </c>
      <c r="C15" s="20" t="s">
        <v>15</v>
      </c>
      <c r="D15" s="46">
        <v>492610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492610</v>
      </c>
      <c r="O15" s="47">
        <f t="shared" si="1"/>
        <v>42.229747106729533</v>
      </c>
      <c r="P15" s="9"/>
    </row>
    <row r="16" spans="1:133">
      <c r="A16" s="12"/>
      <c r="B16" s="25">
        <v>316</v>
      </c>
      <c r="C16" s="20" t="s">
        <v>16</v>
      </c>
      <c r="D16" s="46">
        <v>180378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180378</v>
      </c>
      <c r="O16" s="47">
        <f t="shared" si="1"/>
        <v>15.463180454350622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SUM(D18:D26)</f>
        <v>868137</v>
      </c>
      <c r="E17" s="32">
        <f t="shared" si="3"/>
        <v>1610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8643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878390</v>
      </c>
      <c r="O17" s="45">
        <f t="shared" si="1"/>
        <v>75.301328761251611</v>
      </c>
      <c r="P17" s="10"/>
    </row>
    <row r="18" spans="1:16">
      <c r="A18" s="12"/>
      <c r="B18" s="25">
        <v>322</v>
      </c>
      <c r="C18" s="20" t="s">
        <v>0</v>
      </c>
      <c r="D18" s="46">
        <v>72856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72856</v>
      </c>
      <c r="O18" s="47">
        <f t="shared" si="1"/>
        <v>6.245692241748821</v>
      </c>
      <c r="P18" s="9"/>
    </row>
    <row r="19" spans="1:16">
      <c r="A19" s="12"/>
      <c r="B19" s="25">
        <v>323.10000000000002</v>
      </c>
      <c r="C19" s="20" t="s">
        <v>18</v>
      </c>
      <c r="D19" s="46">
        <v>705238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705238</v>
      </c>
      <c r="O19" s="47">
        <f t="shared" si="1"/>
        <v>60.457608229747109</v>
      </c>
      <c r="P19" s="9"/>
    </row>
    <row r="20" spans="1:16">
      <c r="A20" s="12"/>
      <c r="B20" s="25">
        <v>323.39999999999998</v>
      </c>
      <c r="C20" s="20" t="s">
        <v>19</v>
      </c>
      <c r="D20" s="46">
        <v>15130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15130</v>
      </c>
      <c r="O20" s="47">
        <f t="shared" si="1"/>
        <v>1.297042434633519</v>
      </c>
      <c r="P20" s="9"/>
    </row>
    <row r="21" spans="1:16">
      <c r="A21" s="12"/>
      <c r="B21" s="25">
        <v>323.89999999999998</v>
      </c>
      <c r="C21" s="20" t="s">
        <v>20</v>
      </c>
      <c r="D21" s="46">
        <v>41715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41715</v>
      </c>
      <c r="O21" s="47">
        <f t="shared" si="1"/>
        <v>3.5760822974710673</v>
      </c>
      <c r="P21" s="9"/>
    </row>
    <row r="22" spans="1:16">
      <c r="A22" s="12"/>
      <c r="B22" s="25">
        <v>324.11</v>
      </c>
      <c r="C22" s="20" t="s">
        <v>83</v>
      </c>
      <c r="D22" s="46">
        <v>0</v>
      </c>
      <c r="E22" s="46">
        <v>477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477</v>
      </c>
      <c r="O22" s="47">
        <f t="shared" si="1"/>
        <v>4.0891555936562365E-2</v>
      </c>
      <c r="P22" s="9"/>
    </row>
    <row r="23" spans="1:16">
      <c r="A23" s="12"/>
      <c r="B23" s="25">
        <v>324.20999999999998</v>
      </c>
      <c r="C23" s="20" t="s">
        <v>84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8643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8643</v>
      </c>
      <c r="O23" s="47">
        <f t="shared" si="1"/>
        <v>0.74093441920274328</v>
      </c>
      <c r="P23" s="9"/>
    </row>
    <row r="24" spans="1:16">
      <c r="A24" s="12"/>
      <c r="B24" s="25">
        <v>324.31</v>
      </c>
      <c r="C24" s="20" t="s">
        <v>85</v>
      </c>
      <c r="D24" s="46">
        <v>0</v>
      </c>
      <c r="E24" s="46">
        <v>421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421</v>
      </c>
      <c r="O24" s="47">
        <f t="shared" si="1"/>
        <v>3.6090870124303474E-2</v>
      </c>
      <c r="P24" s="9"/>
    </row>
    <row r="25" spans="1:16">
      <c r="A25" s="12"/>
      <c r="B25" s="25">
        <v>324.61</v>
      </c>
      <c r="C25" s="20" t="s">
        <v>86</v>
      </c>
      <c r="D25" s="46">
        <v>0</v>
      </c>
      <c r="E25" s="46">
        <v>712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712</v>
      </c>
      <c r="O25" s="47">
        <f t="shared" si="1"/>
        <v>6.1037291041577367E-2</v>
      </c>
      <c r="P25" s="9"/>
    </row>
    <row r="26" spans="1:16">
      <c r="A26" s="12"/>
      <c r="B26" s="25">
        <v>329</v>
      </c>
      <c r="C26" s="20" t="s">
        <v>24</v>
      </c>
      <c r="D26" s="46">
        <v>33198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33198</v>
      </c>
      <c r="O26" s="47">
        <f t="shared" si="1"/>
        <v>2.8459494213459067</v>
      </c>
      <c r="P26" s="9"/>
    </row>
    <row r="27" spans="1:16" ht="15.75">
      <c r="A27" s="29" t="s">
        <v>26</v>
      </c>
      <c r="B27" s="30"/>
      <c r="C27" s="31"/>
      <c r="D27" s="32">
        <f t="shared" ref="D27:M27" si="5">SUM(D28:D37)</f>
        <v>988881</v>
      </c>
      <c r="E27" s="32">
        <f t="shared" si="5"/>
        <v>1043267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2032148</v>
      </c>
      <c r="O27" s="45">
        <f t="shared" si="1"/>
        <v>174.20900128589798</v>
      </c>
      <c r="P27" s="10"/>
    </row>
    <row r="28" spans="1:16">
      <c r="A28" s="12"/>
      <c r="B28" s="25">
        <v>331.2</v>
      </c>
      <c r="C28" s="20" t="s">
        <v>25</v>
      </c>
      <c r="D28" s="46">
        <v>79761</v>
      </c>
      <c r="E28" s="46">
        <v>6211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85972</v>
      </c>
      <c r="O28" s="47">
        <f t="shared" si="1"/>
        <v>7.3700814402057437</v>
      </c>
      <c r="P28" s="9"/>
    </row>
    <row r="29" spans="1:16">
      <c r="A29" s="12"/>
      <c r="B29" s="25">
        <v>331.5</v>
      </c>
      <c r="C29" s="20" t="s">
        <v>27</v>
      </c>
      <c r="D29" s="46">
        <v>0</v>
      </c>
      <c r="E29" s="46">
        <v>193118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193118</v>
      </c>
      <c r="O29" s="47">
        <f t="shared" si="1"/>
        <v>16.555336476639521</v>
      </c>
      <c r="P29" s="9"/>
    </row>
    <row r="30" spans="1:16">
      <c r="A30" s="12"/>
      <c r="B30" s="25">
        <v>335.12</v>
      </c>
      <c r="C30" s="20" t="s">
        <v>32</v>
      </c>
      <c r="D30" s="46">
        <v>344616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6">SUM(D30:M30)</f>
        <v>344616</v>
      </c>
      <c r="O30" s="47">
        <f t="shared" si="1"/>
        <v>29.542734676382342</v>
      </c>
      <c r="P30" s="9"/>
    </row>
    <row r="31" spans="1:16">
      <c r="A31" s="12"/>
      <c r="B31" s="25">
        <v>335.14</v>
      </c>
      <c r="C31" s="20" t="s">
        <v>33</v>
      </c>
      <c r="D31" s="46">
        <v>15418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15418</v>
      </c>
      <c r="O31" s="47">
        <f t="shared" si="1"/>
        <v>1.3217316759537077</v>
      </c>
      <c r="P31" s="9"/>
    </row>
    <row r="32" spans="1:16">
      <c r="A32" s="12"/>
      <c r="B32" s="25">
        <v>335.15</v>
      </c>
      <c r="C32" s="20" t="s">
        <v>34</v>
      </c>
      <c r="D32" s="46">
        <v>12632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12632</v>
      </c>
      <c r="O32" s="47">
        <f t="shared" si="1"/>
        <v>1.0828975567938277</v>
      </c>
      <c r="P32" s="9"/>
    </row>
    <row r="33" spans="1:16">
      <c r="A33" s="12"/>
      <c r="B33" s="25">
        <v>335.18</v>
      </c>
      <c r="C33" s="20" t="s">
        <v>35</v>
      </c>
      <c r="D33" s="46">
        <v>510207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510207</v>
      </c>
      <c r="O33" s="47">
        <f t="shared" si="1"/>
        <v>43.738276896699531</v>
      </c>
      <c r="P33" s="9"/>
    </row>
    <row r="34" spans="1:16">
      <c r="A34" s="12"/>
      <c r="B34" s="25">
        <v>335.21</v>
      </c>
      <c r="C34" s="20" t="s">
        <v>36</v>
      </c>
      <c r="D34" s="46">
        <v>15070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15070</v>
      </c>
      <c r="O34" s="47">
        <f t="shared" si="1"/>
        <v>1.2918988426918132</v>
      </c>
      <c r="P34" s="9"/>
    </row>
    <row r="35" spans="1:16">
      <c r="A35" s="12"/>
      <c r="B35" s="25">
        <v>335.49</v>
      </c>
      <c r="C35" s="20" t="s">
        <v>96</v>
      </c>
      <c r="D35" s="46">
        <v>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9</v>
      </c>
      <c r="O35" s="47">
        <f t="shared" si="1"/>
        <v>7.715387912558937E-4</v>
      </c>
      <c r="P35" s="9"/>
    </row>
    <row r="36" spans="1:16">
      <c r="A36" s="12"/>
      <c r="B36" s="25">
        <v>337.2</v>
      </c>
      <c r="C36" s="20" t="s">
        <v>89</v>
      </c>
      <c r="D36" s="46">
        <v>76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76</v>
      </c>
      <c r="O36" s="47">
        <f t="shared" si="1"/>
        <v>6.5152164594942134E-3</v>
      </c>
      <c r="P36" s="9"/>
    </row>
    <row r="37" spans="1:16">
      <c r="A37" s="12"/>
      <c r="B37" s="25">
        <v>338</v>
      </c>
      <c r="C37" s="20" t="s">
        <v>37</v>
      </c>
      <c r="D37" s="46">
        <v>11092</v>
      </c>
      <c r="E37" s="46">
        <v>843938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855030</v>
      </c>
      <c r="O37" s="47">
        <f t="shared" ref="O37:O61" si="7">(N37/O$63)</f>
        <v>73.298756965280759</v>
      </c>
      <c r="P37" s="9"/>
    </row>
    <row r="38" spans="1:16" ht="15.75">
      <c r="A38" s="29" t="s">
        <v>42</v>
      </c>
      <c r="B38" s="30"/>
      <c r="C38" s="31"/>
      <c r="D38" s="32">
        <f t="shared" ref="D38:M38" si="8">SUM(D39:D45)</f>
        <v>123709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8035386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8159095</v>
      </c>
      <c r="O38" s="45">
        <f t="shared" si="7"/>
        <v>699.45092156022292</v>
      </c>
      <c r="P38" s="10"/>
    </row>
    <row r="39" spans="1:16">
      <c r="A39" s="12"/>
      <c r="B39" s="25">
        <v>341.9</v>
      </c>
      <c r="C39" s="20" t="s">
        <v>97</v>
      </c>
      <c r="D39" s="46">
        <v>17621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9">SUM(D39:M39)</f>
        <v>17621</v>
      </c>
      <c r="O39" s="47">
        <f t="shared" si="7"/>
        <v>1.510587226746678</v>
      </c>
      <c r="P39" s="9"/>
    </row>
    <row r="40" spans="1:16">
      <c r="A40" s="12"/>
      <c r="B40" s="25">
        <v>342.1</v>
      </c>
      <c r="C40" s="20" t="s">
        <v>46</v>
      </c>
      <c r="D40" s="46">
        <v>3360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3360</v>
      </c>
      <c r="O40" s="47">
        <f t="shared" si="7"/>
        <v>0.28804114873553366</v>
      </c>
      <c r="P40" s="9"/>
    </row>
    <row r="41" spans="1:16">
      <c r="A41" s="12"/>
      <c r="B41" s="25">
        <v>343.4</v>
      </c>
      <c r="C41" s="20" t="s">
        <v>48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1689857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1689857</v>
      </c>
      <c r="O41" s="47">
        <f t="shared" si="7"/>
        <v>144.86558079725674</v>
      </c>
      <c r="P41" s="9"/>
    </row>
    <row r="42" spans="1:16">
      <c r="A42" s="12"/>
      <c r="B42" s="25">
        <v>343.6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5539606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5539606</v>
      </c>
      <c r="O42" s="47">
        <f t="shared" si="7"/>
        <v>474.89121303043294</v>
      </c>
      <c r="P42" s="9"/>
    </row>
    <row r="43" spans="1:16">
      <c r="A43" s="12"/>
      <c r="B43" s="25">
        <v>343.7</v>
      </c>
      <c r="C43" s="20" t="s">
        <v>90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805923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805923</v>
      </c>
      <c r="O43" s="47">
        <f t="shared" si="7"/>
        <v>69.088984140591506</v>
      </c>
      <c r="P43" s="9"/>
    </row>
    <row r="44" spans="1:16">
      <c r="A44" s="12"/>
      <c r="B44" s="25">
        <v>344.9</v>
      </c>
      <c r="C44" s="20" t="s">
        <v>51</v>
      </c>
      <c r="D44" s="46">
        <v>80102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80102</v>
      </c>
      <c r="O44" s="47">
        <f t="shared" si="7"/>
        <v>6.8668666952421775</v>
      </c>
      <c r="P44" s="9"/>
    </row>
    <row r="45" spans="1:16">
      <c r="A45" s="12"/>
      <c r="B45" s="25">
        <v>347.2</v>
      </c>
      <c r="C45" s="20" t="s">
        <v>52</v>
      </c>
      <c r="D45" s="46">
        <v>22626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22626</v>
      </c>
      <c r="O45" s="47">
        <f t="shared" si="7"/>
        <v>1.9396485212173167</v>
      </c>
      <c r="P45" s="9"/>
    </row>
    <row r="46" spans="1:16" ht="15.75">
      <c r="A46" s="29" t="s">
        <v>43</v>
      </c>
      <c r="B46" s="30"/>
      <c r="C46" s="31"/>
      <c r="D46" s="32">
        <f t="shared" ref="D46:M46" si="10">SUM(D47:D50)</f>
        <v>71475</v>
      </c>
      <c r="E46" s="32">
        <f t="shared" si="10"/>
        <v>248163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61" si="11">SUM(D46:M46)</f>
        <v>319638</v>
      </c>
      <c r="O46" s="45">
        <f t="shared" si="7"/>
        <v>27.401457351050151</v>
      </c>
      <c r="P46" s="10"/>
    </row>
    <row r="47" spans="1:16">
      <c r="A47" s="13"/>
      <c r="B47" s="39">
        <v>351.2</v>
      </c>
      <c r="C47" s="21" t="s">
        <v>98</v>
      </c>
      <c r="D47" s="46">
        <v>4476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4476</v>
      </c>
      <c r="O47" s="47">
        <f t="shared" si="7"/>
        <v>0.38371195885126447</v>
      </c>
      <c r="P47" s="9"/>
    </row>
    <row r="48" spans="1:16">
      <c r="A48" s="13"/>
      <c r="B48" s="39">
        <v>351.5</v>
      </c>
      <c r="C48" s="21" t="s">
        <v>59</v>
      </c>
      <c r="D48" s="46">
        <v>61770</v>
      </c>
      <c r="E48" s="46">
        <v>243733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305503</v>
      </c>
      <c r="O48" s="47">
        <f t="shared" si="7"/>
        <v>26.18971281611659</v>
      </c>
      <c r="P48" s="9"/>
    </row>
    <row r="49" spans="1:119">
      <c r="A49" s="13"/>
      <c r="B49" s="39">
        <v>354</v>
      </c>
      <c r="C49" s="21" t="s">
        <v>91</v>
      </c>
      <c r="D49" s="46">
        <v>5184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5184</v>
      </c>
      <c r="O49" s="47">
        <f t="shared" si="7"/>
        <v>0.44440634376339477</v>
      </c>
      <c r="P49" s="9"/>
    </row>
    <row r="50" spans="1:119">
      <c r="A50" s="13"/>
      <c r="B50" s="39">
        <v>358.2</v>
      </c>
      <c r="C50" s="21" t="s">
        <v>92</v>
      </c>
      <c r="D50" s="46">
        <v>45</v>
      </c>
      <c r="E50" s="46">
        <v>4430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4475</v>
      </c>
      <c r="O50" s="47">
        <f t="shared" si="7"/>
        <v>0.38362623231890269</v>
      </c>
      <c r="P50" s="9"/>
    </row>
    <row r="51" spans="1:119" ht="15.75">
      <c r="A51" s="29" t="s">
        <v>3</v>
      </c>
      <c r="B51" s="30"/>
      <c r="C51" s="31"/>
      <c r="D51" s="32">
        <f t="shared" ref="D51:M51" si="12">SUM(D52:D57)</f>
        <v>90133</v>
      </c>
      <c r="E51" s="32">
        <f t="shared" si="12"/>
        <v>6079</v>
      </c>
      <c r="F51" s="32">
        <f t="shared" si="12"/>
        <v>22</v>
      </c>
      <c r="G51" s="32">
        <f t="shared" si="12"/>
        <v>74</v>
      </c>
      <c r="H51" s="32">
        <f t="shared" si="12"/>
        <v>0</v>
      </c>
      <c r="I51" s="32">
        <f t="shared" si="12"/>
        <v>14621</v>
      </c>
      <c r="J51" s="32">
        <f t="shared" si="12"/>
        <v>0</v>
      </c>
      <c r="K51" s="32">
        <f t="shared" si="12"/>
        <v>2528900</v>
      </c>
      <c r="L51" s="32">
        <f t="shared" si="12"/>
        <v>0</v>
      </c>
      <c r="M51" s="32">
        <f t="shared" si="12"/>
        <v>0</v>
      </c>
      <c r="N51" s="32">
        <f t="shared" si="11"/>
        <v>2639829</v>
      </c>
      <c r="O51" s="45">
        <f t="shared" si="7"/>
        <v>226.30338619802828</v>
      </c>
      <c r="P51" s="10"/>
    </row>
    <row r="52" spans="1:119">
      <c r="A52" s="12"/>
      <c r="B52" s="25">
        <v>361.1</v>
      </c>
      <c r="C52" s="20" t="s">
        <v>61</v>
      </c>
      <c r="D52" s="46">
        <v>1567</v>
      </c>
      <c r="E52" s="46">
        <v>979</v>
      </c>
      <c r="F52" s="46">
        <v>22</v>
      </c>
      <c r="G52" s="46">
        <v>74</v>
      </c>
      <c r="H52" s="46">
        <v>0</v>
      </c>
      <c r="I52" s="46">
        <v>14621</v>
      </c>
      <c r="J52" s="46">
        <v>0</v>
      </c>
      <c r="K52" s="46">
        <v>255634</v>
      </c>
      <c r="L52" s="46">
        <v>0</v>
      </c>
      <c r="M52" s="46">
        <v>0</v>
      </c>
      <c r="N52" s="46">
        <f t="shared" si="11"/>
        <v>272897</v>
      </c>
      <c r="O52" s="47">
        <f t="shared" si="7"/>
        <v>23.394513501928849</v>
      </c>
      <c r="P52" s="9"/>
    </row>
    <row r="53" spans="1:119">
      <c r="A53" s="12"/>
      <c r="B53" s="25">
        <v>361.3</v>
      </c>
      <c r="C53" s="20" t="s">
        <v>62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1361060</v>
      </c>
      <c r="L53" s="46">
        <v>0</v>
      </c>
      <c r="M53" s="46">
        <v>0</v>
      </c>
      <c r="N53" s="46">
        <f t="shared" si="11"/>
        <v>1361060</v>
      </c>
      <c r="O53" s="47">
        <f t="shared" si="7"/>
        <v>116.67895413630518</v>
      </c>
      <c r="P53" s="9"/>
    </row>
    <row r="54" spans="1:119">
      <c r="A54" s="12"/>
      <c r="B54" s="25">
        <v>364</v>
      </c>
      <c r="C54" s="20" t="s">
        <v>64</v>
      </c>
      <c r="D54" s="46">
        <v>21774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21774</v>
      </c>
      <c r="O54" s="47">
        <f t="shared" si="7"/>
        <v>1.8666095156450921</v>
      </c>
      <c r="P54" s="9"/>
    </row>
    <row r="55" spans="1:119">
      <c r="A55" s="12"/>
      <c r="B55" s="25">
        <v>366</v>
      </c>
      <c r="C55" s="20" t="s">
        <v>65</v>
      </c>
      <c r="D55" s="46">
        <v>1594</v>
      </c>
      <c r="E55" s="46">
        <v>1220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2814</v>
      </c>
      <c r="O55" s="47">
        <f t="shared" si="7"/>
        <v>0.24123446206600943</v>
      </c>
      <c r="P55" s="9"/>
    </row>
    <row r="56" spans="1:119">
      <c r="A56" s="12"/>
      <c r="B56" s="25">
        <v>368</v>
      </c>
      <c r="C56" s="20" t="s">
        <v>66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912206</v>
      </c>
      <c r="L56" s="46">
        <v>0</v>
      </c>
      <c r="M56" s="46">
        <v>0</v>
      </c>
      <c r="N56" s="46">
        <f t="shared" si="11"/>
        <v>912206</v>
      </c>
      <c r="O56" s="47">
        <f t="shared" si="7"/>
        <v>78.200257179597088</v>
      </c>
      <c r="P56" s="9"/>
    </row>
    <row r="57" spans="1:119">
      <c r="A57" s="12"/>
      <c r="B57" s="25">
        <v>369.9</v>
      </c>
      <c r="C57" s="20" t="s">
        <v>67</v>
      </c>
      <c r="D57" s="46">
        <v>65198</v>
      </c>
      <c r="E57" s="46">
        <v>3880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69078</v>
      </c>
      <c r="O57" s="47">
        <f t="shared" si="7"/>
        <v>5.9218174024860692</v>
      </c>
      <c r="P57" s="9"/>
    </row>
    <row r="58" spans="1:119" ht="15.75">
      <c r="A58" s="29" t="s">
        <v>44</v>
      </c>
      <c r="B58" s="30"/>
      <c r="C58" s="31"/>
      <c r="D58" s="32">
        <f t="shared" ref="D58:M58" si="13">SUM(D59:D60)</f>
        <v>619600</v>
      </c>
      <c r="E58" s="32">
        <f t="shared" si="13"/>
        <v>0</v>
      </c>
      <c r="F58" s="32">
        <f t="shared" si="13"/>
        <v>5332808</v>
      </c>
      <c r="G58" s="32">
        <f t="shared" si="13"/>
        <v>0</v>
      </c>
      <c r="H58" s="32">
        <f t="shared" si="13"/>
        <v>0</v>
      </c>
      <c r="I58" s="32">
        <f t="shared" si="13"/>
        <v>42000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 t="shared" si="11"/>
        <v>5994408</v>
      </c>
      <c r="O58" s="45">
        <f t="shared" si="7"/>
        <v>513.87981140162879</v>
      </c>
      <c r="P58" s="9"/>
    </row>
    <row r="59" spans="1:119">
      <c r="A59" s="12"/>
      <c r="B59" s="25">
        <v>381</v>
      </c>
      <c r="C59" s="20" t="s">
        <v>68</v>
      </c>
      <c r="D59" s="46">
        <v>619600</v>
      </c>
      <c r="E59" s="46">
        <v>0</v>
      </c>
      <c r="F59" s="46">
        <v>497808</v>
      </c>
      <c r="G59" s="46">
        <v>0</v>
      </c>
      <c r="H59" s="46">
        <v>0</v>
      </c>
      <c r="I59" s="46">
        <v>42000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1159408</v>
      </c>
      <c r="O59" s="47">
        <f t="shared" si="7"/>
        <v>99.392027432490352</v>
      </c>
      <c r="P59" s="9"/>
    </row>
    <row r="60" spans="1:119" ht="15.75" thickBot="1">
      <c r="A60" s="12"/>
      <c r="B60" s="25">
        <v>385</v>
      </c>
      <c r="C60" s="20" t="s">
        <v>102</v>
      </c>
      <c r="D60" s="46">
        <v>0</v>
      </c>
      <c r="E60" s="46">
        <v>0</v>
      </c>
      <c r="F60" s="46">
        <v>4835000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4835000</v>
      </c>
      <c r="O60" s="47">
        <f t="shared" si="7"/>
        <v>414.48778396913843</v>
      </c>
      <c r="P60" s="9"/>
    </row>
    <row r="61" spans="1:119" ht="16.5" thickBot="1">
      <c r="A61" s="14" t="s">
        <v>55</v>
      </c>
      <c r="B61" s="23"/>
      <c r="C61" s="22"/>
      <c r="D61" s="15">
        <f t="shared" ref="D61:M61" si="14">SUM(D5,D17,D27,D38,D46,D51,D58)</f>
        <v>7418129</v>
      </c>
      <c r="E61" s="15">
        <f t="shared" si="14"/>
        <v>2024896</v>
      </c>
      <c r="F61" s="15">
        <f t="shared" si="14"/>
        <v>5332830</v>
      </c>
      <c r="G61" s="15">
        <f t="shared" si="14"/>
        <v>74</v>
      </c>
      <c r="H61" s="15">
        <f t="shared" si="14"/>
        <v>0</v>
      </c>
      <c r="I61" s="15">
        <f t="shared" si="14"/>
        <v>8100650</v>
      </c>
      <c r="J61" s="15">
        <f t="shared" si="14"/>
        <v>0</v>
      </c>
      <c r="K61" s="15">
        <f t="shared" si="14"/>
        <v>2528900</v>
      </c>
      <c r="L61" s="15">
        <f t="shared" si="14"/>
        <v>0</v>
      </c>
      <c r="M61" s="15">
        <f t="shared" si="14"/>
        <v>0</v>
      </c>
      <c r="N61" s="15">
        <f t="shared" si="11"/>
        <v>25405479</v>
      </c>
      <c r="O61" s="38">
        <f t="shared" si="7"/>
        <v>2177.9236176596655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8" t="s">
        <v>103</v>
      </c>
      <c r="M63" s="118"/>
      <c r="N63" s="118"/>
      <c r="O63" s="43">
        <v>11665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94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69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74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4710101</v>
      </c>
      <c r="E5" s="27">
        <f t="shared" si="0"/>
        <v>913643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5623744</v>
      </c>
      <c r="O5" s="33">
        <f t="shared" ref="O5:O36" si="1">(N5/O$69)</f>
        <v>482.64194987984894</v>
      </c>
      <c r="P5" s="6"/>
    </row>
    <row r="6" spans="1:133">
      <c r="A6" s="12"/>
      <c r="B6" s="25">
        <v>311</v>
      </c>
      <c r="C6" s="20" t="s">
        <v>2</v>
      </c>
      <c r="D6" s="46">
        <v>2522270</v>
      </c>
      <c r="E6" s="46">
        <v>913643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3435913</v>
      </c>
      <c r="O6" s="47">
        <f t="shared" si="1"/>
        <v>294.87753175420528</v>
      </c>
      <c r="P6" s="9"/>
    </row>
    <row r="7" spans="1:133">
      <c r="A7" s="12"/>
      <c r="B7" s="25">
        <v>312.41000000000003</v>
      </c>
      <c r="C7" s="20" t="s">
        <v>11</v>
      </c>
      <c r="D7" s="46">
        <v>156642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156642</v>
      </c>
      <c r="O7" s="47">
        <f t="shared" si="1"/>
        <v>13.44335736354274</v>
      </c>
      <c r="P7" s="9"/>
    </row>
    <row r="8" spans="1:133">
      <c r="A8" s="12"/>
      <c r="B8" s="25">
        <v>312.42</v>
      </c>
      <c r="C8" s="20" t="s">
        <v>10</v>
      </c>
      <c r="D8" s="46">
        <v>116396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116396</v>
      </c>
      <c r="O8" s="47">
        <f t="shared" si="1"/>
        <v>9.9893580501201509</v>
      </c>
      <c r="P8" s="9"/>
    </row>
    <row r="9" spans="1:133">
      <c r="A9" s="12"/>
      <c r="B9" s="25">
        <v>312.51</v>
      </c>
      <c r="C9" s="20" t="s">
        <v>81</v>
      </c>
      <c r="D9" s="46">
        <v>40545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40545</v>
      </c>
      <c r="O9" s="47">
        <f t="shared" si="1"/>
        <v>3.4796601441812562</v>
      </c>
      <c r="P9" s="9"/>
    </row>
    <row r="10" spans="1:133">
      <c r="A10" s="12"/>
      <c r="B10" s="25">
        <v>312.52</v>
      </c>
      <c r="C10" s="20" t="s">
        <v>77</v>
      </c>
      <c r="D10" s="46">
        <v>64309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64309</v>
      </c>
      <c r="O10" s="47">
        <f t="shared" si="1"/>
        <v>5.5191383453484377</v>
      </c>
      <c r="P10" s="9"/>
    </row>
    <row r="11" spans="1:133">
      <c r="A11" s="12"/>
      <c r="B11" s="25">
        <v>314.10000000000002</v>
      </c>
      <c r="C11" s="20" t="s">
        <v>12</v>
      </c>
      <c r="D11" s="46">
        <v>847841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847841</v>
      </c>
      <c r="O11" s="47">
        <f t="shared" si="1"/>
        <v>72.763559903879155</v>
      </c>
      <c r="P11" s="9"/>
    </row>
    <row r="12" spans="1:133">
      <c r="A12" s="12"/>
      <c r="B12" s="25">
        <v>314.3</v>
      </c>
      <c r="C12" s="20" t="s">
        <v>13</v>
      </c>
      <c r="D12" s="46">
        <v>237989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237989</v>
      </c>
      <c r="O12" s="47">
        <f t="shared" si="1"/>
        <v>20.424733951253003</v>
      </c>
      <c r="P12" s="9"/>
    </row>
    <row r="13" spans="1:133">
      <c r="A13" s="12"/>
      <c r="B13" s="25">
        <v>314.39999999999998</v>
      </c>
      <c r="C13" s="20" t="s">
        <v>14</v>
      </c>
      <c r="D13" s="46">
        <v>30730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30730</v>
      </c>
      <c r="O13" s="47">
        <f t="shared" si="1"/>
        <v>2.6373154823206315</v>
      </c>
      <c r="P13" s="9"/>
    </row>
    <row r="14" spans="1:133">
      <c r="A14" s="12"/>
      <c r="B14" s="25">
        <v>314.8</v>
      </c>
      <c r="C14" s="20" t="s">
        <v>82</v>
      </c>
      <c r="D14" s="46">
        <v>17631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17631</v>
      </c>
      <c r="O14" s="47">
        <f t="shared" si="1"/>
        <v>1.5131307929969104</v>
      </c>
      <c r="P14" s="9"/>
    </row>
    <row r="15" spans="1:133">
      <c r="A15" s="12"/>
      <c r="B15" s="25">
        <v>315</v>
      </c>
      <c r="C15" s="20" t="s">
        <v>15</v>
      </c>
      <c r="D15" s="46">
        <v>500994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500994</v>
      </c>
      <c r="O15" s="47">
        <f t="shared" si="1"/>
        <v>42.996395468589085</v>
      </c>
      <c r="P15" s="9"/>
    </row>
    <row r="16" spans="1:133">
      <c r="A16" s="12"/>
      <c r="B16" s="25">
        <v>316</v>
      </c>
      <c r="C16" s="20" t="s">
        <v>16</v>
      </c>
      <c r="D16" s="46">
        <v>174754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174754</v>
      </c>
      <c r="O16" s="47">
        <f t="shared" si="1"/>
        <v>14.99776862341229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SUM(D18:D28)</f>
        <v>964210</v>
      </c>
      <c r="E17" s="32">
        <f t="shared" si="3"/>
        <v>51831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18072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1034113</v>
      </c>
      <c r="O17" s="45">
        <f t="shared" si="1"/>
        <v>88.749828355647097</v>
      </c>
      <c r="P17" s="10"/>
    </row>
    <row r="18" spans="1:16">
      <c r="A18" s="12"/>
      <c r="B18" s="25">
        <v>322</v>
      </c>
      <c r="C18" s="20" t="s">
        <v>0</v>
      </c>
      <c r="D18" s="46">
        <v>79652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79652</v>
      </c>
      <c r="O18" s="47">
        <f t="shared" si="1"/>
        <v>6.835907998626845</v>
      </c>
      <c r="P18" s="9"/>
    </row>
    <row r="19" spans="1:16">
      <c r="A19" s="12"/>
      <c r="B19" s="25">
        <v>323.10000000000002</v>
      </c>
      <c r="C19" s="20" t="s">
        <v>18</v>
      </c>
      <c r="D19" s="46">
        <v>791706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7" si="4">SUM(D19:M19)</f>
        <v>791706</v>
      </c>
      <c r="O19" s="47">
        <f t="shared" si="1"/>
        <v>67.945932028836253</v>
      </c>
      <c r="P19" s="9"/>
    </row>
    <row r="20" spans="1:16">
      <c r="A20" s="12"/>
      <c r="B20" s="25">
        <v>323.39999999999998</v>
      </c>
      <c r="C20" s="20" t="s">
        <v>19</v>
      </c>
      <c r="D20" s="46">
        <v>20179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20179</v>
      </c>
      <c r="O20" s="47">
        <f t="shared" si="1"/>
        <v>1.7318056985925163</v>
      </c>
      <c r="P20" s="9"/>
    </row>
    <row r="21" spans="1:16">
      <c r="A21" s="12"/>
      <c r="B21" s="25">
        <v>323.89999999999998</v>
      </c>
      <c r="C21" s="20" t="s">
        <v>20</v>
      </c>
      <c r="D21" s="46">
        <v>41715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41715</v>
      </c>
      <c r="O21" s="47">
        <f t="shared" si="1"/>
        <v>3.5800720906282182</v>
      </c>
      <c r="P21" s="9"/>
    </row>
    <row r="22" spans="1:16">
      <c r="A22" s="12"/>
      <c r="B22" s="25">
        <v>324.11</v>
      </c>
      <c r="C22" s="20" t="s">
        <v>83</v>
      </c>
      <c r="D22" s="46">
        <v>0</v>
      </c>
      <c r="E22" s="46">
        <v>953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953</v>
      </c>
      <c r="O22" s="47">
        <f t="shared" si="1"/>
        <v>8.1788534157226228E-2</v>
      </c>
      <c r="P22" s="9"/>
    </row>
    <row r="23" spans="1:16">
      <c r="A23" s="12"/>
      <c r="B23" s="25">
        <v>324.12</v>
      </c>
      <c r="C23" s="20" t="s">
        <v>21</v>
      </c>
      <c r="D23" s="46">
        <v>0</v>
      </c>
      <c r="E23" s="46">
        <v>30262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30262</v>
      </c>
      <c r="O23" s="47">
        <f t="shared" si="1"/>
        <v>2.5971507037418471</v>
      </c>
      <c r="P23" s="9"/>
    </row>
    <row r="24" spans="1:16">
      <c r="A24" s="12"/>
      <c r="B24" s="25">
        <v>324.20999999999998</v>
      </c>
      <c r="C24" s="20" t="s">
        <v>84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18072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18072</v>
      </c>
      <c r="O24" s="47">
        <f t="shared" si="1"/>
        <v>1.5509783728115345</v>
      </c>
      <c r="P24" s="9"/>
    </row>
    <row r="25" spans="1:16">
      <c r="A25" s="12"/>
      <c r="B25" s="25">
        <v>324.31</v>
      </c>
      <c r="C25" s="20" t="s">
        <v>85</v>
      </c>
      <c r="D25" s="46">
        <v>0</v>
      </c>
      <c r="E25" s="46">
        <v>842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842</v>
      </c>
      <c r="O25" s="47">
        <f t="shared" si="1"/>
        <v>7.2262272571232411E-2</v>
      </c>
      <c r="P25" s="9"/>
    </row>
    <row r="26" spans="1:16">
      <c r="A26" s="12"/>
      <c r="B26" s="25">
        <v>324.32</v>
      </c>
      <c r="C26" s="20" t="s">
        <v>23</v>
      </c>
      <c r="D26" s="46">
        <v>0</v>
      </c>
      <c r="E26" s="46">
        <v>18350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18350</v>
      </c>
      <c r="O26" s="47">
        <f t="shared" si="1"/>
        <v>1.5748369378647442</v>
      </c>
      <c r="P26" s="9"/>
    </row>
    <row r="27" spans="1:16">
      <c r="A27" s="12"/>
      <c r="B27" s="25">
        <v>324.61</v>
      </c>
      <c r="C27" s="20" t="s">
        <v>86</v>
      </c>
      <c r="D27" s="46">
        <v>0</v>
      </c>
      <c r="E27" s="46">
        <v>1424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1424</v>
      </c>
      <c r="O27" s="47">
        <f t="shared" si="1"/>
        <v>0.12221077926536217</v>
      </c>
      <c r="P27" s="9"/>
    </row>
    <row r="28" spans="1:16">
      <c r="A28" s="12"/>
      <c r="B28" s="25">
        <v>329</v>
      </c>
      <c r="C28" s="20" t="s">
        <v>24</v>
      </c>
      <c r="D28" s="46">
        <v>30958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5">SUM(D28:M28)</f>
        <v>30958</v>
      </c>
      <c r="O28" s="47">
        <f t="shared" si="1"/>
        <v>2.6568829385513215</v>
      </c>
      <c r="P28" s="9"/>
    </row>
    <row r="29" spans="1:16" ht="15.75">
      <c r="A29" s="29" t="s">
        <v>26</v>
      </c>
      <c r="B29" s="30"/>
      <c r="C29" s="31"/>
      <c r="D29" s="32">
        <f t="shared" ref="D29:M29" si="6">SUM(D30:D40)</f>
        <v>1173367</v>
      </c>
      <c r="E29" s="32">
        <f t="shared" si="6"/>
        <v>1233140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11487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44">
        <f t="shared" si="5"/>
        <v>2417994</v>
      </c>
      <c r="O29" s="45">
        <f t="shared" si="1"/>
        <v>207.51750772399589</v>
      </c>
      <c r="P29" s="10"/>
    </row>
    <row r="30" spans="1:16">
      <c r="A30" s="12"/>
      <c r="B30" s="25">
        <v>331.1</v>
      </c>
      <c r="C30" s="20" t="s">
        <v>87</v>
      </c>
      <c r="D30" s="46">
        <v>174444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174444</v>
      </c>
      <c r="O30" s="47">
        <f t="shared" si="1"/>
        <v>14.971163748712668</v>
      </c>
      <c r="P30" s="9"/>
    </row>
    <row r="31" spans="1:16">
      <c r="A31" s="12"/>
      <c r="B31" s="25">
        <v>331.2</v>
      </c>
      <c r="C31" s="20" t="s">
        <v>25</v>
      </c>
      <c r="D31" s="46">
        <v>59730</v>
      </c>
      <c r="E31" s="46">
        <v>15469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75199</v>
      </c>
      <c r="O31" s="47">
        <f t="shared" si="1"/>
        <v>6.4537418468932373</v>
      </c>
      <c r="P31" s="9"/>
    </row>
    <row r="32" spans="1:16">
      <c r="A32" s="12"/>
      <c r="B32" s="25">
        <v>331.39</v>
      </c>
      <c r="C32" s="20" t="s">
        <v>29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11487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11487</v>
      </c>
      <c r="O32" s="47">
        <f t="shared" si="1"/>
        <v>0.98583934088568481</v>
      </c>
      <c r="P32" s="9"/>
    </row>
    <row r="33" spans="1:16">
      <c r="A33" s="12"/>
      <c r="B33" s="25">
        <v>331.5</v>
      </c>
      <c r="C33" s="20" t="s">
        <v>27</v>
      </c>
      <c r="D33" s="46">
        <v>0</v>
      </c>
      <c r="E33" s="46">
        <v>122246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122246</v>
      </c>
      <c r="O33" s="47">
        <f t="shared" si="1"/>
        <v>10.49141778235496</v>
      </c>
      <c r="P33" s="9"/>
    </row>
    <row r="34" spans="1:16">
      <c r="A34" s="12"/>
      <c r="B34" s="25">
        <v>335.12</v>
      </c>
      <c r="C34" s="20" t="s">
        <v>32</v>
      </c>
      <c r="D34" s="46">
        <v>343369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7">SUM(D34:M34)</f>
        <v>343369</v>
      </c>
      <c r="O34" s="47">
        <f t="shared" si="1"/>
        <v>29.468674905595606</v>
      </c>
      <c r="P34" s="9"/>
    </row>
    <row r="35" spans="1:16">
      <c r="A35" s="12"/>
      <c r="B35" s="25">
        <v>335.14</v>
      </c>
      <c r="C35" s="20" t="s">
        <v>33</v>
      </c>
      <c r="D35" s="46">
        <v>15599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15599</v>
      </c>
      <c r="O35" s="47">
        <f t="shared" si="1"/>
        <v>1.3387401304497082</v>
      </c>
      <c r="P35" s="9"/>
    </row>
    <row r="36" spans="1:16">
      <c r="A36" s="12"/>
      <c r="B36" s="25">
        <v>335.15</v>
      </c>
      <c r="C36" s="20" t="s">
        <v>34</v>
      </c>
      <c r="D36" s="46">
        <v>7305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7305</v>
      </c>
      <c r="O36" s="47">
        <f t="shared" si="1"/>
        <v>0.62693099897013393</v>
      </c>
      <c r="P36" s="9"/>
    </row>
    <row r="37" spans="1:16">
      <c r="A37" s="12"/>
      <c r="B37" s="25">
        <v>335.18</v>
      </c>
      <c r="C37" s="20" t="s">
        <v>35</v>
      </c>
      <c r="D37" s="46">
        <v>521190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521190</v>
      </c>
      <c r="O37" s="47">
        <f t="shared" ref="O37:O67" si="8">(N37/O$69)</f>
        <v>44.72966014418126</v>
      </c>
      <c r="P37" s="9"/>
    </row>
    <row r="38" spans="1:16">
      <c r="A38" s="12"/>
      <c r="B38" s="25">
        <v>335.21</v>
      </c>
      <c r="C38" s="20" t="s">
        <v>36</v>
      </c>
      <c r="D38" s="46">
        <v>36653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36653</v>
      </c>
      <c r="O38" s="47">
        <f t="shared" si="8"/>
        <v>3.1456402334363198</v>
      </c>
      <c r="P38" s="9"/>
    </row>
    <row r="39" spans="1:16">
      <c r="A39" s="12"/>
      <c r="B39" s="25">
        <v>335.49</v>
      </c>
      <c r="C39" s="20" t="s">
        <v>96</v>
      </c>
      <c r="D39" s="46">
        <v>10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10</v>
      </c>
      <c r="O39" s="47">
        <f t="shared" si="8"/>
        <v>8.5822176450394783E-4</v>
      </c>
      <c r="P39" s="9"/>
    </row>
    <row r="40" spans="1:16">
      <c r="A40" s="12"/>
      <c r="B40" s="25">
        <v>338</v>
      </c>
      <c r="C40" s="20" t="s">
        <v>37</v>
      </c>
      <c r="D40" s="46">
        <v>15067</v>
      </c>
      <c r="E40" s="46">
        <v>1095425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1110492</v>
      </c>
      <c r="O40" s="47">
        <f t="shared" si="8"/>
        <v>95.304840370751805</v>
      </c>
      <c r="P40" s="9"/>
    </row>
    <row r="41" spans="1:16" ht="15.75">
      <c r="A41" s="29" t="s">
        <v>42</v>
      </c>
      <c r="B41" s="30"/>
      <c r="C41" s="31"/>
      <c r="D41" s="32">
        <f t="shared" ref="D41:M41" si="9">SUM(D42:D51)</f>
        <v>162466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7826607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>SUM(D41:M41)</f>
        <v>7989073</v>
      </c>
      <c r="O41" s="45">
        <f t="shared" si="8"/>
        <v>685.63963268108478</v>
      </c>
      <c r="P41" s="10"/>
    </row>
    <row r="42" spans="1:16">
      <c r="A42" s="12"/>
      <c r="B42" s="25">
        <v>341.9</v>
      </c>
      <c r="C42" s="20" t="s">
        <v>97</v>
      </c>
      <c r="D42" s="46">
        <v>20698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1" si="10">SUM(D42:M42)</f>
        <v>20698</v>
      </c>
      <c r="O42" s="47">
        <f t="shared" si="8"/>
        <v>1.7763474081702713</v>
      </c>
      <c r="P42" s="9"/>
    </row>
    <row r="43" spans="1:16">
      <c r="A43" s="12"/>
      <c r="B43" s="25">
        <v>342.1</v>
      </c>
      <c r="C43" s="20" t="s">
        <v>46</v>
      </c>
      <c r="D43" s="46">
        <v>785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785</v>
      </c>
      <c r="O43" s="47">
        <f t="shared" si="8"/>
        <v>6.737040851355991E-2</v>
      </c>
      <c r="P43" s="9"/>
    </row>
    <row r="44" spans="1:16">
      <c r="A44" s="12"/>
      <c r="B44" s="25">
        <v>342.2</v>
      </c>
      <c r="C44" s="20" t="s">
        <v>47</v>
      </c>
      <c r="D44" s="46">
        <v>2280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2280</v>
      </c>
      <c r="O44" s="47">
        <f t="shared" si="8"/>
        <v>0.19567456230690011</v>
      </c>
      <c r="P44" s="9"/>
    </row>
    <row r="45" spans="1:16">
      <c r="A45" s="12"/>
      <c r="B45" s="25">
        <v>343.4</v>
      </c>
      <c r="C45" s="20" t="s">
        <v>48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1671500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1671500</v>
      </c>
      <c r="O45" s="47">
        <f t="shared" si="8"/>
        <v>143.45176793683487</v>
      </c>
      <c r="P45" s="9"/>
    </row>
    <row r="46" spans="1:16">
      <c r="A46" s="12"/>
      <c r="B46" s="25">
        <v>343.6</v>
      </c>
      <c r="C46" s="20" t="s">
        <v>49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5310187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5310187</v>
      </c>
      <c r="O46" s="47">
        <f t="shared" si="8"/>
        <v>455.7318056985925</v>
      </c>
      <c r="P46" s="9"/>
    </row>
    <row r="47" spans="1:16">
      <c r="A47" s="12"/>
      <c r="B47" s="25">
        <v>343.7</v>
      </c>
      <c r="C47" s="20" t="s">
        <v>90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844920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844920</v>
      </c>
      <c r="O47" s="47">
        <f t="shared" si="8"/>
        <v>72.512873326467556</v>
      </c>
      <c r="P47" s="9"/>
    </row>
    <row r="48" spans="1:16">
      <c r="A48" s="12"/>
      <c r="B48" s="25">
        <v>344.9</v>
      </c>
      <c r="C48" s="20" t="s">
        <v>51</v>
      </c>
      <c r="D48" s="46">
        <v>108177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108177</v>
      </c>
      <c r="O48" s="47">
        <f t="shared" si="8"/>
        <v>9.2839855818743562</v>
      </c>
      <c r="P48" s="9"/>
    </row>
    <row r="49" spans="1:16">
      <c r="A49" s="12"/>
      <c r="B49" s="25">
        <v>347.2</v>
      </c>
      <c r="C49" s="20" t="s">
        <v>52</v>
      </c>
      <c r="D49" s="46">
        <v>9870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9870</v>
      </c>
      <c r="O49" s="47">
        <f t="shared" si="8"/>
        <v>0.8470648815653965</v>
      </c>
      <c r="P49" s="9"/>
    </row>
    <row r="50" spans="1:16">
      <c r="A50" s="12"/>
      <c r="B50" s="25">
        <v>347.4</v>
      </c>
      <c r="C50" s="20" t="s">
        <v>53</v>
      </c>
      <c r="D50" s="46">
        <v>3658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3658</v>
      </c>
      <c r="O50" s="47">
        <f t="shared" si="8"/>
        <v>0.3139375214555441</v>
      </c>
      <c r="P50" s="9"/>
    </row>
    <row r="51" spans="1:16">
      <c r="A51" s="12"/>
      <c r="B51" s="25">
        <v>347.5</v>
      </c>
      <c r="C51" s="20" t="s">
        <v>54</v>
      </c>
      <c r="D51" s="46">
        <v>16998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16998</v>
      </c>
      <c r="O51" s="47">
        <f t="shared" si="8"/>
        <v>1.4588053553038105</v>
      </c>
      <c r="P51" s="9"/>
    </row>
    <row r="52" spans="1:16" ht="15.75">
      <c r="A52" s="29" t="s">
        <v>43</v>
      </c>
      <c r="B52" s="30"/>
      <c r="C52" s="31"/>
      <c r="D52" s="32">
        <f t="shared" ref="D52:M52" si="11">SUM(D53:D56)</f>
        <v>36298</v>
      </c>
      <c r="E52" s="32">
        <f t="shared" si="11"/>
        <v>87707</v>
      </c>
      <c r="F52" s="32">
        <f t="shared" si="11"/>
        <v>0</v>
      </c>
      <c r="G52" s="32">
        <f t="shared" si="11"/>
        <v>0</v>
      </c>
      <c r="H52" s="32">
        <f t="shared" si="11"/>
        <v>0</v>
      </c>
      <c r="I52" s="32">
        <f t="shared" si="11"/>
        <v>0</v>
      </c>
      <c r="J52" s="32">
        <f t="shared" si="11"/>
        <v>0</v>
      </c>
      <c r="K52" s="32">
        <f t="shared" si="11"/>
        <v>0</v>
      </c>
      <c r="L52" s="32">
        <f t="shared" si="11"/>
        <v>0</v>
      </c>
      <c r="M52" s="32">
        <f t="shared" si="11"/>
        <v>0</v>
      </c>
      <c r="N52" s="32">
        <f t="shared" ref="N52:N67" si="12">SUM(D52:M52)</f>
        <v>124005</v>
      </c>
      <c r="O52" s="45">
        <f t="shared" si="8"/>
        <v>10.642378990731205</v>
      </c>
      <c r="P52" s="10"/>
    </row>
    <row r="53" spans="1:16">
      <c r="A53" s="13"/>
      <c r="B53" s="39">
        <v>351.2</v>
      </c>
      <c r="C53" s="21" t="s">
        <v>98</v>
      </c>
      <c r="D53" s="46">
        <v>5192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5192</v>
      </c>
      <c r="O53" s="47">
        <f t="shared" si="8"/>
        <v>0.44558874013044969</v>
      </c>
      <c r="P53" s="9"/>
    </row>
    <row r="54" spans="1:16">
      <c r="A54" s="13"/>
      <c r="B54" s="39">
        <v>351.5</v>
      </c>
      <c r="C54" s="21" t="s">
        <v>59</v>
      </c>
      <c r="D54" s="46">
        <v>24608</v>
      </c>
      <c r="E54" s="46">
        <v>77420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102028</v>
      </c>
      <c r="O54" s="47">
        <f t="shared" si="8"/>
        <v>8.7562650188808782</v>
      </c>
      <c r="P54" s="9"/>
    </row>
    <row r="55" spans="1:16">
      <c r="A55" s="13"/>
      <c r="B55" s="39">
        <v>354</v>
      </c>
      <c r="C55" s="21" t="s">
        <v>91</v>
      </c>
      <c r="D55" s="46">
        <v>6498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6498</v>
      </c>
      <c r="O55" s="47">
        <f t="shared" si="8"/>
        <v>0.55767250257466527</v>
      </c>
      <c r="P55" s="9"/>
    </row>
    <row r="56" spans="1:16">
      <c r="A56" s="13"/>
      <c r="B56" s="39">
        <v>358.2</v>
      </c>
      <c r="C56" s="21" t="s">
        <v>92</v>
      </c>
      <c r="D56" s="46">
        <v>0</v>
      </c>
      <c r="E56" s="46">
        <v>10287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10287</v>
      </c>
      <c r="O56" s="47">
        <f t="shared" si="8"/>
        <v>0.88285272914521107</v>
      </c>
      <c r="P56" s="9"/>
    </row>
    <row r="57" spans="1:16" ht="15.75">
      <c r="A57" s="29" t="s">
        <v>3</v>
      </c>
      <c r="B57" s="30"/>
      <c r="C57" s="31"/>
      <c r="D57" s="32">
        <f t="shared" ref="D57:M57" si="13">SUM(D58:D63)</f>
        <v>96659</v>
      </c>
      <c r="E57" s="32">
        <f t="shared" si="13"/>
        <v>3802</v>
      </c>
      <c r="F57" s="32">
        <f t="shared" si="13"/>
        <v>30</v>
      </c>
      <c r="G57" s="32">
        <f t="shared" si="13"/>
        <v>507</v>
      </c>
      <c r="H57" s="32">
        <f t="shared" si="13"/>
        <v>0</v>
      </c>
      <c r="I57" s="32">
        <f t="shared" si="13"/>
        <v>1747</v>
      </c>
      <c r="J57" s="32">
        <f t="shared" si="13"/>
        <v>0</v>
      </c>
      <c r="K57" s="32">
        <f t="shared" si="13"/>
        <v>823050</v>
      </c>
      <c r="L57" s="32">
        <f t="shared" si="13"/>
        <v>0</v>
      </c>
      <c r="M57" s="32">
        <f t="shared" si="13"/>
        <v>0</v>
      </c>
      <c r="N57" s="32">
        <f t="shared" si="12"/>
        <v>925795</v>
      </c>
      <c r="O57" s="45">
        <f t="shared" si="8"/>
        <v>79.453741846893237</v>
      </c>
      <c r="P57" s="10"/>
    </row>
    <row r="58" spans="1:16">
      <c r="A58" s="12"/>
      <c r="B58" s="25">
        <v>361.1</v>
      </c>
      <c r="C58" s="20" t="s">
        <v>61</v>
      </c>
      <c r="D58" s="46">
        <v>2175</v>
      </c>
      <c r="E58" s="46">
        <v>1724</v>
      </c>
      <c r="F58" s="46">
        <v>30</v>
      </c>
      <c r="G58" s="46">
        <v>507</v>
      </c>
      <c r="H58" s="46">
        <v>0</v>
      </c>
      <c r="I58" s="46">
        <v>1747</v>
      </c>
      <c r="J58" s="46">
        <v>0</v>
      </c>
      <c r="K58" s="46">
        <v>231971</v>
      </c>
      <c r="L58" s="46">
        <v>0</v>
      </c>
      <c r="M58" s="46">
        <v>0</v>
      </c>
      <c r="N58" s="46">
        <f t="shared" si="12"/>
        <v>238154</v>
      </c>
      <c r="O58" s="47">
        <f t="shared" si="8"/>
        <v>20.438894610367321</v>
      </c>
      <c r="P58" s="9"/>
    </row>
    <row r="59" spans="1:16">
      <c r="A59" s="12"/>
      <c r="B59" s="25">
        <v>361.3</v>
      </c>
      <c r="C59" s="20" t="s">
        <v>62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-124183</v>
      </c>
      <c r="L59" s="46">
        <v>0</v>
      </c>
      <c r="M59" s="46">
        <v>0</v>
      </c>
      <c r="N59" s="46">
        <f t="shared" si="12"/>
        <v>-124183</v>
      </c>
      <c r="O59" s="47">
        <f t="shared" si="8"/>
        <v>-10.657655338139374</v>
      </c>
      <c r="P59" s="9"/>
    </row>
    <row r="60" spans="1:16">
      <c r="A60" s="12"/>
      <c r="B60" s="25">
        <v>364</v>
      </c>
      <c r="C60" s="20" t="s">
        <v>64</v>
      </c>
      <c r="D60" s="46">
        <v>15054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15054</v>
      </c>
      <c r="O60" s="47">
        <f t="shared" si="8"/>
        <v>1.291967044284243</v>
      </c>
      <c r="P60" s="9"/>
    </row>
    <row r="61" spans="1:16">
      <c r="A61" s="12"/>
      <c r="B61" s="25">
        <v>366</v>
      </c>
      <c r="C61" s="20" t="s">
        <v>65</v>
      </c>
      <c r="D61" s="46">
        <v>767</v>
      </c>
      <c r="E61" s="46">
        <v>1823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2590</v>
      </c>
      <c r="O61" s="47">
        <f t="shared" si="8"/>
        <v>0.22227943700652247</v>
      </c>
      <c r="P61" s="9"/>
    </row>
    <row r="62" spans="1:16">
      <c r="A62" s="12"/>
      <c r="B62" s="25">
        <v>368</v>
      </c>
      <c r="C62" s="20" t="s">
        <v>66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715262</v>
      </c>
      <c r="L62" s="46">
        <v>0</v>
      </c>
      <c r="M62" s="46">
        <v>0</v>
      </c>
      <c r="N62" s="46">
        <f t="shared" si="12"/>
        <v>715262</v>
      </c>
      <c r="O62" s="47">
        <f t="shared" si="8"/>
        <v>61.38534157226227</v>
      </c>
      <c r="P62" s="9"/>
    </row>
    <row r="63" spans="1:16">
      <c r="A63" s="12"/>
      <c r="B63" s="25">
        <v>369.9</v>
      </c>
      <c r="C63" s="20" t="s">
        <v>67</v>
      </c>
      <c r="D63" s="46">
        <v>78663</v>
      </c>
      <c r="E63" s="46">
        <v>255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78918</v>
      </c>
      <c r="O63" s="47">
        <f t="shared" si="8"/>
        <v>6.7729145211122557</v>
      </c>
      <c r="P63" s="9"/>
    </row>
    <row r="64" spans="1:16" ht="15.75">
      <c r="A64" s="29" t="s">
        <v>44</v>
      </c>
      <c r="B64" s="30"/>
      <c r="C64" s="31"/>
      <c r="D64" s="32">
        <f t="shared" ref="D64:M64" si="14">SUM(D65:D66)</f>
        <v>262115</v>
      </c>
      <c r="E64" s="32">
        <f t="shared" si="14"/>
        <v>0</v>
      </c>
      <c r="F64" s="32">
        <f t="shared" si="14"/>
        <v>470500</v>
      </c>
      <c r="G64" s="32">
        <f t="shared" si="14"/>
        <v>0</v>
      </c>
      <c r="H64" s="32">
        <f t="shared" si="14"/>
        <v>0</v>
      </c>
      <c r="I64" s="32">
        <f t="shared" si="14"/>
        <v>42000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 t="shared" si="12"/>
        <v>774615</v>
      </c>
      <c r="O64" s="45">
        <f t="shared" si="8"/>
        <v>66.479145211122557</v>
      </c>
      <c r="P64" s="9"/>
    </row>
    <row r="65" spans="1:119">
      <c r="A65" s="12"/>
      <c r="B65" s="25">
        <v>381</v>
      </c>
      <c r="C65" s="20" t="s">
        <v>68</v>
      </c>
      <c r="D65" s="46">
        <v>150000</v>
      </c>
      <c r="E65" s="46">
        <v>0</v>
      </c>
      <c r="F65" s="46">
        <v>470500</v>
      </c>
      <c r="G65" s="46">
        <v>0</v>
      </c>
      <c r="H65" s="46">
        <v>0</v>
      </c>
      <c r="I65" s="46">
        <v>42000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662500</v>
      </c>
      <c r="O65" s="47">
        <f t="shared" si="8"/>
        <v>56.857191898386546</v>
      </c>
      <c r="P65" s="9"/>
    </row>
    <row r="66" spans="1:119" ht="15.75" thickBot="1">
      <c r="A66" s="12"/>
      <c r="B66" s="25">
        <v>384</v>
      </c>
      <c r="C66" s="20" t="s">
        <v>99</v>
      </c>
      <c r="D66" s="46">
        <v>112115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112115</v>
      </c>
      <c r="O66" s="47">
        <f t="shared" si="8"/>
        <v>9.6219533127360108</v>
      </c>
      <c r="P66" s="9"/>
    </row>
    <row r="67" spans="1:119" ht="16.5" thickBot="1">
      <c r="A67" s="14" t="s">
        <v>55</v>
      </c>
      <c r="B67" s="23"/>
      <c r="C67" s="22"/>
      <c r="D67" s="15">
        <f t="shared" ref="D67:M67" si="15">SUM(D5,D17,D29,D41,D52,D57,D64)</f>
        <v>7405216</v>
      </c>
      <c r="E67" s="15">
        <f t="shared" si="15"/>
        <v>2290123</v>
      </c>
      <c r="F67" s="15">
        <f t="shared" si="15"/>
        <v>470530</v>
      </c>
      <c r="G67" s="15">
        <f t="shared" si="15"/>
        <v>507</v>
      </c>
      <c r="H67" s="15">
        <f t="shared" si="15"/>
        <v>0</v>
      </c>
      <c r="I67" s="15">
        <f t="shared" si="15"/>
        <v>7899913</v>
      </c>
      <c r="J67" s="15">
        <f t="shared" si="15"/>
        <v>0</v>
      </c>
      <c r="K67" s="15">
        <f t="shared" si="15"/>
        <v>823050</v>
      </c>
      <c r="L67" s="15">
        <f t="shared" si="15"/>
        <v>0</v>
      </c>
      <c r="M67" s="15">
        <f t="shared" si="15"/>
        <v>0</v>
      </c>
      <c r="N67" s="15">
        <f t="shared" si="12"/>
        <v>18889339</v>
      </c>
      <c r="O67" s="38">
        <f t="shared" si="8"/>
        <v>1621.1241846893238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18" t="s">
        <v>100</v>
      </c>
      <c r="M69" s="118"/>
      <c r="N69" s="118"/>
      <c r="O69" s="43">
        <v>11652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94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69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74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4784213</v>
      </c>
      <c r="E5" s="27">
        <f t="shared" si="0"/>
        <v>1088084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5872297</v>
      </c>
      <c r="O5" s="33">
        <f t="shared" ref="O5:O36" si="1">(N5/O$67)</f>
        <v>503.67072647739946</v>
      </c>
      <c r="P5" s="6"/>
    </row>
    <row r="6" spans="1:133">
      <c r="A6" s="12"/>
      <c r="B6" s="25">
        <v>311</v>
      </c>
      <c r="C6" s="20" t="s">
        <v>2</v>
      </c>
      <c r="D6" s="46">
        <v>2581120</v>
      </c>
      <c r="E6" s="46">
        <v>1088084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3669204</v>
      </c>
      <c r="O6" s="47">
        <f t="shared" si="1"/>
        <v>314.71000943477139</v>
      </c>
      <c r="P6" s="9"/>
    </row>
    <row r="7" spans="1:133">
      <c r="A7" s="12"/>
      <c r="B7" s="25">
        <v>312.41000000000003</v>
      </c>
      <c r="C7" s="20" t="s">
        <v>11</v>
      </c>
      <c r="D7" s="46">
        <v>158759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158759</v>
      </c>
      <c r="O7" s="47">
        <f t="shared" si="1"/>
        <v>13.616862509649199</v>
      </c>
      <c r="P7" s="9"/>
    </row>
    <row r="8" spans="1:133">
      <c r="A8" s="12"/>
      <c r="B8" s="25">
        <v>312.42</v>
      </c>
      <c r="C8" s="20" t="s">
        <v>10</v>
      </c>
      <c r="D8" s="46">
        <v>117620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117620</v>
      </c>
      <c r="O8" s="47">
        <f t="shared" si="1"/>
        <v>10.08834376876233</v>
      </c>
      <c r="P8" s="9"/>
    </row>
    <row r="9" spans="1:133">
      <c r="A9" s="12"/>
      <c r="B9" s="25">
        <v>312.51</v>
      </c>
      <c r="C9" s="20" t="s">
        <v>81</v>
      </c>
      <c r="D9" s="46">
        <v>45611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45611</v>
      </c>
      <c r="O9" s="47">
        <f t="shared" si="1"/>
        <v>3.9120850844840898</v>
      </c>
      <c r="P9" s="9"/>
    </row>
    <row r="10" spans="1:133">
      <c r="A10" s="12"/>
      <c r="B10" s="25">
        <v>312.52</v>
      </c>
      <c r="C10" s="20" t="s">
        <v>77</v>
      </c>
      <c r="D10" s="46">
        <v>69797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69797</v>
      </c>
      <c r="O10" s="47">
        <f t="shared" si="1"/>
        <v>5.9865340080624412</v>
      </c>
      <c r="P10" s="9"/>
    </row>
    <row r="11" spans="1:133">
      <c r="A11" s="12"/>
      <c r="B11" s="25">
        <v>314.10000000000002</v>
      </c>
      <c r="C11" s="20" t="s">
        <v>12</v>
      </c>
      <c r="D11" s="46">
        <v>856356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856356</v>
      </c>
      <c r="O11" s="47">
        <f t="shared" si="1"/>
        <v>73.450210138090739</v>
      </c>
      <c r="P11" s="9"/>
    </row>
    <row r="12" spans="1:133">
      <c r="A12" s="12"/>
      <c r="B12" s="25">
        <v>314.3</v>
      </c>
      <c r="C12" s="20" t="s">
        <v>13</v>
      </c>
      <c r="D12" s="46">
        <v>211310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211310</v>
      </c>
      <c r="O12" s="47">
        <f t="shared" si="1"/>
        <v>18.124195900162963</v>
      </c>
      <c r="P12" s="9"/>
    </row>
    <row r="13" spans="1:133">
      <c r="A13" s="12"/>
      <c r="B13" s="25">
        <v>314.39999999999998</v>
      </c>
      <c r="C13" s="20" t="s">
        <v>14</v>
      </c>
      <c r="D13" s="46">
        <v>2345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2345</v>
      </c>
      <c r="O13" s="47">
        <f t="shared" si="1"/>
        <v>0.20113217257054636</v>
      </c>
      <c r="P13" s="9"/>
    </row>
    <row r="14" spans="1:133">
      <c r="A14" s="12"/>
      <c r="B14" s="25">
        <v>314.8</v>
      </c>
      <c r="C14" s="20" t="s">
        <v>82</v>
      </c>
      <c r="D14" s="46">
        <v>50177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50177</v>
      </c>
      <c r="O14" s="47">
        <f t="shared" si="1"/>
        <v>4.3037138691139889</v>
      </c>
      <c r="P14" s="9"/>
    </row>
    <row r="15" spans="1:133">
      <c r="A15" s="12"/>
      <c r="B15" s="25">
        <v>315</v>
      </c>
      <c r="C15" s="20" t="s">
        <v>15</v>
      </c>
      <c r="D15" s="46">
        <v>527770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527770</v>
      </c>
      <c r="O15" s="47">
        <f t="shared" si="1"/>
        <v>45.267175572519086</v>
      </c>
      <c r="P15" s="9"/>
    </row>
    <row r="16" spans="1:133">
      <c r="A16" s="12"/>
      <c r="B16" s="25">
        <v>316</v>
      </c>
      <c r="C16" s="20" t="s">
        <v>16</v>
      </c>
      <c r="D16" s="46">
        <v>163348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163348</v>
      </c>
      <c r="O16" s="47">
        <f t="shared" si="1"/>
        <v>14.010464019212625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SUM(D18:D26)</f>
        <v>889731</v>
      </c>
      <c r="E17" s="32">
        <f t="shared" si="3"/>
        <v>7559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12804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910094</v>
      </c>
      <c r="O17" s="45">
        <f t="shared" si="1"/>
        <v>78.059353289304397</v>
      </c>
      <c r="P17" s="10"/>
    </row>
    <row r="18" spans="1:16">
      <c r="A18" s="12"/>
      <c r="B18" s="25">
        <v>322</v>
      </c>
      <c r="C18" s="20" t="s">
        <v>0</v>
      </c>
      <c r="D18" s="46">
        <v>49595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49595</v>
      </c>
      <c r="O18" s="47">
        <f t="shared" si="1"/>
        <v>4.2537953512308091</v>
      </c>
      <c r="P18" s="9"/>
    </row>
    <row r="19" spans="1:16">
      <c r="A19" s="12"/>
      <c r="B19" s="25">
        <v>323.10000000000002</v>
      </c>
      <c r="C19" s="20" t="s">
        <v>18</v>
      </c>
      <c r="D19" s="46">
        <v>754965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754965</v>
      </c>
      <c r="O19" s="47">
        <f t="shared" si="1"/>
        <v>64.753838236555453</v>
      </c>
      <c r="P19" s="9"/>
    </row>
    <row r="20" spans="1:16">
      <c r="A20" s="12"/>
      <c r="B20" s="25">
        <v>323.39999999999998</v>
      </c>
      <c r="C20" s="20" t="s">
        <v>19</v>
      </c>
      <c r="D20" s="46">
        <v>14094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14094</v>
      </c>
      <c r="O20" s="47">
        <f t="shared" si="1"/>
        <v>1.2088515310060897</v>
      </c>
      <c r="P20" s="9"/>
    </row>
    <row r="21" spans="1:16">
      <c r="A21" s="12"/>
      <c r="B21" s="25">
        <v>323.89999999999998</v>
      </c>
      <c r="C21" s="20" t="s">
        <v>20</v>
      </c>
      <c r="D21" s="46">
        <v>41715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41715</v>
      </c>
      <c r="O21" s="47">
        <f t="shared" si="1"/>
        <v>3.577922634874346</v>
      </c>
      <c r="P21" s="9"/>
    </row>
    <row r="22" spans="1:16">
      <c r="A22" s="12"/>
      <c r="B22" s="25">
        <v>324.11</v>
      </c>
      <c r="C22" s="20" t="s">
        <v>83</v>
      </c>
      <c r="D22" s="46">
        <v>0</v>
      </c>
      <c r="E22" s="46">
        <v>3053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3053</v>
      </c>
      <c r="O22" s="47">
        <f t="shared" si="1"/>
        <v>0.26185779226348743</v>
      </c>
      <c r="P22" s="9"/>
    </row>
    <row r="23" spans="1:16">
      <c r="A23" s="12"/>
      <c r="B23" s="25">
        <v>324.20999999999998</v>
      </c>
      <c r="C23" s="20" t="s">
        <v>84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12804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12804</v>
      </c>
      <c r="O23" s="47">
        <f t="shared" si="1"/>
        <v>1.0982073934299683</v>
      </c>
      <c r="P23" s="9"/>
    </row>
    <row r="24" spans="1:16">
      <c r="A24" s="12"/>
      <c r="B24" s="25">
        <v>324.31</v>
      </c>
      <c r="C24" s="20" t="s">
        <v>85</v>
      </c>
      <c r="D24" s="46">
        <v>0</v>
      </c>
      <c r="E24" s="46">
        <v>3082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3082</v>
      </c>
      <c r="O24" s="47">
        <f t="shared" si="1"/>
        <v>0.26434514109271806</v>
      </c>
      <c r="P24" s="9"/>
    </row>
    <row r="25" spans="1:16">
      <c r="A25" s="12"/>
      <c r="B25" s="25">
        <v>324.61</v>
      </c>
      <c r="C25" s="20" t="s">
        <v>86</v>
      </c>
      <c r="D25" s="46">
        <v>0</v>
      </c>
      <c r="E25" s="46">
        <v>1424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1424</v>
      </c>
      <c r="O25" s="47">
        <f t="shared" si="1"/>
        <v>0.12213740458015267</v>
      </c>
      <c r="P25" s="9"/>
    </row>
    <row r="26" spans="1:16">
      <c r="A26" s="12"/>
      <c r="B26" s="25">
        <v>329</v>
      </c>
      <c r="C26" s="20" t="s">
        <v>24</v>
      </c>
      <c r="D26" s="46">
        <v>29362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40" si="5">SUM(D26:M26)</f>
        <v>29362</v>
      </c>
      <c r="O26" s="47">
        <f t="shared" si="1"/>
        <v>2.5183978042713782</v>
      </c>
      <c r="P26" s="9"/>
    </row>
    <row r="27" spans="1:16" ht="15.75">
      <c r="A27" s="29" t="s">
        <v>26</v>
      </c>
      <c r="B27" s="30"/>
      <c r="C27" s="31"/>
      <c r="D27" s="32">
        <f t="shared" ref="D27:M27" si="6">SUM(D28:D39)</f>
        <v>959561</v>
      </c>
      <c r="E27" s="32">
        <f t="shared" si="6"/>
        <v>1620769</v>
      </c>
      <c r="F27" s="32">
        <f t="shared" si="6"/>
        <v>0</v>
      </c>
      <c r="G27" s="32">
        <f t="shared" si="6"/>
        <v>48364</v>
      </c>
      <c r="H27" s="32">
        <f t="shared" si="6"/>
        <v>0</v>
      </c>
      <c r="I27" s="32">
        <f t="shared" si="6"/>
        <v>765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2629459</v>
      </c>
      <c r="O27" s="45">
        <f t="shared" si="1"/>
        <v>225.53040569517111</v>
      </c>
      <c r="P27" s="10"/>
    </row>
    <row r="28" spans="1:16">
      <c r="A28" s="12"/>
      <c r="B28" s="25">
        <v>331.1</v>
      </c>
      <c r="C28" s="20" t="s">
        <v>87</v>
      </c>
      <c r="D28" s="46">
        <v>26908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26908</v>
      </c>
      <c r="O28" s="47">
        <f t="shared" si="1"/>
        <v>2.3079166309288963</v>
      </c>
      <c r="P28" s="9"/>
    </row>
    <row r="29" spans="1:16">
      <c r="A29" s="12"/>
      <c r="B29" s="25">
        <v>331.2</v>
      </c>
      <c r="C29" s="20" t="s">
        <v>25</v>
      </c>
      <c r="D29" s="46">
        <v>23184</v>
      </c>
      <c r="E29" s="46">
        <v>58426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81610</v>
      </c>
      <c r="O29" s="47">
        <f t="shared" si="1"/>
        <v>6.9997426880521489</v>
      </c>
      <c r="P29" s="9"/>
    </row>
    <row r="30" spans="1:16">
      <c r="A30" s="12"/>
      <c r="B30" s="25">
        <v>331.34</v>
      </c>
      <c r="C30" s="20" t="s">
        <v>78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765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765</v>
      </c>
      <c r="O30" s="47">
        <f t="shared" si="1"/>
        <v>6.561454670211854E-2</v>
      </c>
      <c r="P30" s="9"/>
    </row>
    <row r="31" spans="1:16">
      <c r="A31" s="12"/>
      <c r="B31" s="25">
        <v>331.49</v>
      </c>
      <c r="C31" s="20" t="s">
        <v>88</v>
      </c>
      <c r="D31" s="46">
        <v>0</v>
      </c>
      <c r="E31" s="46">
        <v>0</v>
      </c>
      <c r="F31" s="46">
        <v>0</v>
      </c>
      <c r="G31" s="46">
        <v>48364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48364</v>
      </c>
      <c r="O31" s="47">
        <f t="shared" si="1"/>
        <v>4.1482116819624322</v>
      </c>
      <c r="P31" s="9"/>
    </row>
    <row r="32" spans="1:16">
      <c r="A32" s="12"/>
      <c r="B32" s="25">
        <v>331.5</v>
      </c>
      <c r="C32" s="20" t="s">
        <v>27</v>
      </c>
      <c r="D32" s="46">
        <v>0</v>
      </c>
      <c r="E32" s="46">
        <v>3432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3432</v>
      </c>
      <c r="O32" s="47">
        <f t="shared" si="1"/>
        <v>0.29436486834205333</v>
      </c>
      <c r="P32" s="9"/>
    </row>
    <row r="33" spans="1:16">
      <c r="A33" s="12"/>
      <c r="B33" s="25">
        <v>335.12</v>
      </c>
      <c r="C33" s="20" t="s">
        <v>32</v>
      </c>
      <c r="D33" s="46">
        <v>341944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341944</v>
      </c>
      <c r="O33" s="47">
        <f t="shared" si="1"/>
        <v>29.328758898704862</v>
      </c>
      <c r="P33" s="9"/>
    </row>
    <row r="34" spans="1:16">
      <c r="A34" s="12"/>
      <c r="B34" s="25">
        <v>335.14</v>
      </c>
      <c r="C34" s="20" t="s">
        <v>33</v>
      </c>
      <c r="D34" s="46">
        <v>15135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15135</v>
      </c>
      <c r="O34" s="47">
        <f t="shared" si="1"/>
        <v>1.2981387769105412</v>
      </c>
      <c r="P34" s="9"/>
    </row>
    <row r="35" spans="1:16">
      <c r="A35" s="12"/>
      <c r="B35" s="25">
        <v>335.15</v>
      </c>
      <c r="C35" s="20" t="s">
        <v>34</v>
      </c>
      <c r="D35" s="46">
        <v>7578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7578</v>
      </c>
      <c r="O35" s="47">
        <f t="shared" si="1"/>
        <v>0.64996998027275066</v>
      </c>
      <c r="P35" s="9"/>
    </row>
    <row r="36" spans="1:16">
      <c r="A36" s="12"/>
      <c r="B36" s="25">
        <v>335.18</v>
      </c>
      <c r="C36" s="20" t="s">
        <v>35</v>
      </c>
      <c r="D36" s="46">
        <v>522556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522556</v>
      </c>
      <c r="O36" s="47">
        <f t="shared" si="1"/>
        <v>44.819967407153271</v>
      </c>
      <c r="P36" s="9"/>
    </row>
    <row r="37" spans="1:16">
      <c r="A37" s="12"/>
      <c r="B37" s="25">
        <v>335.21</v>
      </c>
      <c r="C37" s="20" t="s">
        <v>36</v>
      </c>
      <c r="D37" s="46">
        <v>450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450</v>
      </c>
      <c r="O37" s="47">
        <f t="shared" ref="O37:O65" si="7">(N37/O$67)</f>
        <v>3.8596792177716784E-2</v>
      </c>
      <c r="P37" s="9"/>
    </row>
    <row r="38" spans="1:16">
      <c r="A38" s="12"/>
      <c r="B38" s="25">
        <v>337.2</v>
      </c>
      <c r="C38" s="20" t="s">
        <v>89</v>
      </c>
      <c r="D38" s="46">
        <v>7697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7697</v>
      </c>
      <c r="O38" s="47">
        <f t="shared" si="7"/>
        <v>0.66017668753752468</v>
      </c>
      <c r="P38" s="9"/>
    </row>
    <row r="39" spans="1:16">
      <c r="A39" s="12"/>
      <c r="B39" s="25">
        <v>338</v>
      </c>
      <c r="C39" s="20" t="s">
        <v>37</v>
      </c>
      <c r="D39" s="46">
        <v>14109</v>
      </c>
      <c r="E39" s="46">
        <v>1558911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1573020</v>
      </c>
      <c r="O39" s="47">
        <f t="shared" si="7"/>
        <v>134.91894673642679</v>
      </c>
      <c r="P39" s="9"/>
    </row>
    <row r="40" spans="1:16" ht="15.75">
      <c r="A40" s="29" t="s">
        <v>42</v>
      </c>
      <c r="B40" s="30"/>
      <c r="C40" s="31"/>
      <c r="D40" s="32">
        <f t="shared" ref="D40:M40" si="8">SUM(D41:D50)</f>
        <v>100671</v>
      </c>
      <c r="E40" s="32">
        <f t="shared" si="8"/>
        <v>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7230443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5"/>
        <v>7331114</v>
      </c>
      <c r="O40" s="45">
        <f t="shared" si="7"/>
        <v>628.79440775366675</v>
      </c>
      <c r="P40" s="10"/>
    </row>
    <row r="41" spans="1:16">
      <c r="A41" s="12"/>
      <c r="B41" s="25">
        <v>341.3</v>
      </c>
      <c r="C41" s="20" t="s">
        <v>45</v>
      </c>
      <c r="D41" s="46">
        <v>10757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0" si="9">SUM(D41:M41)</f>
        <v>10757</v>
      </c>
      <c r="O41" s="47">
        <f t="shared" si="7"/>
        <v>0.92263487434599878</v>
      </c>
      <c r="P41" s="9"/>
    </row>
    <row r="42" spans="1:16">
      <c r="A42" s="12"/>
      <c r="B42" s="25">
        <v>342.1</v>
      </c>
      <c r="C42" s="20" t="s">
        <v>46</v>
      </c>
      <c r="D42" s="46">
        <v>6085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6085</v>
      </c>
      <c r="O42" s="47">
        <f t="shared" si="7"/>
        <v>0.5219144008920148</v>
      </c>
      <c r="P42" s="9"/>
    </row>
    <row r="43" spans="1:16">
      <c r="A43" s="12"/>
      <c r="B43" s="25">
        <v>342.2</v>
      </c>
      <c r="C43" s="20" t="s">
        <v>47</v>
      </c>
      <c r="D43" s="46">
        <v>1385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1385</v>
      </c>
      <c r="O43" s="47">
        <f t="shared" si="7"/>
        <v>0.11879234925808388</v>
      </c>
      <c r="P43" s="9"/>
    </row>
    <row r="44" spans="1:16">
      <c r="A44" s="12"/>
      <c r="B44" s="25">
        <v>343.4</v>
      </c>
      <c r="C44" s="20" t="s">
        <v>48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1687980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1687980</v>
      </c>
      <c r="O44" s="47">
        <f t="shared" si="7"/>
        <v>144.77914057809417</v>
      </c>
      <c r="P44" s="9"/>
    </row>
    <row r="45" spans="1:16">
      <c r="A45" s="12"/>
      <c r="B45" s="25">
        <v>343.6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4675679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4675679</v>
      </c>
      <c r="O45" s="47">
        <f t="shared" si="7"/>
        <v>401.03602367269923</v>
      </c>
      <c r="P45" s="9"/>
    </row>
    <row r="46" spans="1:16">
      <c r="A46" s="12"/>
      <c r="B46" s="25">
        <v>343.7</v>
      </c>
      <c r="C46" s="20" t="s">
        <v>90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866784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866784</v>
      </c>
      <c r="O46" s="47">
        <f t="shared" si="7"/>
        <v>74.344626468822369</v>
      </c>
      <c r="P46" s="9"/>
    </row>
    <row r="47" spans="1:16">
      <c r="A47" s="12"/>
      <c r="B47" s="25">
        <v>344.9</v>
      </c>
      <c r="C47" s="20" t="s">
        <v>51</v>
      </c>
      <c r="D47" s="46">
        <v>54413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54413</v>
      </c>
      <c r="O47" s="47">
        <f t="shared" si="7"/>
        <v>4.6670383394802295</v>
      </c>
      <c r="P47" s="9"/>
    </row>
    <row r="48" spans="1:16">
      <c r="A48" s="12"/>
      <c r="B48" s="25">
        <v>347.2</v>
      </c>
      <c r="C48" s="20" t="s">
        <v>52</v>
      </c>
      <c r="D48" s="46">
        <v>14666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14666</v>
      </c>
      <c r="O48" s="47">
        <f t="shared" si="7"/>
        <v>1.257912342396432</v>
      </c>
      <c r="P48" s="9"/>
    </row>
    <row r="49" spans="1:16">
      <c r="A49" s="12"/>
      <c r="B49" s="25">
        <v>347.4</v>
      </c>
      <c r="C49" s="20" t="s">
        <v>53</v>
      </c>
      <c r="D49" s="46">
        <v>134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134</v>
      </c>
      <c r="O49" s="47">
        <f t="shared" si="7"/>
        <v>1.1493267004031221E-2</v>
      </c>
      <c r="P49" s="9"/>
    </row>
    <row r="50" spans="1:16">
      <c r="A50" s="12"/>
      <c r="B50" s="25">
        <v>347.5</v>
      </c>
      <c r="C50" s="20" t="s">
        <v>54</v>
      </c>
      <c r="D50" s="46">
        <v>13231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13231</v>
      </c>
      <c r="O50" s="47">
        <f t="shared" si="7"/>
        <v>1.1348314606741574</v>
      </c>
      <c r="P50" s="9"/>
    </row>
    <row r="51" spans="1:16" ht="15.75">
      <c r="A51" s="29" t="s">
        <v>43</v>
      </c>
      <c r="B51" s="30"/>
      <c r="C51" s="31"/>
      <c r="D51" s="32">
        <f t="shared" ref="D51:M51" si="10">SUM(D52:D55)</f>
        <v>30097</v>
      </c>
      <c r="E51" s="32">
        <f t="shared" si="10"/>
        <v>15888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65" si="11">SUM(D51:M51)</f>
        <v>45985</v>
      </c>
      <c r="O51" s="45">
        <f t="shared" si="7"/>
        <v>3.9441633073162365</v>
      </c>
      <c r="P51" s="10"/>
    </row>
    <row r="52" spans="1:16">
      <c r="A52" s="13"/>
      <c r="B52" s="39">
        <v>351.1</v>
      </c>
      <c r="C52" s="21" t="s">
        <v>57</v>
      </c>
      <c r="D52" s="46">
        <v>2130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2130</v>
      </c>
      <c r="O52" s="47">
        <f t="shared" si="7"/>
        <v>0.18269148297452611</v>
      </c>
      <c r="P52" s="9"/>
    </row>
    <row r="53" spans="1:16">
      <c r="A53" s="13"/>
      <c r="B53" s="39">
        <v>351.5</v>
      </c>
      <c r="C53" s="21" t="s">
        <v>59</v>
      </c>
      <c r="D53" s="46">
        <v>21529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21529</v>
      </c>
      <c r="O53" s="47">
        <f t="shared" si="7"/>
        <v>1.8465563084312548</v>
      </c>
      <c r="P53" s="9"/>
    </row>
    <row r="54" spans="1:16">
      <c r="A54" s="13"/>
      <c r="B54" s="39">
        <v>354</v>
      </c>
      <c r="C54" s="21" t="s">
        <v>91</v>
      </c>
      <c r="D54" s="46">
        <v>6438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6438</v>
      </c>
      <c r="O54" s="47">
        <f t="shared" si="7"/>
        <v>0.55219144008920151</v>
      </c>
      <c r="P54" s="9"/>
    </row>
    <row r="55" spans="1:16">
      <c r="A55" s="13"/>
      <c r="B55" s="39">
        <v>358.2</v>
      </c>
      <c r="C55" s="21" t="s">
        <v>92</v>
      </c>
      <c r="D55" s="46">
        <v>0</v>
      </c>
      <c r="E55" s="46">
        <v>15888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15888</v>
      </c>
      <c r="O55" s="47">
        <f t="shared" si="7"/>
        <v>1.362724075821254</v>
      </c>
      <c r="P55" s="9"/>
    </row>
    <row r="56" spans="1:16" ht="15.75">
      <c r="A56" s="29" t="s">
        <v>3</v>
      </c>
      <c r="B56" s="30"/>
      <c r="C56" s="31"/>
      <c r="D56" s="32">
        <f t="shared" ref="D56:M56" si="12">SUM(D57:D62)</f>
        <v>78955</v>
      </c>
      <c r="E56" s="32">
        <f t="shared" si="12"/>
        <v>7663</v>
      </c>
      <c r="F56" s="32">
        <f t="shared" si="12"/>
        <v>76</v>
      </c>
      <c r="G56" s="32">
        <f t="shared" si="12"/>
        <v>1384</v>
      </c>
      <c r="H56" s="32">
        <f t="shared" si="12"/>
        <v>0</v>
      </c>
      <c r="I56" s="32">
        <f t="shared" si="12"/>
        <v>3391</v>
      </c>
      <c r="J56" s="32">
        <f t="shared" si="12"/>
        <v>0</v>
      </c>
      <c r="K56" s="32">
        <f t="shared" si="12"/>
        <v>1530266</v>
      </c>
      <c r="L56" s="32">
        <f t="shared" si="12"/>
        <v>0</v>
      </c>
      <c r="M56" s="32">
        <f t="shared" si="12"/>
        <v>0</v>
      </c>
      <c r="N56" s="32">
        <f t="shared" si="11"/>
        <v>1621735</v>
      </c>
      <c r="O56" s="45">
        <f t="shared" si="7"/>
        <v>139.09726391628786</v>
      </c>
      <c r="P56" s="10"/>
    </row>
    <row r="57" spans="1:16">
      <c r="A57" s="12"/>
      <c r="B57" s="25">
        <v>361.1</v>
      </c>
      <c r="C57" s="20" t="s">
        <v>61</v>
      </c>
      <c r="D57" s="46">
        <v>4255</v>
      </c>
      <c r="E57" s="46">
        <v>1343</v>
      </c>
      <c r="F57" s="46">
        <v>76</v>
      </c>
      <c r="G57" s="46">
        <v>1384</v>
      </c>
      <c r="H57" s="46">
        <v>0</v>
      </c>
      <c r="I57" s="46">
        <v>3391</v>
      </c>
      <c r="J57" s="46">
        <v>0</v>
      </c>
      <c r="K57" s="46">
        <v>212180</v>
      </c>
      <c r="L57" s="46">
        <v>0</v>
      </c>
      <c r="M57" s="46">
        <v>0</v>
      </c>
      <c r="N57" s="46">
        <f t="shared" si="11"/>
        <v>222629</v>
      </c>
      <c r="O57" s="47">
        <f t="shared" si="7"/>
        <v>19.095033879406468</v>
      </c>
      <c r="P57" s="9"/>
    </row>
    <row r="58" spans="1:16">
      <c r="A58" s="12"/>
      <c r="B58" s="25">
        <v>361.3</v>
      </c>
      <c r="C58" s="20" t="s">
        <v>62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591978</v>
      </c>
      <c r="L58" s="46">
        <v>0</v>
      </c>
      <c r="M58" s="46">
        <v>0</v>
      </c>
      <c r="N58" s="46">
        <f t="shared" si="11"/>
        <v>591978</v>
      </c>
      <c r="O58" s="47">
        <f t="shared" si="7"/>
        <v>50.77433742173428</v>
      </c>
      <c r="P58" s="9"/>
    </row>
    <row r="59" spans="1:16">
      <c r="A59" s="12"/>
      <c r="B59" s="25">
        <v>364</v>
      </c>
      <c r="C59" s="20" t="s">
        <v>64</v>
      </c>
      <c r="D59" s="46">
        <v>21308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21308</v>
      </c>
      <c r="O59" s="47">
        <f t="shared" si="7"/>
        <v>1.8276009949395318</v>
      </c>
      <c r="P59" s="9"/>
    </row>
    <row r="60" spans="1:16">
      <c r="A60" s="12"/>
      <c r="B60" s="25">
        <v>366</v>
      </c>
      <c r="C60" s="20" t="s">
        <v>65</v>
      </c>
      <c r="D60" s="46">
        <v>100</v>
      </c>
      <c r="E60" s="46">
        <v>2953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3053</v>
      </c>
      <c r="O60" s="47">
        <f t="shared" si="7"/>
        <v>0.26185779226348743</v>
      </c>
      <c r="P60" s="9"/>
    </row>
    <row r="61" spans="1:16">
      <c r="A61" s="12"/>
      <c r="B61" s="25">
        <v>368</v>
      </c>
      <c r="C61" s="20" t="s">
        <v>66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726108</v>
      </c>
      <c r="L61" s="46">
        <v>0</v>
      </c>
      <c r="M61" s="46">
        <v>0</v>
      </c>
      <c r="N61" s="46">
        <f t="shared" si="11"/>
        <v>726108</v>
      </c>
      <c r="O61" s="47">
        <f t="shared" si="7"/>
        <v>62.278754610172399</v>
      </c>
      <c r="P61" s="9"/>
    </row>
    <row r="62" spans="1:16">
      <c r="A62" s="12"/>
      <c r="B62" s="25">
        <v>369.9</v>
      </c>
      <c r="C62" s="20" t="s">
        <v>67</v>
      </c>
      <c r="D62" s="46">
        <v>53292</v>
      </c>
      <c r="E62" s="46">
        <v>3367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56659</v>
      </c>
      <c r="O62" s="47">
        <f t="shared" si="7"/>
        <v>4.8596792177716788</v>
      </c>
      <c r="P62" s="9"/>
    </row>
    <row r="63" spans="1:16" ht="15.75">
      <c r="A63" s="29" t="s">
        <v>44</v>
      </c>
      <c r="B63" s="30"/>
      <c r="C63" s="31"/>
      <c r="D63" s="32">
        <f t="shared" ref="D63:M63" si="13">SUM(D64:D64)</f>
        <v>1263700</v>
      </c>
      <c r="E63" s="32">
        <f t="shared" si="13"/>
        <v>0</v>
      </c>
      <c r="F63" s="32">
        <f t="shared" si="13"/>
        <v>470500</v>
      </c>
      <c r="G63" s="32">
        <f t="shared" si="13"/>
        <v>0</v>
      </c>
      <c r="H63" s="32">
        <f t="shared" si="13"/>
        <v>0</v>
      </c>
      <c r="I63" s="32">
        <f t="shared" si="13"/>
        <v>42000</v>
      </c>
      <c r="J63" s="32">
        <f t="shared" si="13"/>
        <v>0</v>
      </c>
      <c r="K63" s="32">
        <f t="shared" si="13"/>
        <v>0</v>
      </c>
      <c r="L63" s="32">
        <f t="shared" si="13"/>
        <v>0</v>
      </c>
      <c r="M63" s="32">
        <f t="shared" si="13"/>
        <v>0</v>
      </c>
      <c r="N63" s="32">
        <f t="shared" si="11"/>
        <v>1776200</v>
      </c>
      <c r="O63" s="45">
        <f t="shared" si="7"/>
        <v>152.34582725791233</v>
      </c>
      <c r="P63" s="9"/>
    </row>
    <row r="64" spans="1:16" ht="15.75" thickBot="1">
      <c r="A64" s="12"/>
      <c r="B64" s="25">
        <v>381</v>
      </c>
      <c r="C64" s="20" t="s">
        <v>68</v>
      </c>
      <c r="D64" s="46">
        <v>1263700</v>
      </c>
      <c r="E64" s="46">
        <v>0</v>
      </c>
      <c r="F64" s="46">
        <v>470500</v>
      </c>
      <c r="G64" s="46">
        <v>0</v>
      </c>
      <c r="H64" s="46">
        <v>0</v>
      </c>
      <c r="I64" s="46">
        <v>42000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1776200</v>
      </c>
      <c r="O64" s="47">
        <f t="shared" si="7"/>
        <v>152.34582725791233</v>
      </c>
      <c r="P64" s="9"/>
    </row>
    <row r="65" spans="1:119" ht="16.5" thickBot="1">
      <c r="A65" s="14" t="s">
        <v>55</v>
      </c>
      <c r="B65" s="23"/>
      <c r="C65" s="22"/>
      <c r="D65" s="15">
        <f t="shared" ref="D65:M65" si="14">SUM(D5,D17,D27,D40,D51,D56,D63)</f>
        <v>8106928</v>
      </c>
      <c r="E65" s="15">
        <f t="shared" si="14"/>
        <v>2739963</v>
      </c>
      <c r="F65" s="15">
        <f t="shared" si="14"/>
        <v>470576</v>
      </c>
      <c r="G65" s="15">
        <f t="shared" si="14"/>
        <v>49748</v>
      </c>
      <c r="H65" s="15">
        <f t="shared" si="14"/>
        <v>0</v>
      </c>
      <c r="I65" s="15">
        <f t="shared" si="14"/>
        <v>7289403</v>
      </c>
      <c r="J65" s="15">
        <f t="shared" si="14"/>
        <v>0</v>
      </c>
      <c r="K65" s="15">
        <f t="shared" si="14"/>
        <v>1530266</v>
      </c>
      <c r="L65" s="15">
        <f t="shared" si="14"/>
        <v>0</v>
      </c>
      <c r="M65" s="15">
        <f t="shared" si="14"/>
        <v>0</v>
      </c>
      <c r="N65" s="15">
        <f t="shared" si="11"/>
        <v>20186884</v>
      </c>
      <c r="O65" s="38">
        <f t="shared" si="7"/>
        <v>1731.4421476970581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93</v>
      </c>
      <c r="M67" s="118"/>
      <c r="N67" s="118"/>
      <c r="O67" s="43">
        <v>11659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94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A69:O69"/>
    <mergeCell ref="L67:N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69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74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4864005</v>
      </c>
      <c r="E5" s="27">
        <f t="shared" si="0"/>
        <v>1436924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6300929</v>
      </c>
      <c r="O5" s="33">
        <f t="shared" ref="O5:O36" si="1">(N5/O$67)</f>
        <v>490.3065131118201</v>
      </c>
      <c r="P5" s="6"/>
    </row>
    <row r="6" spans="1:133">
      <c r="A6" s="12"/>
      <c r="B6" s="25">
        <v>311</v>
      </c>
      <c r="C6" s="20" t="s">
        <v>2</v>
      </c>
      <c r="D6" s="46">
        <v>2476210</v>
      </c>
      <c r="E6" s="46">
        <v>1436924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3913134</v>
      </c>
      <c r="O6" s="47">
        <f t="shared" si="1"/>
        <v>304.50035016730214</v>
      </c>
      <c r="P6" s="9"/>
    </row>
    <row r="7" spans="1:133">
      <c r="A7" s="12"/>
      <c r="B7" s="25">
        <v>312.41000000000003</v>
      </c>
      <c r="C7" s="20" t="s">
        <v>11</v>
      </c>
      <c r="D7" s="46">
        <v>159417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159417</v>
      </c>
      <c r="O7" s="47">
        <f t="shared" si="1"/>
        <v>12.405026846159831</v>
      </c>
      <c r="P7" s="9"/>
    </row>
    <row r="8" spans="1:133">
      <c r="A8" s="12"/>
      <c r="B8" s="25">
        <v>312.42</v>
      </c>
      <c r="C8" s="20" t="s">
        <v>10</v>
      </c>
      <c r="D8" s="46">
        <v>120158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120158</v>
      </c>
      <c r="O8" s="47">
        <f t="shared" si="1"/>
        <v>9.3500894871994404</v>
      </c>
      <c r="P8" s="9"/>
    </row>
    <row r="9" spans="1:133">
      <c r="A9" s="12"/>
      <c r="B9" s="25">
        <v>312.51</v>
      </c>
      <c r="C9" s="20" t="s">
        <v>76</v>
      </c>
      <c r="D9" s="46">
        <v>149514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149514</v>
      </c>
      <c r="O9" s="47">
        <f t="shared" si="1"/>
        <v>11.634425336549684</v>
      </c>
      <c r="P9" s="9"/>
    </row>
    <row r="10" spans="1:133">
      <c r="A10" s="12"/>
      <c r="B10" s="25">
        <v>312.52</v>
      </c>
      <c r="C10" s="20" t="s">
        <v>77</v>
      </c>
      <c r="D10" s="46">
        <v>150819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150819</v>
      </c>
      <c r="O10" s="47">
        <f t="shared" si="1"/>
        <v>11.735973854174773</v>
      </c>
      <c r="P10" s="9"/>
    </row>
    <row r="11" spans="1:133">
      <c r="A11" s="12"/>
      <c r="B11" s="25">
        <v>314.10000000000002</v>
      </c>
      <c r="C11" s="20" t="s">
        <v>12</v>
      </c>
      <c r="D11" s="46">
        <v>797913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797913</v>
      </c>
      <c r="O11" s="47">
        <f t="shared" si="1"/>
        <v>62.089565014395767</v>
      </c>
      <c r="P11" s="9"/>
    </row>
    <row r="12" spans="1:133">
      <c r="A12" s="12"/>
      <c r="B12" s="25">
        <v>314.3</v>
      </c>
      <c r="C12" s="20" t="s">
        <v>13</v>
      </c>
      <c r="D12" s="46">
        <v>217883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217883</v>
      </c>
      <c r="O12" s="47">
        <f t="shared" si="1"/>
        <v>16.954556065675824</v>
      </c>
      <c r="P12" s="9"/>
    </row>
    <row r="13" spans="1:133">
      <c r="A13" s="12"/>
      <c r="B13" s="25">
        <v>314.39999999999998</v>
      </c>
      <c r="C13" s="20" t="s">
        <v>14</v>
      </c>
      <c r="D13" s="46">
        <v>38731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38731</v>
      </c>
      <c r="O13" s="47">
        <f t="shared" si="1"/>
        <v>3.0138510621741497</v>
      </c>
      <c r="P13" s="9"/>
    </row>
    <row r="14" spans="1:133">
      <c r="A14" s="12"/>
      <c r="B14" s="25">
        <v>315</v>
      </c>
      <c r="C14" s="20" t="s">
        <v>15</v>
      </c>
      <c r="D14" s="46">
        <v>590986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590986</v>
      </c>
      <c r="O14" s="47">
        <f t="shared" si="1"/>
        <v>45.987549607034474</v>
      </c>
      <c r="P14" s="9"/>
    </row>
    <row r="15" spans="1:133">
      <c r="A15" s="12"/>
      <c r="B15" s="25">
        <v>316</v>
      </c>
      <c r="C15" s="20" t="s">
        <v>16</v>
      </c>
      <c r="D15" s="46">
        <v>162374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162374</v>
      </c>
      <c r="O15" s="47">
        <f t="shared" si="1"/>
        <v>12.635125671153995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SUM(D17:D24)</f>
        <v>954732</v>
      </c>
      <c r="E16" s="32">
        <f t="shared" si="3"/>
        <v>906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3330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958968</v>
      </c>
      <c r="O16" s="45">
        <f t="shared" si="1"/>
        <v>74.622052758540192</v>
      </c>
      <c r="P16" s="10"/>
    </row>
    <row r="17" spans="1:16">
      <c r="A17" s="12"/>
      <c r="B17" s="25">
        <v>322</v>
      </c>
      <c r="C17" s="20" t="s">
        <v>0</v>
      </c>
      <c r="D17" s="46">
        <v>41307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41307</v>
      </c>
      <c r="O17" s="47">
        <f t="shared" si="1"/>
        <v>3.2143023889191502</v>
      </c>
      <c r="P17" s="9"/>
    </row>
    <row r="18" spans="1:16">
      <c r="A18" s="12"/>
      <c r="B18" s="25">
        <v>323.10000000000002</v>
      </c>
      <c r="C18" s="20" t="s">
        <v>18</v>
      </c>
      <c r="D18" s="46">
        <v>838839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838839</v>
      </c>
      <c r="O18" s="47">
        <f t="shared" si="1"/>
        <v>65.274219905065749</v>
      </c>
      <c r="P18" s="9"/>
    </row>
    <row r="19" spans="1:16">
      <c r="A19" s="12"/>
      <c r="B19" s="25">
        <v>323.39999999999998</v>
      </c>
      <c r="C19" s="20" t="s">
        <v>19</v>
      </c>
      <c r="D19" s="46">
        <v>15792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15792</v>
      </c>
      <c r="O19" s="47">
        <f t="shared" si="1"/>
        <v>1.2288537856976112</v>
      </c>
      <c r="P19" s="9"/>
    </row>
    <row r="20" spans="1:16">
      <c r="A20" s="12"/>
      <c r="B20" s="25">
        <v>323.89999999999998</v>
      </c>
      <c r="C20" s="20" t="s">
        <v>20</v>
      </c>
      <c r="D20" s="46">
        <v>38239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38239</v>
      </c>
      <c r="O20" s="47">
        <f t="shared" si="1"/>
        <v>2.9755661038051513</v>
      </c>
      <c r="P20" s="9"/>
    </row>
    <row r="21" spans="1:16">
      <c r="A21" s="12"/>
      <c r="B21" s="25">
        <v>324.02100000000002</v>
      </c>
      <c r="C21" s="20" t="s">
        <v>21</v>
      </c>
      <c r="D21" s="46">
        <v>0</v>
      </c>
      <c r="E21" s="46">
        <v>652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652</v>
      </c>
      <c r="O21" s="47">
        <f t="shared" si="1"/>
        <v>5.0735351334526495E-2</v>
      </c>
      <c r="P21" s="9"/>
    </row>
    <row r="22" spans="1:16">
      <c r="A22" s="12"/>
      <c r="B22" s="25">
        <v>324.03100000000001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3330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3330</v>
      </c>
      <c r="O22" s="47">
        <f t="shared" si="1"/>
        <v>0.25912380359505099</v>
      </c>
      <c r="P22" s="9"/>
    </row>
    <row r="23" spans="1:16">
      <c r="A23" s="12"/>
      <c r="B23" s="25">
        <v>324.041</v>
      </c>
      <c r="C23" s="20" t="s">
        <v>23</v>
      </c>
      <c r="D23" s="46">
        <v>0</v>
      </c>
      <c r="E23" s="46">
        <v>254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254</v>
      </c>
      <c r="O23" s="47">
        <f t="shared" si="1"/>
        <v>1.976499883277566E-2</v>
      </c>
      <c r="P23" s="9"/>
    </row>
    <row r="24" spans="1:16">
      <c r="A24" s="12"/>
      <c r="B24" s="25">
        <v>329</v>
      </c>
      <c r="C24" s="20" t="s">
        <v>24</v>
      </c>
      <c r="D24" s="46">
        <v>20555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20555</v>
      </c>
      <c r="O24" s="47">
        <f t="shared" si="1"/>
        <v>1.599486421290172</v>
      </c>
      <c r="P24" s="9"/>
    </row>
    <row r="25" spans="1:16" ht="15.75">
      <c r="A25" s="29" t="s">
        <v>26</v>
      </c>
      <c r="B25" s="30"/>
      <c r="C25" s="31"/>
      <c r="D25" s="32">
        <f t="shared" ref="D25:M25" si="5">SUM(D26:D38)</f>
        <v>943975</v>
      </c>
      <c r="E25" s="32">
        <f t="shared" si="5"/>
        <v>2299764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8645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3252384</v>
      </c>
      <c r="O25" s="45">
        <f t="shared" si="1"/>
        <v>253.08411796747336</v>
      </c>
      <c r="P25" s="10"/>
    </row>
    <row r="26" spans="1:16">
      <c r="A26" s="12"/>
      <c r="B26" s="25">
        <v>331.2</v>
      </c>
      <c r="C26" s="20" t="s">
        <v>25</v>
      </c>
      <c r="D26" s="46">
        <v>7245</v>
      </c>
      <c r="E26" s="46">
        <v>17455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7" si="6">SUM(D26:M26)</f>
        <v>24700</v>
      </c>
      <c r="O26" s="47">
        <f t="shared" si="1"/>
        <v>1.9220294140533811</v>
      </c>
      <c r="P26" s="9"/>
    </row>
    <row r="27" spans="1:16">
      <c r="A27" s="12"/>
      <c r="B27" s="25">
        <v>331.34</v>
      </c>
      <c r="C27" s="20" t="s">
        <v>78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7410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7410</v>
      </c>
      <c r="O27" s="47">
        <f t="shared" si="1"/>
        <v>0.57660882421601434</v>
      </c>
      <c r="P27" s="9"/>
    </row>
    <row r="28" spans="1:16">
      <c r="A28" s="12"/>
      <c r="B28" s="25">
        <v>331.39</v>
      </c>
      <c r="C28" s="20" t="s">
        <v>29</v>
      </c>
      <c r="D28" s="46">
        <v>6707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6707</v>
      </c>
      <c r="O28" s="47">
        <f t="shared" si="1"/>
        <v>0.52190491012372575</v>
      </c>
      <c r="P28" s="9"/>
    </row>
    <row r="29" spans="1:16">
      <c r="A29" s="12"/>
      <c r="B29" s="25">
        <v>331.5</v>
      </c>
      <c r="C29" s="20" t="s">
        <v>27</v>
      </c>
      <c r="D29" s="46">
        <v>0</v>
      </c>
      <c r="E29" s="46">
        <v>124631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124631</v>
      </c>
      <c r="O29" s="47">
        <f t="shared" si="1"/>
        <v>9.6981557855419815</v>
      </c>
      <c r="P29" s="9"/>
    </row>
    <row r="30" spans="1:16">
      <c r="A30" s="12"/>
      <c r="B30" s="25">
        <v>331.9</v>
      </c>
      <c r="C30" s="20" t="s">
        <v>28</v>
      </c>
      <c r="D30" s="46">
        <v>73475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73475</v>
      </c>
      <c r="O30" s="47">
        <f t="shared" si="1"/>
        <v>5.7174538946385498</v>
      </c>
      <c r="P30" s="9"/>
    </row>
    <row r="31" spans="1:16">
      <c r="A31" s="12"/>
      <c r="B31" s="25">
        <v>334.34</v>
      </c>
      <c r="C31" s="20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1235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1235</v>
      </c>
      <c r="O31" s="47">
        <f t="shared" si="1"/>
        <v>9.6101470702669056E-2</v>
      </c>
      <c r="P31" s="9"/>
    </row>
    <row r="32" spans="1:16">
      <c r="A32" s="12"/>
      <c r="B32" s="25">
        <v>334.39</v>
      </c>
      <c r="C32" s="20" t="s">
        <v>31</v>
      </c>
      <c r="D32" s="46">
        <v>1118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1118</v>
      </c>
      <c r="O32" s="47">
        <f t="shared" si="1"/>
        <v>8.6997120846626724E-2</v>
      </c>
      <c r="P32" s="9"/>
    </row>
    <row r="33" spans="1:16">
      <c r="A33" s="12"/>
      <c r="B33" s="25">
        <v>335.12</v>
      </c>
      <c r="C33" s="20" t="s">
        <v>32</v>
      </c>
      <c r="D33" s="46">
        <v>340649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340649</v>
      </c>
      <c r="O33" s="47">
        <f t="shared" si="1"/>
        <v>26.50758695821337</v>
      </c>
      <c r="P33" s="9"/>
    </row>
    <row r="34" spans="1:16">
      <c r="A34" s="12"/>
      <c r="B34" s="25">
        <v>335.14</v>
      </c>
      <c r="C34" s="20" t="s">
        <v>33</v>
      </c>
      <c r="D34" s="46">
        <v>16572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16572</v>
      </c>
      <c r="O34" s="47">
        <f t="shared" si="1"/>
        <v>1.28954945140456</v>
      </c>
      <c r="P34" s="9"/>
    </row>
    <row r="35" spans="1:16">
      <c r="A35" s="12"/>
      <c r="B35" s="25">
        <v>335.15</v>
      </c>
      <c r="C35" s="20" t="s">
        <v>34</v>
      </c>
      <c r="D35" s="46">
        <v>7233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7233</v>
      </c>
      <c r="O35" s="47">
        <f t="shared" si="1"/>
        <v>0.56283557699789899</v>
      </c>
      <c r="P35" s="9"/>
    </row>
    <row r="36" spans="1:16">
      <c r="A36" s="12"/>
      <c r="B36" s="25">
        <v>335.18</v>
      </c>
      <c r="C36" s="20" t="s">
        <v>35</v>
      </c>
      <c r="D36" s="46">
        <v>478250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478250</v>
      </c>
      <c r="O36" s="47">
        <f t="shared" si="1"/>
        <v>37.215002723523462</v>
      </c>
      <c r="P36" s="9"/>
    </row>
    <row r="37" spans="1:16">
      <c r="A37" s="12"/>
      <c r="B37" s="25">
        <v>335.21</v>
      </c>
      <c r="C37" s="20" t="s">
        <v>36</v>
      </c>
      <c r="D37" s="46">
        <v>600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600</v>
      </c>
      <c r="O37" s="47">
        <f t="shared" ref="O37:O65" si="7">(N37/O$67)</f>
        <v>4.6688973620729907E-2</v>
      </c>
      <c r="P37" s="9"/>
    </row>
    <row r="38" spans="1:16">
      <c r="A38" s="12"/>
      <c r="B38" s="25">
        <v>338</v>
      </c>
      <c r="C38" s="20" t="s">
        <v>37</v>
      </c>
      <c r="D38" s="46">
        <v>12126</v>
      </c>
      <c r="E38" s="46">
        <v>2157678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2169804</v>
      </c>
      <c r="O38" s="47">
        <f t="shared" si="7"/>
        <v>168.84320286359039</v>
      </c>
      <c r="P38" s="9"/>
    </row>
    <row r="39" spans="1:16" ht="15.75">
      <c r="A39" s="29" t="s">
        <v>42</v>
      </c>
      <c r="B39" s="30"/>
      <c r="C39" s="31"/>
      <c r="D39" s="32">
        <f t="shared" ref="D39:M39" si="8">SUM(D40:D49)</f>
        <v>166423</v>
      </c>
      <c r="E39" s="32">
        <f t="shared" si="8"/>
        <v>865490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6604367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7636280</v>
      </c>
      <c r="O39" s="45">
        <f t="shared" si="7"/>
        <v>594.21679246751228</v>
      </c>
      <c r="P39" s="10"/>
    </row>
    <row r="40" spans="1:16">
      <c r="A40" s="12"/>
      <c r="B40" s="25">
        <v>341.3</v>
      </c>
      <c r="C40" s="20" t="s">
        <v>45</v>
      </c>
      <c r="D40" s="46">
        <v>6548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9">SUM(D40:M40)</f>
        <v>6548</v>
      </c>
      <c r="O40" s="47">
        <f t="shared" si="7"/>
        <v>0.50953233211423232</v>
      </c>
      <c r="P40" s="9"/>
    </row>
    <row r="41" spans="1:16">
      <c r="A41" s="12"/>
      <c r="B41" s="25">
        <v>342.1</v>
      </c>
      <c r="C41" s="20" t="s">
        <v>46</v>
      </c>
      <c r="D41" s="46">
        <v>8537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8537</v>
      </c>
      <c r="O41" s="47">
        <f t="shared" si="7"/>
        <v>0.66430627966695199</v>
      </c>
      <c r="P41" s="9"/>
    </row>
    <row r="42" spans="1:16">
      <c r="A42" s="12"/>
      <c r="B42" s="25">
        <v>342.2</v>
      </c>
      <c r="C42" s="20" t="s">
        <v>47</v>
      </c>
      <c r="D42" s="46">
        <v>1905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1905</v>
      </c>
      <c r="O42" s="47">
        <f t="shared" si="7"/>
        <v>0.14823749124581745</v>
      </c>
      <c r="P42" s="9"/>
    </row>
    <row r="43" spans="1:16">
      <c r="A43" s="12"/>
      <c r="B43" s="25">
        <v>343.4</v>
      </c>
      <c r="C43" s="20" t="s">
        <v>48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1680737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1680737</v>
      </c>
      <c r="O43" s="47">
        <f t="shared" si="7"/>
        <v>130.7864757606412</v>
      </c>
      <c r="P43" s="9"/>
    </row>
    <row r="44" spans="1:16">
      <c r="A44" s="12"/>
      <c r="B44" s="25">
        <v>343.6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4923630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4923630</v>
      </c>
      <c r="O44" s="47">
        <f t="shared" si="7"/>
        <v>383.13205198039066</v>
      </c>
      <c r="P44" s="9"/>
    </row>
    <row r="45" spans="1:16">
      <c r="A45" s="12"/>
      <c r="B45" s="25">
        <v>343.9</v>
      </c>
      <c r="C45" s="20" t="s">
        <v>50</v>
      </c>
      <c r="D45" s="46">
        <v>0</v>
      </c>
      <c r="E45" s="46">
        <v>861459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861459</v>
      </c>
      <c r="O45" s="47">
        <f t="shared" si="7"/>
        <v>67.034394210567271</v>
      </c>
      <c r="P45" s="9"/>
    </row>
    <row r="46" spans="1:16">
      <c r="A46" s="12"/>
      <c r="B46" s="25">
        <v>344.9</v>
      </c>
      <c r="C46" s="20" t="s">
        <v>51</v>
      </c>
      <c r="D46" s="46">
        <v>69821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69821</v>
      </c>
      <c r="O46" s="47">
        <f t="shared" si="7"/>
        <v>5.4331180452883041</v>
      </c>
      <c r="P46" s="9"/>
    </row>
    <row r="47" spans="1:16">
      <c r="A47" s="12"/>
      <c r="B47" s="25">
        <v>347.2</v>
      </c>
      <c r="C47" s="20" t="s">
        <v>52</v>
      </c>
      <c r="D47" s="46">
        <v>68554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68554</v>
      </c>
      <c r="O47" s="47">
        <f t="shared" si="7"/>
        <v>5.33452649599253</v>
      </c>
      <c r="P47" s="9"/>
    </row>
    <row r="48" spans="1:16">
      <c r="A48" s="12"/>
      <c r="B48" s="25">
        <v>347.4</v>
      </c>
      <c r="C48" s="20" t="s">
        <v>53</v>
      </c>
      <c r="D48" s="46">
        <v>594</v>
      </c>
      <c r="E48" s="46">
        <v>4031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4625</v>
      </c>
      <c r="O48" s="47">
        <f t="shared" si="7"/>
        <v>0.35989417165979304</v>
      </c>
      <c r="P48" s="9"/>
    </row>
    <row r="49" spans="1:16">
      <c r="A49" s="12"/>
      <c r="B49" s="25">
        <v>347.5</v>
      </c>
      <c r="C49" s="20" t="s">
        <v>54</v>
      </c>
      <c r="D49" s="46">
        <v>10464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10464</v>
      </c>
      <c r="O49" s="47">
        <f t="shared" si="7"/>
        <v>0.81425569994552949</v>
      </c>
      <c r="P49" s="9"/>
    </row>
    <row r="50" spans="1:16" ht="15.75">
      <c r="A50" s="29" t="s">
        <v>43</v>
      </c>
      <c r="B50" s="30"/>
      <c r="C50" s="31"/>
      <c r="D50" s="32">
        <f t="shared" ref="D50:M50" si="10">SUM(D51:D54)</f>
        <v>32987</v>
      </c>
      <c r="E50" s="32">
        <f t="shared" si="10"/>
        <v>24417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56" si="11">SUM(D50:M50)</f>
        <v>57404</v>
      </c>
      <c r="O50" s="45">
        <f t="shared" si="7"/>
        <v>4.4668897362072988</v>
      </c>
      <c r="P50" s="10"/>
    </row>
    <row r="51" spans="1:16">
      <c r="A51" s="13"/>
      <c r="B51" s="39">
        <v>351.1</v>
      </c>
      <c r="C51" s="21" t="s">
        <v>57</v>
      </c>
      <c r="D51" s="46">
        <v>20712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20712</v>
      </c>
      <c r="O51" s="47">
        <f t="shared" si="7"/>
        <v>1.6117033693875964</v>
      </c>
      <c r="P51" s="9"/>
    </row>
    <row r="52" spans="1:16">
      <c r="A52" s="13"/>
      <c r="B52" s="39">
        <v>351.3</v>
      </c>
      <c r="C52" s="21" t="s">
        <v>58</v>
      </c>
      <c r="D52" s="46">
        <v>2341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2341</v>
      </c>
      <c r="O52" s="47">
        <f t="shared" si="7"/>
        <v>0.18216481207688118</v>
      </c>
      <c r="P52" s="9"/>
    </row>
    <row r="53" spans="1:16">
      <c r="A53" s="13"/>
      <c r="B53" s="39">
        <v>351.5</v>
      </c>
      <c r="C53" s="21" t="s">
        <v>59</v>
      </c>
      <c r="D53" s="46">
        <v>9934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9934</v>
      </c>
      <c r="O53" s="47">
        <f t="shared" si="7"/>
        <v>0.77301377324721809</v>
      </c>
      <c r="P53" s="9"/>
    </row>
    <row r="54" spans="1:16">
      <c r="A54" s="13"/>
      <c r="B54" s="39">
        <v>359</v>
      </c>
      <c r="C54" s="21" t="s">
        <v>60</v>
      </c>
      <c r="D54" s="46">
        <v>0</v>
      </c>
      <c r="E54" s="46">
        <v>24417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24417</v>
      </c>
      <c r="O54" s="47">
        <f t="shared" si="7"/>
        <v>1.9000077814956036</v>
      </c>
      <c r="P54" s="9"/>
    </row>
    <row r="55" spans="1:16" ht="15.75">
      <c r="A55" s="29" t="s">
        <v>3</v>
      </c>
      <c r="B55" s="30"/>
      <c r="C55" s="31"/>
      <c r="D55" s="32">
        <f t="shared" ref="D55:M55" si="12">SUM(D56:D62)</f>
        <v>90362</v>
      </c>
      <c r="E55" s="32">
        <f t="shared" si="12"/>
        <v>217428</v>
      </c>
      <c r="F55" s="32">
        <f t="shared" si="12"/>
        <v>1320</v>
      </c>
      <c r="G55" s="32">
        <f t="shared" si="12"/>
        <v>23608</v>
      </c>
      <c r="H55" s="32">
        <f t="shared" si="12"/>
        <v>0</v>
      </c>
      <c r="I55" s="32">
        <f t="shared" si="12"/>
        <v>30418</v>
      </c>
      <c r="J55" s="32">
        <f t="shared" si="12"/>
        <v>0</v>
      </c>
      <c r="K55" s="32">
        <f t="shared" si="12"/>
        <v>1224321</v>
      </c>
      <c r="L55" s="32">
        <f t="shared" si="12"/>
        <v>0</v>
      </c>
      <c r="M55" s="32">
        <f t="shared" si="12"/>
        <v>0</v>
      </c>
      <c r="N55" s="32">
        <f t="shared" si="11"/>
        <v>1587457</v>
      </c>
      <c r="O55" s="45">
        <f t="shared" si="7"/>
        <v>123.52789666173838</v>
      </c>
      <c r="P55" s="10"/>
    </row>
    <row r="56" spans="1:16">
      <c r="A56" s="12"/>
      <c r="B56" s="25">
        <v>361.1</v>
      </c>
      <c r="C56" s="20" t="s">
        <v>61</v>
      </c>
      <c r="D56" s="46">
        <v>15227</v>
      </c>
      <c r="E56" s="46">
        <v>12527</v>
      </c>
      <c r="F56" s="46">
        <v>1320</v>
      </c>
      <c r="G56" s="46">
        <v>23608</v>
      </c>
      <c r="H56" s="46">
        <v>0</v>
      </c>
      <c r="I56" s="46">
        <v>26877</v>
      </c>
      <c r="J56" s="46">
        <v>0</v>
      </c>
      <c r="K56" s="46">
        <v>144289</v>
      </c>
      <c r="L56" s="46">
        <v>0</v>
      </c>
      <c r="M56" s="46">
        <v>0</v>
      </c>
      <c r="N56" s="46">
        <f t="shared" si="11"/>
        <v>223848</v>
      </c>
      <c r="O56" s="47">
        <f t="shared" si="7"/>
        <v>17.418722278421914</v>
      </c>
      <c r="P56" s="9"/>
    </row>
    <row r="57" spans="1:16">
      <c r="A57" s="12"/>
      <c r="B57" s="25">
        <v>361.3</v>
      </c>
      <c r="C57" s="20" t="s">
        <v>62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347474</v>
      </c>
      <c r="L57" s="46">
        <v>0</v>
      </c>
      <c r="M57" s="46">
        <v>0</v>
      </c>
      <c r="N57" s="46">
        <f t="shared" ref="N57:N62" si="13">SUM(D57:M57)</f>
        <v>347474</v>
      </c>
      <c r="O57" s="47">
        <f t="shared" si="7"/>
        <v>27.038674033149171</v>
      </c>
      <c r="P57" s="9"/>
    </row>
    <row r="58" spans="1:16">
      <c r="A58" s="12"/>
      <c r="B58" s="25">
        <v>361.4</v>
      </c>
      <c r="C58" s="20" t="s">
        <v>63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3541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3541</v>
      </c>
      <c r="O58" s="47">
        <f t="shared" si="7"/>
        <v>0.27554275931834099</v>
      </c>
      <c r="P58" s="9"/>
    </row>
    <row r="59" spans="1:16">
      <c r="A59" s="12"/>
      <c r="B59" s="25">
        <v>364</v>
      </c>
      <c r="C59" s="20" t="s">
        <v>64</v>
      </c>
      <c r="D59" s="46">
        <v>7732</v>
      </c>
      <c r="E59" s="46">
        <v>194812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202544</v>
      </c>
      <c r="O59" s="47">
        <f t="shared" si="7"/>
        <v>15.760952455061863</v>
      </c>
      <c r="P59" s="9"/>
    </row>
    <row r="60" spans="1:16">
      <c r="A60" s="12"/>
      <c r="B60" s="25">
        <v>366</v>
      </c>
      <c r="C60" s="20" t="s">
        <v>65</v>
      </c>
      <c r="D60" s="46">
        <v>12256</v>
      </c>
      <c r="E60" s="46">
        <v>6288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18544</v>
      </c>
      <c r="O60" s="47">
        <f t="shared" si="7"/>
        <v>1.4430005447046923</v>
      </c>
      <c r="P60" s="9"/>
    </row>
    <row r="61" spans="1:16">
      <c r="A61" s="12"/>
      <c r="B61" s="25">
        <v>368</v>
      </c>
      <c r="C61" s="20" t="s">
        <v>66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732558</v>
      </c>
      <c r="L61" s="46">
        <v>0</v>
      </c>
      <c r="M61" s="46">
        <v>0</v>
      </c>
      <c r="N61" s="46">
        <f t="shared" si="13"/>
        <v>732558</v>
      </c>
      <c r="O61" s="47">
        <f t="shared" si="7"/>
        <v>57.003968562757763</v>
      </c>
      <c r="P61" s="9"/>
    </row>
    <row r="62" spans="1:16">
      <c r="A62" s="12"/>
      <c r="B62" s="25">
        <v>369.9</v>
      </c>
      <c r="C62" s="20" t="s">
        <v>67</v>
      </c>
      <c r="D62" s="46">
        <v>55147</v>
      </c>
      <c r="E62" s="46">
        <v>3801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58948</v>
      </c>
      <c r="O62" s="47">
        <f t="shared" si="7"/>
        <v>4.5870360283246443</v>
      </c>
      <c r="P62" s="9"/>
    </row>
    <row r="63" spans="1:16" ht="15.75">
      <c r="A63" s="29" t="s">
        <v>44</v>
      </c>
      <c r="B63" s="30"/>
      <c r="C63" s="31"/>
      <c r="D63" s="32">
        <f t="shared" ref="D63:M63" si="14">SUM(D64:D64)</f>
        <v>1104500</v>
      </c>
      <c r="E63" s="32">
        <f t="shared" si="14"/>
        <v>42010</v>
      </c>
      <c r="F63" s="32">
        <f t="shared" si="14"/>
        <v>824200</v>
      </c>
      <c r="G63" s="32">
        <f t="shared" si="14"/>
        <v>116200</v>
      </c>
      <c r="H63" s="32">
        <f t="shared" si="14"/>
        <v>0</v>
      </c>
      <c r="I63" s="32">
        <f t="shared" si="14"/>
        <v>0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>SUM(D63:M63)</f>
        <v>2086910</v>
      </c>
      <c r="O63" s="45">
        <f t="shared" si="7"/>
        <v>162.39280989806241</v>
      </c>
      <c r="P63" s="9"/>
    </row>
    <row r="64" spans="1:16" ht="15.75" thickBot="1">
      <c r="A64" s="12"/>
      <c r="B64" s="25">
        <v>381</v>
      </c>
      <c r="C64" s="20" t="s">
        <v>68</v>
      </c>
      <c r="D64" s="46">
        <v>1104500</v>
      </c>
      <c r="E64" s="46">
        <v>42010</v>
      </c>
      <c r="F64" s="46">
        <v>824200</v>
      </c>
      <c r="G64" s="46">
        <v>116200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2086910</v>
      </c>
      <c r="O64" s="47">
        <f t="shared" si="7"/>
        <v>162.39280989806241</v>
      </c>
      <c r="P64" s="9"/>
    </row>
    <row r="65" spans="1:119" ht="16.5" thickBot="1">
      <c r="A65" s="14" t="s">
        <v>55</v>
      </c>
      <c r="B65" s="23"/>
      <c r="C65" s="22"/>
      <c r="D65" s="15">
        <f t="shared" ref="D65:M65" si="15">SUM(D5,D16,D25,D39,D50,D55,D63)</f>
        <v>8156984</v>
      </c>
      <c r="E65" s="15">
        <f t="shared" si="15"/>
        <v>4886939</v>
      </c>
      <c r="F65" s="15">
        <f t="shared" si="15"/>
        <v>825520</v>
      </c>
      <c r="G65" s="15">
        <f t="shared" si="15"/>
        <v>139808</v>
      </c>
      <c r="H65" s="15">
        <f t="shared" si="15"/>
        <v>0</v>
      </c>
      <c r="I65" s="15">
        <f t="shared" si="15"/>
        <v>6646760</v>
      </c>
      <c r="J65" s="15">
        <f t="shared" si="15"/>
        <v>0</v>
      </c>
      <c r="K65" s="15">
        <f t="shared" si="15"/>
        <v>1224321</v>
      </c>
      <c r="L65" s="15">
        <f t="shared" si="15"/>
        <v>0</v>
      </c>
      <c r="M65" s="15">
        <f t="shared" si="15"/>
        <v>0</v>
      </c>
      <c r="N65" s="15">
        <f>SUM(D65:M65)</f>
        <v>21880332</v>
      </c>
      <c r="O65" s="38">
        <f t="shared" si="7"/>
        <v>1702.617072601354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75</v>
      </c>
      <c r="M67" s="118"/>
      <c r="N67" s="118"/>
      <c r="O67" s="43">
        <v>12851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thickBot="1">
      <c r="A69" s="120" t="s">
        <v>94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A69:O69"/>
    <mergeCell ref="A68:O68"/>
    <mergeCell ref="L67:N6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69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74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4034447</v>
      </c>
      <c r="E5" s="27">
        <f t="shared" si="0"/>
        <v>466350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4500797</v>
      </c>
      <c r="O5" s="33">
        <f t="shared" ref="O5:O36" si="1">(N5/O$66)</f>
        <v>347.71299443757727</v>
      </c>
      <c r="P5" s="6"/>
    </row>
    <row r="6" spans="1:133">
      <c r="A6" s="12"/>
      <c r="B6" s="25">
        <v>311</v>
      </c>
      <c r="C6" s="20" t="s">
        <v>2</v>
      </c>
      <c r="D6" s="46">
        <v>2069438</v>
      </c>
      <c r="E6" s="46">
        <v>466350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2535788</v>
      </c>
      <c r="O6" s="47">
        <f t="shared" si="1"/>
        <v>195.90451174289245</v>
      </c>
      <c r="P6" s="9"/>
    </row>
    <row r="7" spans="1:133">
      <c r="A7" s="12"/>
      <c r="B7" s="25">
        <v>312.41000000000003</v>
      </c>
      <c r="C7" s="20" t="s">
        <v>11</v>
      </c>
      <c r="D7" s="46">
        <v>160084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160084</v>
      </c>
      <c r="O7" s="47">
        <f t="shared" si="1"/>
        <v>12.36742892459827</v>
      </c>
      <c r="P7" s="9"/>
    </row>
    <row r="8" spans="1:133">
      <c r="A8" s="12"/>
      <c r="B8" s="25">
        <v>312.42</v>
      </c>
      <c r="C8" s="20" t="s">
        <v>10</v>
      </c>
      <c r="D8" s="46">
        <v>117643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117643</v>
      </c>
      <c r="O8" s="47">
        <f t="shared" si="1"/>
        <v>9.0886124845488254</v>
      </c>
      <c r="P8" s="9"/>
    </row>
    <row r="9" spans="1:133">
      <c r="A9" s="12"/>
      <c r="B9" s="25">
        <v>314.10000000000002</v>
      </c>
      <c r="C9" s="20" t="s">
        <v>12</v>
      </c>
      <c r="D9" s="46">
        <v>793872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793872</v>
      </c>
      <c r="O9" s="47">
        <f t="shared" si="1"/>
        <v>61.331273176761435</v>
      </c>
      <c r="P9" s="9"/>
    </row>
    <row r="10" spans="1:133">
      <c r="A10" s="12"/>
      <c r="B10" s="25">
        <v>314.3</v>
      </c>
      <c r="C10" s="20" t="s">
        <v>13</v>
      </c>
      <c r="D10" s="46">
        <v>165430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165430</v>
      </c>
      <c r="O10" s="47">
        <f t="shared" si="1"/>
        <v>12.780438813349814</v>
      </c>
      <c r="P10" s="9"/>
    </row>
    <row r="11" spans="1:133">
      <c r="A11" s="12"/>
      <c r="B11" s="25">
        <v>314.39999999999998</v>
      </c>
      <c r="C11" s="20" t="s">
        <v>14</v>
      </c>
      <c r="D11" s="46">
        <v>43224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43224</v>
      </c>
      <c r="O11" s="47">
        <f t="shared" si="1"/>
        <v>3.3393077873918418</v>
      </c>
      <c r="P11" s="9"/>
    </row>
    <row r="12" spans="1:133">
      <c r="A12" s="12"/>
      <c r="B12" s="25">
        <v>315</v>
      </c>
      <c r="C12" s="20" t="s">
        <v>15</v>
      </c>
      <c r="D12" s="46">
        <v>511157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511157</v>
      </c>
      <c r="O12" s="47">
        <f t="shared" si="1"/>
        <v>39.489879480840543</v>
      </c>
      <c r="P12" s="9"/>
    </row>
    <row r="13" spans="1:133">
      <c r="A13" s="12"/>
      <c r="B13" s="25">
        <v>316</v>
      </c>
      <c r="C13" s="20" t="s">
        <v>16</v>
      </c>
      <c r="D13" s="46">
        <v>173599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173599</v>
      </c>
      <c r="O13" s="47">
        <f t="shared" si="1"/>
        <v>13.411542027194066</v>
      </c>
      <c r="P13" s="9"/>
    </row>
    <row r="14" spans="1:133" ht="15.75">
      <c r="A14" s="29" t="s">
        <v>118</v>
      </c>
      <c r="B14" s="30"/>
      <c r="C14" s="31"/>
      <c r="D14" s="32">
        <f t="shared" ref="D14:M14" si="3">SUM(D15:D19)</f>
        <v>974290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974290</v>
      </c>
      <c r="O14" s="45">
        <f t="shared" si="1"/>
        <v>75.269622991347347</v>
      </c>
      <c r="P14" s="10"/>
    </row>
    <row r="15" spans="1:133">
      <c r="A15" s="12"/>
      <c r="B15" s="25">
        <v>322</v>
      </c>
      <c r="C15" s="20" t="s">
        <v>0</v>
      </c>
      <c r="D15" s="46">
        <v>54835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54835</v>
      </c>
      <c r="O15" s="47">
        <f t="shared" si="1"/>
        <v>4.2363257107540173</v>
      </c>
      <c r="P15" s="9"/>
    </row>
    <row r="16" spans="1:133">
      <c r="A16" s="12"/>
      <c r="B16" s="25">
        <v>323.10000000000002</v>
      </c>
      <c r="C16" s="20" t="s">
        <v>18</v>
      </c>
      <c r="D16" s="46">
        <v>844646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844646</v>
      </c>
      <c r="O16" s="47">
        <f t="shared" si="1"/>
        <v>65.25386279357231</v>
      </c>
      <c r="P16" s="9"/>
    </row>
    <row r="17" spans="1:16">
      <c r="A17" s="12"/>
      <c r="B17" s="25">
        <v>323.39999999999998</v>
      </c>
      <c r="C17" s="20" t="s">
        <v>19</v>
      </c>
      <c r="D17" s="46">
        <v>16754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16754</v>
      </c>
      <c r="O17" s="47">
        <f t="shared" si="1"/>
        <v>1.2943448702101359</v>
      </c>
      <c r="P17" s="9"/>
    </row>
    <row r="18" spans="1:16">
      <c r="A18" s="12"/>
      <c r="B18" s="25">
        <v>323.89999999999998</v>
      </c>
      <c r="C18" s="20" t="s">
        <v>20</v>
      </c>
      <c r="D18" s="46">
        <v>34559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34559</v>
      </c>
      <c r="O18" s="47">
        <f t="shared" si="1"/>
        <v>2.6698856613102597</v>
      </c>
      <c r="P18" s="9"/>
    </row>
    <row r="19" spans="1:16">
      <c r="A19" s="12"/>
      <c r="B19" s="25">
        <v>329</v>
      </c>
      <c r="C19" s="20" t="s">
        <v>119</v>
      </c>
      <c r="D19" s="46">
        <v>23496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23496</v>
      </c>
      <c r="O19" s="47">
        <f t="shared" si="1"/>
        <v>1.8152039555006181</v>
      </c>
      <c r="P19" s="9"/>
    </row>
    <row r="20" spans="1:16" ht="15.75">
      <c r="A20" s="29" t="s">
        <v>26</v>
      </c>
      <c r="B20" s="30"/>
      <c r="C20" s="31"/>
      <c r="D20" s="32">
        <f t="shared" ref="D20:M20" si="5">SUM(D21:D33)</f>
        <v>1000137</v>
      </c>
      <c r="E20" s="32">
        <f t="shared" si="5"/>
        <v>877359</v>
      </c>
      <c r="F20" s="32">
        <f t="shared" si="5"/>
        <v>0</v>
      </c>
      <c r="G20" s="32">
        <f t="shared" si="5"/>
        <v>205259</v>
      </c>
      <c r="H20" s="32">
        <f t="shared" si="5"/>
        <v>0</v>
      </c>
      <c r="I20" s="32">
        <f t="shared" si="5"/>
        <v>42498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2125253</v>
      </c>
      <c r="O20" s="45">
        <f t="shared" si="1"/>
        <v>164.18827255871446</v>
      </c>
      <c r="P20" s="10"/>
    </row>
    <row r="21" spans="1:16">
      <c r="A21" s="12"/>
      <c r="B21" s="25">
        <v>331.2</v>
      </c>
      <c r="C21" s="20" t="s">
        <v>25</v>
      </c>
      <c r="D21" s="46">
        <v>405</v>
      </c>
      <c r="E21" s="46">
        <v>603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9" si="6">SUM(D21:M21)</f>
        <v>1008</v>
      </c>
      <c r="O21" s="47">
        <f t="shared" si="1"/>
        <v>7.7873918417799753E-2</v>
      </c>
      <c r="P21" s="9"/>
    </row>
    <row r="22" spans="1:16">
      <c r="A22" s="12"/>
      <c r="B22" s="25">
        <v>334.49</v>
      </c>
      <c r="C22" s="20" t="s">
        <v>120</v>
      </c>
      <c r="D22" s="46">
        <v>0</v>
      </c>
      <c r="E22" s="46">
        <v>0</v>
      </c>
      <c r="F22" s="46">
        <v>0</v>
      </c>
      <c r="G22" s="46">
        <v>9242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9242</v>
      </c>
      <c r="O22" s="47">
        <f t="shared" si="1"/>
        <v>0.71399876390605688</v>
      </c>
      <c r="P22" s="9"/>
    </row>
    <row r="23" spans="1:16">
      <c r="A23" s="12"/>
      <c r="B23" s="25">
        <v>334.7</v>
      </c>
      <c r="C23" s="20" t="s">
        <v>121</v>
      </c>
      <c r="D23" s="46">
        <v>0</v>
      </c>
      <c r="E23" s="46">
        <v>0</v>
      </c>
      <c r="F23" s="46">
        <v>0</v>
      </c>
      <c r="G23" s="46">
        <v>106960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106960</v>
      </c>
      <c r="O23" s="47">
        <f t="shared" si="1"/>
        <v>8.2632880098887522</v>
      </c>
      <c r="P23" s="9"/>
    </row>
    <row r="24" spans="1:16">
      <c r="A24" s="12"/>
      <c r="B24" s="25">
        <v>335.12</v>
      </c>
      <c r="C24" s="20" t="s">
        <v>32</v>
      </c>
      <c r="D24" s="46">
        <v>380480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380480</v>
      </c>
      <c r="O24" s="47">
        <f t="shared" si="1"/>
        <v>29.394313967861557</v>
      </c>
      <c r="P24" s="9"/>
    </row>
    <row r="25" spans="1:16">
      <c r="A25" s="12"/>
      <c r="B25" s="25">
        <v>335.14</v>
      </c>
      <c r="C25" s="20" t="s">
        <v>33</v>
      </c>
      <c r="D25" s="46">
        <v>15386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15386</v>
      </c>
      <c r="O25" s="47">
        <f t="shared" si="1"/>
        <v>1.1886588380716934</v>
      </c>
      <c r="P25" s="9"/>
    </row>
    <row r="26" spans="1:16">
      <c r="A26" s="12"/>
      <c r="B26" s="25">
        <v>335.15</v>
      </c>
      <c r="C26" s="20" t="s">
        <v>34</v>
      </c>
      <c r="D26" s="46">
        <v>7382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7382</v>
      </c>
      <c r="O26" s="47">
        <f t="shared" si="1"/>
        <v>0.57030284301606926</v>
      </c>
      <c r="P26" s="9"/>
    </row>
    <row r="27" spans="1:16">
      <c r="A27" s="12"/>
      <c r="B27" s="25">
        <v>335.18</v>
      </c>
      <c r="C27" s="20" t="s">
        <v>35</v>
      </c>
      <c r="D27" s="46">
        <v>573309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573309</v>
      </c>
      <c r="O27" s="47">
        <f t="shared" si="1"/>
        <v>44.291486402966626</v>
      </c>
      <c r="P27" s="9"/>
    </row>
    <row r="28" spans="1:16">
      <c r="A28" s="12"/>
      <c r="B28" s="25">
        <v>335.21</v>
      </c>
      <c r="C28" s="20" t="s">
        <v>36</v>
      </c>
      <c r="D28" s="46">
        <v>600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600</v>
      </c>
      <c r="O28" s="47">
        <f t="shared" si="1"/>
        <v>4.6353522867737945E-2</v>
      </c>
      <c r="P28" s="9"/>
    </row>
    <row r="29" spans="1:16">
      <c r="A29" s="12"/>
      <c r="B29" s="25">
        <v>335.9</v>
      </c>
      <c r="C29" s="20" t="s">
        <v>122</v>
      </c>
      <c r="D29" s="46">
        <v>173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173</v>
      </c>
      <c r="O29" s="47">
        <f t="shared" si="1"/>
        <v>1.3365265760197776E-2</v>
      </c>
      <c r="P29" s="9"/>
    </row>
    <row r="30" spans="1:16">
      <c r="A30" s="12"/>
      <c r="B30" s="25">
        <v>337.2</v>
      </c>
      <c r="C30" s="20" t="s">
        <v>89</v>
      </c>
      <c r="D30" s="46">
        <v>5431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5431</v>
      </c>
      <c r="O30" s="47">
        <f t="shared" si="1"/>
        <v>0.41957663782447469</v>
      </c>
      <c r="P30" s="9"/>
    </row>
    <row r="31" spans="1:16">
      <c r="A31" s="12"/>
      <c r="B31" s="25">
        <v>337.3</v>
      </c>
      <c r="C31" s="20" t="s">
        <v>123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42498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42498</v>
      </c>
      <c r="O31" s="47">
        <f t="shared" si="1"/>
        <v>3.2832200247218788</v>
      </c>
      <c r="P31" s="9"/>
    </row>
    <row r="32" spans="1:16">
      <c r="A32" s="12"/>
      <c r="B32" s="25">
        <v>337.7</v>
      </c>
      <c r="C32" s="20" t="s">
        <v>124</v>
      </c>
      <c r="D32" s="46">
        <v>0</v>
      </c>
      <c r="E32" s="46">
        <v>0</v>
      </c>
      <c r="F32" s="46">
        <v>0</v>
      </c>
      <c r="G32" s="46">
        <v>89057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89057</v>
      </c>
      <c r="O32" s="47">
        <f t="shared" si="1"/>
        <v>6.8801761433868975</v>
      </c>
      <c r="P32" s="9"/>
    </row>
    <row r="33" spans="1:16">
      <c r="A33" s="12"/>
      <c r="B33" s="25">
        <v>338</v>
      </c>
      <c r="C33" s="20" t="s">
        <v>37</v>
      </c>
      <c r="D33" s="46">
        <v>16971</v>
      </c>
      <c r="E33" s="46">
        <v>876756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893727</v>
      </c>
      <c r="O33" s="47">
        <f t="shared" si="1"/>
        <v>69.04565822002472</v>
      </c>
      <c r="P33" s="9"/>
    </row>
    <row r="34" spans="1:16" ht="15.75">
      <c r="A34" s="29" t="s">
        <v>42</v>
      </c>
      <c r="B34" s="30"/>
      <c r="C34" s="31"/>
      <c r="D34" s="32">
        <f t="shared" ref="D34:M34" si="7">SUM(D35:D44)</f>
        <v>169465</v>
      </c>
      <c r="E34" s="32">
        <f t="shared" si="7"/>
        <v>855700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6599395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7624560</v>
      </c>
      <c r="O34" s="45">
        <f t="shared" si="1"/>
        <v>589.0420271940668</v>
      </c>
      <c r="P34" s="10"/>
    </row>
    <row r="35" spans="1:16">
      <c r="A35" s="12"/>
      <c r="B35" s="25">
        <v>341.3</v>
      </c>
      <c r="C35" s="20" t="s">
        <v>45</v>
      </c>
      <c r="D35" s="46">
        <v>8111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9" si="8">SUM(D35:M35)</f>
        <v>8111</v>
      </c>
      <c r="O35" s="47">
        <f t="shared" si="1"/>
        <v>0.62662237330037085</v>
      </c>
      <c r="P35" s="9"/>
    </row>
    <row r="36" spans="1:16">
      <c r="A36" s="12"/>
      <c r="B36" s="25">
        <v>342.1</v>
      </c>
      <c r="C36" s="20" t="s">
        <v>46</v>
      </c>
      <c r="D36" s="46">
        <v>13354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13354</v>
      </c>
      <c r="O36" s="47">
        <f t="shared" si="1"/>
        <v>1.0316749072929543</v>
      </c>
      <c r="P36" s="9"/>
    </row>
    <row r="37" spans="1:16">
      <c r="A37" s="12"/>
      <c r="B37" s="25">
        <v>342.2</v>
      </c>
      <c r="C37" s="20" t="s">
        <v>47</v>
      </c>
      <c r="D37" s="46">
        <v>2617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2617</v>
      </c>
      <c r="O37" s="47">
        <f t="shared" ref="O37:O64" si="9">(N37/O$66)</f>
        <v>0.20217861557478367</v>
      </c>
      <c r="P37" s="9"/>
    </row>
    <row r="38" spans="1:16">
      <c r="A38" s="12"/>
      <c r="B38" s="25">
        <v>343.4</v>
      </c>
      <c r="C38" s="20" t="s">
        <v>48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1682888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1682888</v>
      </c>
      <c r="O38" s="47">
        <f t="shared" si="9"/>
        <v>130.01297898640297</v>
      </c>
      <c r="P38" s="9"/>
    </row>
    <row r="39" spans="1:16">
      <c r="A39" s="12"/>
      <c r="B39" s="25">
        <v>343.6</v>
      </c>
      <c r="C39" s="20" t="s">
        <v>49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4916507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4916507</v>
      </c>
      <c r="O39" s="47">
        <f t="shared" si="9"/>
        <v>379.82903275648948</v>
      </c>
      <c r="P39" s="9"/>
    </row>
    <row r="40" spans="1:16">
      <c r="A40" s="12"/>
      <c r="B40" s="25">
        <v>343.9</v>
      </c>
      <c r="C40" s="20" t="s">
        <v>50</v>
      </c>
      <c r="D40" s="46">
        <v>0</v>
      </c>
      <c r="E40" s="46">
        <v>853801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853801</v>
      </c>
      <c r="O40" s="47">
        <f t="shared" si="9"/>
        <v>65.961140296662549</v>
      </c>
      <c r="P40" s="9"/>
    </row>
    <row r="41" spans="1:16">
      <c r="A41" s="12"/>
      <c r="B41" s="25">
        <v>344.9</v>
      </c>
      <c r="C41" s="20" t="s">
        <v>51</v>
      </c>
      <c r="D41" s="46">
        <v>62422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62422</v>
      </c>
      <c r="O41" s="47">
        <f t="shared" si="9"/>
        <v>4.8224660074165637</v>
      </c>
      <c r="P41" s="9"/>
    </row>
    <row r="42" spans="1:16">
      <c r="A42" s="12"/>
      <c r="B42" s="25">
        <v>347.2</v>
      </c>
      <c r="C42" s="20" t="s">
        <v>52</v>
      </c>
      <c r="D42" s="46">
        <v>71559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71559</v>
      </c>
      <c r="O42" s="47">
        <f t="shared" si="9"/>
        <v>5.5283529048207667</v>
      </c>
      <c r="P42" s="9"/>
    </row>
    <row r="43" spans="1:16">
      <c r="A43" s="12"/>
      <c r="B43" s="25">
        <v>347.4</v>
      </c>
      <c r="C43" s="20" t="s">
        <v>53</v>
      </c>
      <c r="D43" s="46">
        <v>1924</v>
      </c>
      <c r="E43" s="46">
        <v>1899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3823</v>
      </c>
      <c r="O43" s="47">
        <f t="shared" si="9"/>
        <v>0.29534919653893699</v>
      </c>
      <c r="P43" s="9"/>
    </row>
    <row r="44" spans="1:16">
      <c r="A44" s="12"/>
      <c r="B44" s="25">
        <v>347.5</v>
      </c>
      <c r="C44" s="20" t="s">
        <v>54</v>
      </c>
      <c r="D44" s="46">
        <v>9478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9478</v>
      </c>
      <c r="O44" s="47">
        <f t="shared" si="9"/>
        <v>0.73223114956736712</v>
      </c>
      <c r="P44" s="9"/>
    </row>
    <row r="45" spans="1:16" ht="15.75">
      <c r="A45" s="29" t="s">
        <v>43</v>
      </c>
      <c r="B45" s="30"/>
      <c r="C45" s="31"/>
      <c r="D45" s="32">
        <f t="shared" ref="D45:M45" si="10">SUM(D46:D49)</f>
        <v>36509</v>
      </c>
      <c r="E45" s="32">
        <f t="shared" si="10"/>
        <v>25058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8"/>
        <v>61567</v>
      </c>
      <c r="O45" s="45">
        <f t="shared" si="9"/>
        <v>4.7564122373300375</v>
      </c>
      <c r="P45" s="10"/>
    </row>
    <row r="46" spans="1:16">
      <c r="A46" s="13"/>
      <c r="B46" s="39">
        <v>351.1</v>
      </c>
      <c r="C46" s="21" t="s">
        <v>57</v>
      </c>
      <c r="D46" s="46">
        <v>27437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27437</v>
      </c>
      <c r="O46" s="47">
        <f t="shared" si="9"/>
        <v>2.1196693448702102</v>
      </c>
      <c r="P46" s="9"/>
    </row>
    <row r="47" spans="1:16">
      <c r="A47" s="13"/>
      <c r="B47" s="39">
        <v>351.3</v>
      </c>
      <c r="C47" s="21" t="s">
        <v>58</v>
      </c>
      <c r="D47" s="46">
        <v>3151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3151</v>
      </c>
      <c r="O47" s="47">
        <f t="shared" si="9"/>
        <v>0.24343325092707047</v>
      </c>
      <c r="P47" s="9"/>
    </row>
    <row r="48" spans="1:16">
      <c r="A48" s="13"/>
      <c r="B48" s="39">
        <v>351.5</v>
      </c>
      <c r="C48" s="21" t="s">
        <v>59</v>
      </c>
      <c r="D48" s="46">
        <v>5921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5921</v>
      </c>
      <c r="O48" s="47">
        <f t="shared" si="9"/>
        <v>0.45743201483312734</v>
      </c>
      <c r="P48" s="9"/>
    </row>
    <row r="49" spans="1:119">
      <c r="A49" s="13"/>
      <c r="B49" s="39">
        <v>351.9</v>
      </c>
      <c r="C49" s="21" t="s">
        <v>125</v>
      </c>
      <c r="D49" s="46">
        <v>0</v>
      </c>
      <c r="E49" s="46">
        <v>25058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25058</v>
      </c>
      <c r="O49" s="47">
        <f t="shared" si="9"/>
        <v>1.9358776266996292</v>
      </c>
      <c r="P49" s="9"/>
    </row>
    <row r="50" spans="1:119" ht="15.75">
      <c r="A50" s="29" t="s">
        <v>3</v>
      </c>
      <c r="B50" s="30"/>
      <c r="C50" s="31"/>
      <c r="D50" s="32">
        <f t="shared" ref="D50:M50" si="11">SUM(D51:D61)</f>
        <v>227433</v>
      </c>
      <c r="E50" s="32">
        <f t="shared" si="11"/>
        <v>270044</v>
      </c>
      <c r="F50" s="32">
        <f t="shared" si="11"/>
        <v>7150</v>
      </c>
      <c r="G50" s="32">
        <f t="shared" si="11"/>
        <v>152854</v>
      </c>
      <c r="H50" s="32">
        <f t="shared" si="11"/>
        <v>0</v>
      </c>
      <c r="I50" s="32">
        <f t="shared" si="11"/>
        <v>182803</v>
      </c>
      <c r="J50" s="32">
        <f t="shared" si="11"/>
        <v>0</v>
      </c>
      <c r="K50" s="32">
        <f t="shared" si="11"/>
        <v>-276355</v>
      </c>
      <c r="L50" s="32">
        <f t="shared" si="11"/>
        <v>0</v>
      </c>
      <c r="M50" s="32">
        <f t="shared" si="11"/>
        <v>0</v>
      </c>
      <c r="N50" s="32">
        <f>SUM(D50:M50)</f>
        <v>563929</v>
      </c>
      <c r="O50" s="45">
        <f t="shared" si="9"/>
        <v>43.566826328800985</v>
      </c>
      <c r="P50" s="10"/>
    </row>
    <row r="51" spans="1:119">
      <c r="A51" s="12"/>
      <c r="B51" s="25">
        <v>361.1</v>
      </c>
      <c r="C51" s="20" t="s">
        <v>61</v>
      </c>
      <c r="D51" s="46">
        <v>71712</v>
      </c>
      <c r="E51" s="46">
        <v>72363</v>
      </c>
      <c r="F51" s="46">
        <v>7150</v>
      </c>
      <c r="G51" s="46">
        <v>152854</v>
      </c>
      <c r="H51" s="46">
        <v>0</v>
      </c>
      <c r="I51" s="46">
        <v>156163</v>
      </c>
      <c r="J51" s="46">
        <v>0</v>
      </c>
      <c r="K51" s="46">
        <v>206793</v>
      </c>
      <c r="L51" s="46">
        <v>0</v>
      </c>
      <c r="M51" s="46">
        <v>0</v>
      </c>
      <c r="N51" s="46">
        <f>SUM(D51:M51)</f>
        <v>667035</v>
      </c>
      <c r="O51" s="47">
        <f t="shared" si="9"/>
        <v>51.532370210135973</v>
      </c>
      <c r="P51" s="9"/>
    </row>
    <row r="52" spans="1:119">
      <c r="A52" s="12"/>
      <c r="B52" s="25">
        <v>361.3</v>
      </c>
      <c r="C52" s="20" t="s">
        <v>62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-1375015</v>
      </c>
      <c r="L52" s="46">
        <v>0</v>
      </c>
      <c r="M52" s="46">
        <v>0</v>
      </c>
      <c r="N52" s="46">
        <f t="shared" ref="N52:N61" si="12">SUM(D52:M52)</f>
        <v>-1375015</v>
      </c>
      <c r="O52" s="47">
        <f t="shared" si="9"/>
        <v>-106.22798207663783</v>
      </c>
      <c r="P52" s="9"/>
    </row>
    <row r="53" spans="1:119">
      <c r="A53" s="12"/>
      <c r="B53" s="25">
        <v>363.22</v>
      </c>
      <c r="C53" s="20" t="s">
        <v>126</v>
      </c>
      <c r="D53" s="46">
        <v>0</v>
      </c>
      <c r="E53" s="46">
        <v>5679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5679</v>
      </c>
      <c r="O53" s="47">
        <f t="shared" si="9"/>
        <v>0.43873609394313967</v>
      </c>
      <c r="P53" s="9"/>
    </row>
    <row r="54" spans="1:119">
      <c r="A54" s="12"/>
      <c r="B54" s="25">
        <v>363.23</v>
      </c>
      <c r="C54" s="20" t="s">
        <v>127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26640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26640</v>
      </c>
      <c r="O54" s="47">
        <f t="shared" si="9"/>
        <v>2.0580964153275647</v>
      </c>
      <c r="P54" s="9"/>
    </row>
    <row r="55" spans="1:119">
      <c r="A55" s="12"/>
      <c r="B55" s="25">
        <v>363.24</v>
      </c>
      <c r="C55" s="20" t="s">
        <v>128</v>
      </c>
      <c r="D55" s="46">
        <v>0</v>
      </c>
      <c r="E55" s="46">
        <v>4911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4911</v>
      </c>
      <c r="O55" s="47">
        <f t="shared" si="9"/>
        <v>0.37940358467243512</v>
      </c>
      <c r="P55" s="9"/>
    </row>
    <row r="56" spans="1:119">
      <c r="A56" s="12"/>
      <c r="B56" s="25">
        <v>363.27</v>
      </c>
      <c r="C56" s="20" t="s">
        <v>129</v>
      </c>
      <c r="D56" s="46">
        <v>0</v>
      </c>
      <c r="E56" s="46">
        <v>6406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6406</v>
      </c>
      <c r="O56" s="47">
        <f t="shared" si="9"/>
        <v>0.49490111248454882</v>
      </c>
      <c r="P56" s="9"/>
    </row>
    <row r="57" spans="1:119">
      <c r="A57" s="12"/>
      <c r="B57" s="25">
        <v>364</v>
      </c>
      <c r="C57" s="20" t="s">
        <v>64</v>
      </c>
      <c r="D57" s="46">
        <v>35265</v>
      </c>
      <c r="E57" s="46">
        <v>168269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203534</v>
      </c>
      <c r="O57" s="47">
        <f t="shared" si="9"/>
        <v>15.72419653893696</v>
      </c>
      <c r="P57" s="9"/>
    </row>
    <row r="58" spans="1:119">
      <c r="A58" s="12"/>
      <c r="B58" s="25">
        <v>365</v>
      </c>
      <c r="C58" s="20" t="s">
        <v>130</v>
      </c>
      <c r="D58" s="46">
        <v>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9</v>
      </c>
      <c r="O58" s="47">
        <f t="shared" si="9"/>
        <v>6.9530284301606924E-4</v>
      </c>
      <c r="P58" s="9"/>
    </row>
    <row r="59" spans="1:119">
      <c r="A59" s="12"/>
      <c r="B59" s="25">
        <v>366</v>
      </c>
      <c r="C59" s="20" t="s">
        <v>65</v>
      </c>
      <c r="D59" s="46">
        <v>5155</v>
      </c>
      <c r="E59" s="46">
        <v>9494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14649</v>
      </c>
      <c r="O59" s="47">
        <f t="shared" si="9"/>
        <v>1.131721260815822</v>
      </c>
      <c r="P59" s="9"/>
    </row>
    <row r="60" spans="1:119">
      <c r="A60" s="12"/>
      <c r="B60" s="25">
        <v>368</v>
      </c>
      <c r="C60" s="20" t="s">
        <v>66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891867</v>
      </c>
      <c r="L60" s="46">
        <v>0</v>
      </c>
      <c r="M60" s="46">
        <v>0</v>
      </c>
      <c r="N60" s="46">
        <f t="shared" si="12"/>
        <v>891867</v>
      </c>
      <c r="O60" s="47">
        <f t="shared" si="9"/>
        <v>68.901962299134738</v>
      </c>
      <c r="P60" s="9"/>
    </row>
    <row r="61" spans="1:119">
      <c r="A61" s="12"/>
      <c r="B61" s="25">
        <v>369.9</v>
      </c>
      <c r="C61" s="20" t="s">
        <v>67</v>
      </c>
      <c r="D61" s="46">
        <v>115292</v>
      </c>
      <c r="E61" s="46">
        <v>2922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118214</v>
      </c>
      <c r="O61" s="47">
        <f t="shared" si="9"/>
        <v>9.1327255871446233</v>
      </c>
      <c r="P61" s="9"/>
    </row>
    <row r="62" spans="1:119" ht="15.75">
      <c r="A62" s="29" t="s">
        <v>44</v>
      </c>
      <c r="B62" s="30"/>
      <c r="C62" s="31"/>
      <c r="D62" s="32">
        <f t="shared" ref="D62:M62" si="13">SUM(D63:D63)</f>
        <v>1107000</v>
      </c>
      <c r="E62" s="32">
        <f t="shared" si="13"/>
        <v>50834</v>
      </c>
      <c r="F62" s="32">
        <f t="shared" si="13"/>
        <v>824100</v>
      </c>
      <c r="G62" s="32">
        <f t="shared" si="13"/>
        <v>0</v>
      </c>
      <c r="H62" s="32">
        <f t="shared" si="13"/>
        <v>0</v>
      </c>
      <c r="I62" s="32">
        <f t="shared" si="13"/>
        <v>0</v>
      </c>
      <c r="J62" s="32">
        <f t="shared" si="13"/>
        <v>0</v>
      </c>
      <c r="K62" s="32">
        <f t="shared" si="13"/>
        <v>0</v>
      </c>
      <c r="L62" s="32">
        <f t="shared" si="13"/>
        <v>0</v>
      </c>
      <c r="M62" s="32">
        <f t="shared" si="13"/>
        <v>0</v>
      </c>
      <c r="N62" s="32">
        <f>SUM(D62:M62)</f>
        <v>1981934</v>
      </c>
      <c r="O62" s="45">
        <f t="shared" si="9"/>
        <v>153.11603831891225</v>
      </c>
      <c r="P62" s="9"/>
    </row>
    <row r="63" spans="1:119" ht="15.75" thickBot="1">
      <c r="A63" s="12"/>
      <c r="B63" s="25">
        <v>381</v>
      </c>
      <c r="C63" s="20" t="s">
        <v>68</v>
      </c>
      <c r="D63" s="46">
        <v>1107000</v>
      </c>
      <c r="E63" s="46">
        <v>50834</v>
      </c>
      <c r="F63" s="46">
        <v>824100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1981934</v>
      </c>
      <c r="O63" s="47">
        <f t="shared" si="9"/>
        <v>153.11603831891225</v>
      </c>
      <c r="P63" s="9"/>
    </row>
    <row r="64" spans="1:119" ht="16.5" thickBot="1">
      <c r="A64" s="14" t="s">
        <v>55</v>
      </c>
      <c r="B64" s="23"/>
      <c r="C64" s="22"/>
      <c r="D64" s="15">
        <f t="shared" ref="D64:M64" si="14">SUM(D5,D14,D20,D34,D45,D50,D62)</f>
        <v>7549281</v>
      </c>
      <c r="E64" s="15">
        <f t="shared" si="14"/>
        <v>2545345</v>
      </c>
      <c r="F64" s="15">
        <f t="shared" si="14"/>
        <v>831250</v>
      </c>
      <c r="G64" s="15">
        <f t="shared" si="14"/>
        <v>358113</v>
      </c>
      <c r="H64" s="15">
        <f t="shared" si="14"/>
        <v>0</v>
      </c>
      <c r="I64" s="15">
        <f t="shared" si="14"/>
        <v>6824696</v>
      </c>
      <c r="J64" s="15">
        <f t="shared" si="14"/>
        <v>0</v>
      </c>
      <c r="K64" s="15">
        <f t="shared" si="14"/>
        <v>-276355</v>
      </c>
      <c r="L64" s="15">
        <f t="shared" si="14"/>
        <v>0</v>
      </c>
      <c r="M64" s="15">
        <f t="shared" si="14"/>
        <v>0</v>
      </c>
      <c r="N64" s="15">
        <f>SUM(D64:M64)</f>
        <v>17832330</v>
      </c>
      <c r="O64" s="38">
        <f t="shared" si="9"/>
        <v>1377.652194066749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131</v>
      </c>
      <c r="M66" s="118"/>
      <c r="N66" s="118"/>
      <c r="O66" s="43">
        <v>12944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94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7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181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69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29"/>
      <c r="M3" s="130"/>
      <c r="N3" s="36"/>
      <c r="O3" s="37"/>
      <c r="P3" s="131" t="s">
        <v>166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167</v>
      </c>
      <c r="N4" s="35" t="s">
        <v>9</v>
      </c>
      <c r="O4" s="35" t="s">
        <v>168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169</v>
      </c>
      <c r="B5" s="26"/>
      <c r="C5" s="26"/>
      <c r="D5" s="27">
        <f t="shared" ref="D5:N5" si="0">SUM(D6:D16)</f>
        <v>5834940.5800000001</v>
      </c>
      <c r="E5" s="27">
        <f t="shared" si="0"/>
        <v>1289675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194637.95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7319253.5300000003</v>
      </c>
      <c r="P5" s="33">
        <f t="shared" ref="P5:P36" si="1">(O5/P$73)</f>
        <v>563.75672263729496</v>
      </c>
      <c r="Q5" s="6"/>
    </row>
    <row r="6" spans="1:134">
      <c r="A6" s="12"/>
      <c r="B6" s="25">
        <v>311</v>
      </c>
      <c r="C6" s="20" t="s">
        <v>2</v>
      </c>
      <c r="D6" s="46">
        <v>3201424.57</v>
      </c>
      <c r="E6" s="46">
        <v>1289675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4491099.57</v>
      </c>
      <c r="P6" s="47">
        <f t="shared" si="1"/>
        <v>345.92155665100518</v>
      </c>
      <c r="Q6" s="9"/>
    </row>
    <row r="7" spans="1:134">
      <c r="A7" s="12"/>
      <c r="B7" s="25">
        <v>312.41000000000003</v>
      </c>
      <c r="C7" s="20" t="s">
        <v>170</v>
      </c>
      <c r="D7" s="46">
        <v>181224.88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181224.88</v>
      </c>
      <c r="P7" s="47">
        <f t="shared" si="1"/>
        <v>13.958628976353694</v>
      </c>
      <c r="Q7" s="9"/>
    </row>
    <row r="8" spans="1:134">
      <c r="A8" s="12"/>
      <c r="B8" s="25">
        <v>312.43</v>
      </c>
      <c r="C8" s="20" t="s">
        <v>171</v>
      </c>
      <c r="D8" s="46">
        <v>130666.02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130666.02</v>
      </c>
      <c r="P8" s="47">
        <f t="shared" si="1"/>
        <v>10.06439343757221</v>
      </c>
      <c r="Q8" s="9"/>
    </row>
    <row r="9" spans="1:134">
      <c r="A9" s="12"/>
      <c r="B9" s="25">
        <v>312.51</v>
      </c>
      <c r="C9" s="20" t="s">
        <v>76</v>
      </c>
      <c r="D9" s="46">
        <v>47962.080000000002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47962.080000000002</v>
      </c>
      <c r="L9" s="46">
        <v>0</v>
      </c>
      <c r="M9" s="46">
        <v>0</v>
      </c>
      <c r="N9" s="46">
        <v>0</v>
      </c>
      <c r="O9" s="46">
        <f t="shared" si="2"/>
        <v>95924.160000000003</v>
      </c>
      <c r="P9" s="47">
        <f t="shared" si="1"/>
        <v>7.3884433489948398</v>
      </c>
      <c r="Q9" s="9"/>
    </row>
    <row r="10" spans="1:134">
      <c r="A10" s="12"/>
      <c r="B10" s="25">
        <v>312.52</v>
      </c>
      <c r="C10" s="20" t="s">
        <v>105</v>
      </c>
      <c r="D10" s="46">
        <v>146675.87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146675.87</v>
      </c>
      <c r="L10" s="46">
        <v>0</v>
      </c>
      <c r="M10" s="46">
        <v>0</v>
      </c>
      <c r="N10" s="46">
        <v>0</v>
      </c>
      <c r="O10" s="46">
        <f t="shared" si="2"/>
        <v>293351.74</v>
      </c>
      <c r="P10" s="47">
        <f t="shared" si="1"/>
        <v>22.595065855349301</v>
      </c>
      <c r="Q10" s="9"/>
    </row>
    <row r="11" spans="1:134">
      <c r="A11" s="12"/>
      <c r="B11" s="25">
        <v>314.10000000000002</v>
      </c>
      <c r="C11" s="20" t="s">
        <v>12</v>
      </c>
      <c r="D11" s="46">
        <v>1144103.51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1144103.51</v>
      </c>
      <c r="P11" s="47">
        <f t="shared" si="1"/>
        <v>88.123200338904724</v>
      </c>
      <c r="Q11" s="9"/>
    </row>
    <row r="12" spans="1:134">
      <c r="A12" s="12"/>
      <c r="B12" s="25">
        <v>314.3</v>
      </c>
      <c r="C12" s="20" t="s">
        <v>13</v>
      </c>
      <c r="D12" s="46">
        <v>373362.11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373362.11</v>
      </c>
      <c r="P12" s="47">
        <f t="shared" si="1"/>
        <v>28.757768620503736</v>
      </c>
      <c r="Q12" s="9"/>
    </row>
    <row r="13" spans="1:134">
      <c r="A13" s="12"/>
      <c r="B13" s="25">
        <v>314.39999999999998</v>
      </c>
      <c r="C13" s="20" t="s">
        <v>14</v>
      </c>
      <c r="D13" s="46">
        <v>15614.74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15614.74</v>
      </c>
      <c r="P13" s="47">
        <f t="shared" si="1"/>
        <v>1.2027066163444504</v>
      </c>
      <c r="Q13" s="9"/>
    </row>
    <row r="14" spans="1:134">
      <c r="A14" s="12"/>
      <c r="B14" s="25">
        <v>314.8</v>
      </c>
      <c r="C14" s="20" t="s">
        <v>82</v>
      </c>
      <c r="D14" s="46">
        <v>17816.14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17816.14</v>
      </c>
      <c r="P14" s="47">
        <f t="shared" si="1"/>
        <v>1.3722668104444273</v>
      </c>
      <c r="Q14" s="9"/>
    </row>
    <row r="15" spans="1:134">
      <c r="A15" s="12"/>
      <c r="B15" s="25">
        <v>315.2</v>
      </c>
      <c r="C15" s="20" t="s">
        <v>172</v>
      </c>
      <c r="D15" s="46">
        <v>382202.4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382202.4</v>
      </c>
      <c r="P15" s="47">
        <f t="shared" si="1"/>
        <v>29.438681352537937</v>
      </c>
      <c r="Q15" s="9"/>
    </row>
    <row r="16" spans="1:134">
      <c r="A16" s="12"/>
      <c r="B16" s="25">
        <v>316</v>
      </c>
      <c r="C16" s="20" t="s">
        <v>107</v>
      </c>
      <c r="D16" s="46">
        <v>193888.26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193888.26</v>
      </c>
      <c r="P16" s="47">
        <f t="shared" si="1"/>
        <v>14.934010629284449</v>
      </c>
      <c r="Q16" s="9"/>
    </row>
    <row r="17" spans="1:17" ht="15.75">
      <c r="A17" s="29" t="s">
        <v>17</v>
      </c>
      <c r="B17" s="30"/>
      <c r="C17" s="31"/>
      <c r="D17" s="32">
        <f t="shared" ref="D17:N17" si="3">SUM(D18:D27)</f>
        <v>1231213.27</v>
      </c>
      <c r="E17" s="32">
        <f t="shared" si="3"/>
        <v>6438.2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1189601.72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2427253.19</v>
      </c>
      <c r="P17" s="45">
        <f t="shared" si="1"/>
        <v>186.95626511592081</v>
      </c>
      <c r="Q17" s="10"/>
    </row>
    <row r="18" spans="1:17">
      <c r="A18" s="12"/>
      <c r="B18" s="25">
        <v>322.89999999999998</v>
      </c>
      <c r="C18" s="20" t="s">
        <v>173</v>
      </c>
      <c r="D18" s="46">
        <v>292786.53999999998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7" si="4">SUM(D18:N18)</f>
        <v>292786.53999999998</v>
      </c>
      <c r="P18" s="47">
        <f t="shared" si="1"/>
        <v>22.551532003389045</v>
      </c>
      <c r="Q18" s="9"/>
    </row>
    <row r="19" spans="1:17">
      <c r="A19" s="12"/>
      <c r="B19" s="25">
        <v>323.10000000000002</v>
      </c>
      <c r="C19" s="20" t="s">
        <v>18</v>
      </c>
      <c r="D19" s="46">
        <v>889589.34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889589.34</v>
      </c>
      <c r="P19" s="47">
        <f t="shared" si="1"/>
        <v>68.519551721481932</v>
      </c>
      <c r="Q19" s="9"/>
    </row>
    <row r="20" spans="1:17">
      <c r="A20" s="12"/>
      <c r="B20" s="25">
        <v>323.39999999999998</v>
      </c>
      <c r="C20" s="20" t="s">
        <v>19</v>
      </c>
      <c r="D20" s="46">
        <v>22767.06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22767.06</v>
      </c>
      <c r="P20" s="47">
        <f t="shared" si="1"/>
        <v>1.7536054840945854</v>
      </c>
      <c r="Q20" s="9"/>
    </row>
    <row r="21" spans="1:17">
      <c r="A21" s="12"/>
      <c r="B21" s="25">
        <v>323.89999999999998</v>
      </c>
      <c r="C21" s="20" t="s">
        <v>20</v>
      </c>
      <c r="D21" s="46">
        <v>26070.33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26070.33</v>
      </c>
      <c r="P21" s="47">
        <f t="shared" si="1"/>
        <v>2.0080358930909652</v>
      </c>
      <c r="Q21" s="9"/>
    </row>
    <row r="22" spans="1:17">
      <c r="A22" s="12"/>
      <c r="B22" s="25">
        <v>324.11</v>
      </c>
      <c r="C22" s="20" t="s">
        <v>83</v>
      </c>
      <c r="D22" s="46">
        <v>0</v>
      </c>
      <c r="E22" s="46">
        <v>1906.68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1906.68</v>
      </c>
      <c r="P22" s="47">
        <f t="shared" si="1"/>
        <v>0.14685973965955482</v>
      </c>
      <c r="Q22" s="9"/>
    </row>
    <row r="23" spans="1:17">
      <c r="A23" s="12"/>
      <c r="B23" s="25">
        <v>324.20999999999998</v>
      </c>
      <c r="C23" s="20" t="s">
        <v>84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13320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13320</v>
      </c>
      <c r="P23" s="47">
        <f t="shared" si="1"/>
        <v>1.0259570207194022</v>
      </c>
      <c r="Q23" s="9"/>
    </row>
    <row r="24" spans="1:17">
      <c r="A24" s="12"/>
      <c r="B24" s="25">
        <v>324.22000000000003</v>
      </c>
      <c r="C24" s="20" t="s">
        <v>22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2844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2844</v>
      </c>
      <c r="P24" s="47">
        <f t="shared" si="1"/>
        <v>0.21905568820765617</v>
      </c>
      <c r="Q24" s="9"/>
    </row>
    <row r="25" spans="1:17">
      <c r="A25" s="12"/>
      <c r="B25" s="25">
        <v>324.31</v>
      </c>
      <c r="C25" s="20" t="s">
        <v>85</v>
      </c>
      <c r="D25" s="46">
        <v>0</v>
      </c>
      <c r="E25" s="46">
        <v>1684.4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1684.4</v>
      </c>
      <c r="P25" s="47">
        <f t="shared" si="1"/>
        <v>0.12973888931679889</v>
      </c>
      <c r="Q25" s="9"/>
    </row>
    <row r="26" spans="1:17">
      <c r="A26" s="12"/>
      <c r="B26" s="25">
        <v>324.61</v>
      </c>
      <c r="C26" s="20" t="s">
        <v>86</v>
      </c>
      <c r="D26" s="46">
        <v>0</v>
      </c>
      <c r="E26" s="46">
        <v>2847.12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2847.12</v>
      </c>
      <c r="P26" s="47">
        <f t="shared" si="1"/>
        <v>0.21929600246476161</v>
      </c>
      <c r="Q26" s="9"/>
    </row>
    <row r="27" spans="1:17">
      <c r="A27" s="12"/>
      <c r="B27" s="25">
        <v>325.2</v>
      </c>
      <c r="C27" s="20" t="s">
        <v>146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1173437.72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1173437.72</v>
      </c>
      <c r="P27" s="47">
        <f t="shared" si="1"/>
        <v>90.382632673496104</v>
      </c>
      <c r="Q27" s="9"/>
    </row>
    <row r="28" spans="1:17" ht="15.75">
      <c r="A28" s="29" t="s">
        <v>174</v>
      </c>
      <c r="B28" s="30"/>
      <c r="C28" s="31"/>
      <c r="D28" s="32">
        <f t="shared" ref="D28:N28" si="5">SUM(D29:D40)</f>
        <v>2207258.44</v>
      </c>
      <c r="E28" s="32">
        <f t="shared" si="5"/>
        <v>3671956.25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150119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0</v>
      </c>
      <c r="O28" s="44">
        <f>SUM(D28:N28)</f>
        <v>6029333.6899999995</v>
      </c>
      <c r="P28" s="45">
        <f t="shared" si="1"/>
        <v>464.40219440807203</v>
      </c>
      <c r="Q28" s="10"/>
    </row>
    <row r="29" spans="1:17">
      <c r="A29" s="12"/>
      <c r="B29" s="25">
        <v>331.2</v>
      </c>
      <c r="C29" s="20" t="s">
        <v>25</v>
      </c>
      <c r="D29" s="46">
        <v>60249.74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60249.74</v>
      </c>
      <c r="P29" s="47">
        <f t="shared" si="1"/>
        <v>4.6406639451590541</v>
      </c>
      <c r="Q29" s="9"/>
    </row>
    <row r="30" spans="1:17">
      <c r="A30" s="12"/>
      <c r="B30" s="25">
        <v>331.49</v>
      </c>
      <c r="C30" s="20" t="s">
        <v>88</v>
      </c>
      <c r="D30" s="46">
        <v>589074.75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7" si="6">SUM(D30:N30)</f>
        <v>589074.75</v>
      </c>
      <c r="P30" s="47">
        <f t="shared" si="1"/>
        <v>45.372775937764771</v>
      </c>
      <c r="Q30" s="9"/>
    </row>
    <row r="31" spans="1:17">
      <c r="A31" s="12"/>
      <c r="B31" s="25">
        <v>331.5</v>
      </c>
      <c r="C31" s="20" t="s">
        <v>27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150119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150119</v>
      </c>
      <c r="P31" s="47">
        <f t="shared" si="1"/>
        <v>11.562735885388586</v>
      </c>
      <c r="Q31" s="9"/>
    </row>
    <row r="32" spans="1:17">
      <c r="A32" s="12"/>
      <c r="B32" s="25">
        <v>334.9</v>
      </c>
      <c r="C32" s="20" t="s">
        <v>182</v>
      </c>
      <c r="D32" s="46">
        <v>32726.38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32726.38</v>
      </c>
      <c r="P32" s="47">
        <f t="shared" si="1"/>
        <v>2.5207101594392669</v>
      </c>
      <c r="Q32" s="9"/>
    </row>
    <row r="33" spans="1:17">
      <c r="A33" s="12"/>
      <c r="B33" s="25">
        <v>335.125</v>
      </c>
      <c r="C33" s="20" t="s">
        <v>175</v>
      </c>
      <c r="D33" s="46">
        <v>610423.31999999995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610423.31999999995</v>
      </c>
      <c r="P33" s="47">
        <f t="shared" si="1"/>
        <v>47.017123931294769</v>
      </c>
      <c r="Q33" s="9"/>
    </row>
    <row r="34" spans="1:17">
      <c r="A34" s="12"/>
      <c r="B34" s="25">
        <v>335.14</v>
      </c>
      <c r="C34" s="20" t="s">
        <v>109</v>
      </c>
      <c r="D34" s="46">
        <v>17852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17852</v>
      </c>
      <c r="P34" s="47">
        <f t="shared" si="1"/>
        <v>1.3750288839251328</v>
      </c>
      <c r="Q34" s="9"/>
    </row>
    <row r="35" spans="1:17">
      <c r="A35" s="12"/>
      <c r="B35" s="25">
        <v>335.15</v>
      </c>
      <c r="C35" s="20" t="s">
        <v>110</v>
      </c>
      <c r="D35" s="46">
        <v>11193.09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11193.09</v>
      </c>
      <c r="P35" s="47">
        <f t="shared" si="1"/>
        <v>0.86213432950781788</v>
      </c>
      <c r="Q35" s="9"/>
    </row>
    <row r="36" spans="1:17">
      <c r="A36" s="12"/>
      <c r="B36" s="25">
        <v>335.18</v>
      </c>
      <c r="C36" s="20" t="s">
        <v>176</v>
      </c>
      <c r="D36" s="46">
        <v>869001.8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869001.8</v>
      </c>
      <c r="P36" s="47">
        <f t="shared" si="1"/>
        <v>66.933821150735582</v>
      </c>
      <c r="Q36" s="9"/>
    </row>
    <row r="37" spans="1:17">
      <c r="A37" s="12"/>
      <c r="B37" s="25">
        <v>335.21</v>
      </c>
      <c r="C37" s="20" t="s">
        <v>36</v>
      </c>
      <c r="D37" s="46">
        <v>5220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5220</v>
      </c>
      <c r="P37" s="47">
        <f t="shared" ref="P37:P68" si="7">(O37/P$73)</f>
        <v>0.40206423784949552</v>
      </c>
      <c r="Q37" s="9"/>
    </row>
    <row r="38" spans="1:17">
      <c r="A38" s="12"/>
      <c r="B38" s="25">
        <v>337.7</v>
      </c>
      <c r="C38" s="20" t="s">
        <v>124</v>
      </c>
      <c r="D38" s="46">
        <v>0</v>
      </c>
      <c r="E38" s="46">
        <v>2229854.3199999998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39" si="8">SUM(D38:N38)</f>
        <v>2229854.3199999998</v>
      </c>
      <c r="P38" s="47">
        <f t="shared" si="7"/>
        <v>171.75185396287452</v>
      </c>
      <c r="Q38" s="9"/>
    </row>
    <row r="39" spans="1:17">
      <c r="A39" s="12"/>
      <c r="B39" s="25">
        <v>337.9</v>
      </c>
      <c r="C39" s="20" t="s">
        <v>183</v>
      </c>
      <c r="D39" s="46">
        <v>0</v>
      </c>
      <c r="E39" s="46">
        <v>1442101.93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1442101.93</v>
      </c>
      <c r="P39" s="47">
        <f t="shared" si="7"/>
        <v>111.07617114688438</v>
      </c>
      <c r="Q39" s="9"/>
    </row>
    <row r="40" spans="1:17">
      <c r="A40" s="12"/>
      <c r="B40" s="25">
        <v>338</v>
      </c>
      <c r="C40" s="20" t="s">
        <v>37</v>
      </c>
      <c r="D40" s="46">
        <v>11517.36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11517.36</v>
      </c>
      <c r="P40" s="47">
        <f t="shared" si="7"/>
        <v>0.88711083724870987</v>
      </c>
      <c r="Q40" s="9"/>
    </row>
    <row r="41" spans="1:17" ht="15.75">
      <c r="A41" s="29" t="s">
        <v>42</v>
      </c>
      <c r="B41" s="30"/>
      <c r="C41" s="31"/>
      <c r="D41" s="32">
        <f t="shared" ref="D41:N41" si="9">SUM(D42:D50)</f>
        <v>1673662.31</v>
      </c>
      <c r="E41" s="32">
        <f t="shared" si="9"/>
        <v>4322.1099999999997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10550127.77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1111.98</v>
      </c>
      <c r="N41" s="32">
        <f t="shared" si="9"/>
        <v>0</v>
      </c>
      <c r="O41" s="32">
        <f>SUM(D41:N41)</f>
        <v>12229224.17</v>
      </c>
      <c r="P41" s="45">
        <f t="shared" si="7"/>
        <v>941.94132095817611</v>
      </c>
      <c r="Q41" s="10"/>
    </row>
    <row r="42" spans="1:17">
      <c r="A42" s="12"/>
      <c r="B42" s="25">
        <v>341.3</v>
      </c>
      <c r="C42" s="20" t="s">
        <v>160</v>
      </c>
      <c r="D42" s="46">
        <v>1479537</v>
      </c>
      <c r="E42" s="46">
        <v>0</v>
      </c>
      <c r="F42" s="46">
        <v>0</v>
      </c>
      <c r="G42" s="46">
        <v>0</v>
      </c>
      <c r="H42" s="46">
        <v>0</v>
      </c>
      <c r="I42" s="46">
        <v>95070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9" si="10">SUM(D42:N42)</f>
        <v>1574607</v>
      </c>
      <c r="P42" s="47">
        <f t="shared" si="7"/>
        <v>121.28221520449819</v>
      </c>
      <c r="Q42" s="9"/>
    </row>
    <row r="43" spans="1:17">
      <c r="A43" s="12"/>
      <c r="B43" s="25">
        <v>342.1</v>
      </c>
      <c r="C43" s="20" t="s">
        <v>46</v>
      </c>
      <c r="D43" s="46">
        <v>12228.9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12228.9</v>
      </c>
      <c r="P43" s="47">
        <f t="shared" si="7"/>
        <v>0.94191635215281522</v>
      </c>
      <c r="Q43" s="9"/>
    </row>
    <row r="44" spans="1:17">
      <c r="A44" s="12"/>
      <c r="B44" s="25">
        <v>342.2</v>
      </c>
      <c r="C44" s="20" t="s">
        <v>47</v>
      </c>
      <c r="D44" s="46">
        <v>3065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3065</v>
      </c>
      <c r="P44" s="47">
        <f t="shared" si="7"/>
        <v>0.23607794808595856</v>
      </c>
      <c r="Q44" s="9"/>
    </row>
    <row r="45" spans="1:17">
      <c r="A45" s="12"/>
      <c r="B45" s="25">
        <v>343.3</v>
      </c>
      <c r="C45" s="20" t="s">
        <v>151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3903568.97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3903568.97</v>
      </c>
      <c r="P45" s="47">
        <f t="shared" si="7"/>
        <v>300.66771701455752</v>
      </c>
      <c r="Q45" s="9"/>
    </row>
    <row r="46" spans="1:17">
      <c r="A46" s="12"/>
      <c r="B46" s="25">
        <v>343.4</v>
      </c>
      <c r="C46" s="20" t="s">
        <v>48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2598281.44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2598281.44</v>
      </c>
      <c r="P46" s="47">
        <f t="shared" si="7"/>
        <v>200.12951089886775</v>
      </c>
      <c r="Q46" s="9"/>
    </row>
    <row r="47" spans="1:17">
      <c r="A47" s="12"/>
      <c r="B47" s="25">
        <v>343.5</v>
      </c>
      <c r="C47" s="20" t="s">
        <v>152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3953207.36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3953207.36</v>
      </c>
      <c r="P47" s="47">
        <f t="shared" si="7"/>
        <v>304.49105445582683</v>
      </c>
      <c r="Q47" s="9"/>
    </row>
    <row r="48" spans="1:17">
      <c r="A48" s="12"/>
      <c r="B48" s="25">
        <v>344.9</v>
      </c>
      <c r="C48" s="20" t="s">
        <v>113</v>
      </c>
      <c r="D48" s="46">
        <v>100183.55</v>
      </c>
      <c r="E48" s="46">
        <v>4322.1099999999997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104505.66</v>
      </c>
      <c r="P48" s="47">
        <f t="shared" si="7"/>
        <v>8.0494230917353473</v>
      </c>
      <c r="Q48" s="9"/>
    </row>
    <row r="49" spans="1:17">
      <c r="A49" s="12"/>
      <c r="B49" s="25">
        <v>347.2</v>
      </c>
      <c r="C49" s="20" t="s">
        <v>52</v>
      </c>
      <c r="D49" s="46">
        <v>24449.119999999999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1111.98</v>
      </c>
      <c r="N49" s="46">
        <v>0</v>
      </c>
      <c r="O49" s="46">
        <f t="shared" si="10"/>
        <v>25561.1</v>
      </c>
      <c r="P49" s="47">
        <f t="shared" si="7"/>
        <v>1.9688130632365399</v>
      </c>
      <c r="Q49" s="9"/>
    </row>
    <row r="50" spans="1:17">
      <c r="A50" s="12"/>
      <c r="B50" s="25">
        <v>349</v>
      </c>
      <c r="C50" s="20" t="s">
        <v>177</v>
      </c>
      <c r="D50" s="46">
        <v>54198.74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54198.74</v>
      </c>
      <c r="P50" s="47">
        <f t="shared" si="7"/>
        <v>4.1745929292151276</v>
      </c>
      <c r="Q50" s="9"/>
    </row>
    <row r="51" spans="1:17" ht="15.75">
      <c r="A51" s="29" t="s">
        <v>43</v>
      </c>
      <c r="B51" s="30"/>
      <c r="C51" s="31"/>
      <c r="D51" s="32">
        <f t="shared" ref="D51:N51" si="11">SUM(D52:D55)</f>
        <v>208681.77000000002</v>
      </c>
      <c r="E51" s="32">
        <f t="shared" si="11"/>
        <v>14304.63</v>
      </c>
      <c r="F51" s="32">
        <f t="shared" si="11"/>
        <v>0</v>
      </c>
      <c r="G51" s="32">
        <f t="shared" si="11"/>
        <v>0</v>
      </c>
      <c r="H51" s="32">
        <f t="shared" si="11"/>
        <v>0</v>
      </c>
      <c r="I51" s="32">
        <f t="shared" si="11"/>
        <v>0</v>
      </c>
      <c r="J51" s="32">
        <f t="shared" si="11"/>
        <v>0</v>
      </c>
      <c r="K51" s="32">
        <f t="shared" si="11"/>
        <v>0</v>
      </c>
      <c r="L51" s="32">
        <f t="shared" si="11"/>
        <v>0</v>
      </c>
      <c r="M51" s="32">
        <f t="shared" si="11"/>
        <v>0</v>
      </c>
      <c r="N51" s="32">
        <f t="shared" si="11"/>
        <v>0</v>
      </c>
      <c r="O51" s="32">
        <f>SUM(D51:N51)</f>
        <v>222986.40000000002</v>
      </c>
      <c r="P51" s="45">
        <f t="shared" si="7"/>
        <v>17.175259955326197</v>
      </c>
      <c r="Q51" s="10"/>
    </row>
    <row r="52" spans="1:17">
      <c r="A52" s="13"/>
      <c r="B52" s="39">
        <v>351.1</v>
      </c>
      <c r="C52" s="21" t="s">
        <v>57</v>
      </c>
      <c r="D52" s="46">
        <v>12311.75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>SUM(D52:N52)</f>
        <v>12311.75</v>
      </c>
      <c r="P52" s="47">
        <f t="shared" si="7"/>
        <v>0.94829777401216975</v>
      </c>
      <c r="Q52" s="9"/>
    </row>
    <row r="53" spans="1:17">
      <c r="A53" s="13"/>
      <c r="B53" s="39">
        <v>351.5</v>
      </c>
      <c r="C53" s="21" t="s">
        <v>59</v>
      </c>
      <c r="D53" s="46">
        <v>29485.51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54" si="12">SUM(D53:N53)</f>
        <v>29485.51</v>
      </c>
      <c r="P53" s="47">
        <f t="shared" si="7"/>
        <v>2.2710860355849958</v>
      </c>
      <c r="Q53" s="9"/>
    </row>
    <row r="54" spans="1:17">
      <c r="A54" s="13"/>
      <c r="B54" s="39">
        <v>354</v>
      </c>
      <c r="C54" s="21" t="s">
        <v>91</v>
      </c>
      <c r="D54" s="46">
        <v>166884.51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2"/>
        <v>166884.51</v>
      </c>
      <c r="P54" s="47">
        <f t="shared" si="7"/>
        <v>12.854079180466766</v>
      </c>
      <c r="Q54" s="9"/>
    </row>
    <row r="55" spans="1:17">
      <c r="A55" s="13"/>
      <c r="B55" s="39">
        <v>358.2</v>
      </c>
      <c r="C55" s="21" t="s">
        <v>114</v>
      </c>
      <c r="D55" s="46">
        <v>0</v>
      </c>
      <c r="E55" s="46">
        <v>14304.63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>SUM(D55:N55)</f>
        <v>14304.63</v>
      </c>
      <c r="P55" s="47">
        <f t="shared" si="7"/>
        <v>1.1017969652622659</v>
      </c>
      <c r="Q55" s="9"/>
    </row>
    <row r="56" spans="1:17" ht="15.75">
      <c r="A56" s="29" t="s">
        <v>3</v>
      </c>
      <c r="B56" s="30"/>
      <c r="C56" s="31"/>
      <c r="D56" s="32">
        <f t="shared" ref="D56:N56" si="13">SUM(D57:D68)</f>
        <v>92686.709999999992</v>
      </c>
      <c r="E56" s="32">
        <f t="shared" si="13"/>
        <v>407067.33000000007</v>
      </c>
      <c r="F56" s="32">
        <f t="shared" si="13"/>
        <v>0</v>
      </c>
      <c r="G56" s="32">
        <f t="shared" si="13"/>
        <v>3949.4800000000009</v>
      </c>
      <c r="H56" s="32">
        <f t="shared" si="13"/>
        <v>0</v>
      </c>
      <c r="I56" s="32">
        <f t="shared" si="13"/>
        <v>307851.71000000002</v>
      </c>
      <c r="J56" s="32">
        <f t="shared" si="13"/>
        <v>0</v>
      </c>
      <c r="K56" s="32">
        <f t="shared" si="13"/>
        <v>-2473202.4699999997</v>
      </c>
      <c r="L56" s="32">
        <f t="shared" si="13"/>
        <v>0</v>
      </c>
      <c r="M56" s="32">
        <f t="shared" si="13"/>
        <v>250</v>
      </c>
      <c r="N56" s="32">
        <f t="shared" si="13"/>
        <v>0</v>
      </c>
      <c r="O56" s="32">
        <f>SUM(D56:N56)</f>
        <v>-1661397.2399999998</v>
      </c>
      <c r="P56" s="45">
        <f t="shared" si="7"/>
        <v>-127.96712932296077</v>
      </c>
      <c r="Q56" s="10"/>
    </row>
    <row r="57" spans="1:17">
      <c r="A57" s="12"/>
      <c r="B57" s="25">
        <v>361.1</v>
      </c>
      <c r="C57" s="20" t="s">
        <v>61</v>
      </c>
      <c r="D57" s="46">
        <v>30810.23</v>
      </c>
      <c r="E57" s="46">
        <v>35293.620000000003</v>
      </c>
      <c r="F57" s="46">
        <v>0</v>
      </c>
      <c r="G57" s="46">
        <v>14329</v>
      </c>
      <c r="H57" s="46">
        <v>0</v>
      </c>
      <c r="I57" s="46">
        <v>129224.11</v>
      </c>
      <c r="J57" s="46">
        <v>0</v>
      </c>
      <c r="K57" s="46">
        <v>151258.32</v>
      </c>
      <c r="L57" s="46">
        <v>0</v>
      </c>
      <c r="M57" s="46">
        <v>0</v>
      </c>
      <c r="N57" s="46">
        <v>0</v>
      </c>
      <c r="O57" s="46">
        <f>SUM(D57:N57)</f>
        <v>360915.28</v>
      </c>
      <c r="P57" s="47">
        <f t="shared" si="7"/>
        <v>27.799066471539707</v>
      </c>
      <c r="Q57" s="9"/>
    </row>
    <row r="58" spans="1:17">
      <c r="A58" s="12"/>
      <c r="B58" s="25">
        <v>361.2</v>
      </c>
      <c r="C58" s="20" t="s">
        <v>184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833285.71</v>
      </c>
      <c r="L58" s="46">
        <v>0</v>
      </c>
      <c r="M58" s="46">
        <v>0</v>
      </c>
      <c r="N58" s="46">
        <v>0</v>
      </c>
      <c r="O58" s="46">
        <f t="shared" ref="O58:O70" si="14">SUM(D58:N58)</f>
        <v>833285.71</v>
      </c>
      <c r="P58" s="47">
        <f t="shared" si="7"/>
        <v>64.182832165139018</v>
      </c>
      <c r="Q58" s="9"/>
    </row>
    <row r="59" spans="1:17">
      <c r="A59" s="12"/>
      <c r="B59" s="25">
        <v>361.3</v>
      </c>
      <c r="C59" s="20" t="s">
        <v>62</v>
      </c>
      <c r="D59" s="46">
        <v>-6400.49</v>
      </c>
      <c r="E59" s="46">
        <v>-19832.53</v>
      </c>
      <c r="F59" s="46">
        <v>0</v>
      </c>
      <c r="G59" s="46">
        <v>-10379.799999999999</v>
      </c>
      <c r="H59" s="46">
        <v>0</v>
      </c>
      <c r="I59" s="46">
        <v>-67204.73</v>
      </c>
      <c r="J59" s="46">
        <v>0</v>
      </c>
      <c r="K59" s="46">
        <v>-4107767.8</v>
      </c>
      <c r="L59" s="46">
        <v>0</v>
      </c>
      <c r="M59" s="46">
        <v>0</v>
      </c>
      <c r="N59" s="46">
        <v>0</v>
      </c>
      <c r="O59" s="46">
        <f t="shared" si="14"/>
        <v>-4211585.3499999996</v>
      </c>
      <c r="P59" s="47">
        <f t="shared" si="7"/>
        <v>-324.39230917353461</v>
      </c>
      <c r="Q59" s="9"/>
    </row>
    <row r="60" spans="1:17">
      <c r="A60" s="12"/>
      <c r="B60" s="25">
        <v>361.4</v>
      </c>
      <c r="C60" s="20" t="s">
        <v>185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-135585.24</v>
      </c>
      <c r="L60" s="46">
        <v>0</v>
      </c>
      <c r="M60" s="46">
        <v>0</v>
      </c>
      <c r="N60" s="46">
        <v>0</v>
      </c>
      <c r="O60" s="46">
        <f t="shared" si="14"/>
        <v>-135585.24</v>
      </c>
      <c r="P60" s="47">
        <f t="shared" si="7"/>
        <v>-10.443290456751136</v>
      </c>
      <c r="Q60" s="9"/>
    </row>
    <row r="61" spans="1:17">
      <c r="A61" s="12"/>
      <c r="B61" s="25">
        <v>362</v>
      </c>
      <c r="C61" s="20" t="s">
        <v>134</v>
      </c>
      <c r="D61" s="46">
        <v>3440.34</v>
      </c>
      <c r="E61" s="46">
        <v>0</v>
      </c>
      <c r="F61" s="46">
        <v>0</v>
      </c>
      <c r="G61" s="46">
        <v>0</v>
      </c>
      <c r="H61" s="46">
        <v>0</v>
      </c>
      <c r="I61" s="46">
        <v>38146.480000000003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41586.820000000007</v>
      </c>
      <c r="P61" s="47">
        <f t="shared" si="7"/>
        <v>3.2031749210506053</v>
      </c>
      <c r="Q61" s="9"/>
    </row>
    <row r="62" spans="1:17">
      <c r="A62" s="12"/>
      <c r="B62" s="25">
        <v>364</v>
      </c>
      <c r="C62" s="20" t="s">
        <v>115</v>
      </c>
      <c r="D62" s="46">
        <v>32185</v>
      </c>
      <c r="E62" s="46">
        <v>391589.4</v>
      </c>
      <c r="F62" s="46">
        <v>0</v>
      </c>
      <c r="G62" s="46">
        <v>0</v>
      </c>
      <c r="H62" s="46">
        <v>0</v>
      </c>
      <c r="I62" s="46">
        <v>-955.8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422818.60000000003</v>
      </c>
      <c r="P62" s="47">
        <f t="shared" si="7"/>
        <v>32.567095432488642</v>
      </c>
      <c r="Q62" s="9"/>
    </row>
    <row r="63" spans="1:17">
      <c r="A63" s="12"/>
      <c r="B63" s="25">
        <v>365</v>
      </c>
      <c r="C63" s="20" t="s">
        <v>135</v>
      </c>
      <c r="D63" s="46">
        <v>1146.95</v>
      </c>
      <c r="E63" s="46">
        <v>0</v>
      </c>
      <c r="F63" s="46">
        <v>0</v>
      </c>
      <c r="G63" s="46">
        <v>0</v>
      </c>
      <c r="H63" s="46">
        <v>0</v>
      </c>
      <c r="I63" s="46">
        <v>2409.0500000000002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4"/>
        <v>3556</v>
      </c>
      <c r="P63" s="47">
        <f t="shared" si="7"/>
        <v>0.27389663405992454</v>
      </c>
      <c r="Q63" s="9"/>
    </row>
    <row r="64" spans="1:17">
      <c r="A64" s="12"/>
      <c r="B64" s="25">
        <v>366</v>
      </c>
      <c r="C64" s="20" t="s">
        <v>65</v>
      </c>
      <c r="D64" s="46">
        <v>5600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250</v>
      </c>
      <c r="N64" s="46">
        <v>0</v>
      </c>
      <c r="O64" s="46">
        <f t="shared" si="14"/>
        <v>5850</v>
      </c>
      <c r="P64" s="47">
        <f t="shared" si="7"/>
        <v>0.45058923207271045</v>
      </c>
      <c r="Q64" s="9"/>
    </row>
    <row r="65" spans="1:120">
      <c r="A65" s="12"/>
      <c r="B65" s="25">
        <v>367</v>
      </c>
      <c r="C65" s="20" t="s">
        <v>149</v>
      </c>
      <c r="D65" s="46">
        <v>105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105</v>
      </c>
      <c r="P65" s="47">
        <f t="shared" si="7"/>
        <v>8.087499037202496E-3</v>
      </c>
      <c r="Q65" s="9"/>
    </row>
    <row r="66" spans="1:120">
      <c r="A66" s="12"/>
      <c r="B66" s="25">
        <v>368</v>
      </c>
      <c r="C66" s="20" t="s">
        <v>66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785606.54</v>
      </c>
      <c r="L66" s="46">
        <v>0</v>
      </c>
      <c r="M66" s="46">
        <v>0</v>
      </c>
      <c r="N66" s="46">
        <v>0</v>
      </c>
      <c r="O66" s="46">
        <f t="shared" si="14"/>
        <v>785606.54</v>
      </c>
      <c r="P66" s="47">
        <f t="shared" si="7"/>
        <v>60.510401293999848</v>
      </c>
      <c r="Q66" s="9"/>
    </row>
    <row r="67" spans="1:120">
      <c r="A67" s="12"/>
      <c r="B67" s="25">
        <v>369.3</v>
      </c>
      <c r="C67" s="20" t="s">
        <v>161</v>
      </c>
      <c r="D67" s="46">
        <v>11098.76</v>
      </c>
      <c r="E67" s="46">
        <v>0</v>
      </c>
      <c r="F67" s="46">
        <v>0</v>
      </c>
      <c r="G67" s="46">
        <v>0</v>
      </c>
      <c r="H67" s="46">
        <v>0</v>
      </c>
      <c r="I67" s="46">
        <v>23156.62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>SUM(D67:N67)</f>
        <v>34255.379999999997</v>
      </c>
      <c r="P67" s="47">
        <f t="shared" si="7"/>
        <v>2.6384795501810059</v>
      </c>
      <c r="Q67" s="9"/>
    </row>
    <row r="68" spans="1:120">
      <c r="A68" s="12"/>
      <c r="B68" s="25">
        <v>369.9</v>
      </c>
      <c r="C68" s="20" t="s">
        <v>67</v>
      </c>
      <c r="D68" s="46">
        <v>14700.92</v>
      </c>
      <c r="E68" s="46">
        <v>16.84</v>
      </c>
      <c r="F68" s="46">
        <v>0</v>
      </c>
      <c r="G68" s="46">
        <v>0.28000000000000003</v>
      </c>
      <c r="H68" s="46">
        <v>0</v>
      </c>
      <c r="I68" s="46">
        <v>183075.98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197794.02000000002</v>
      </c>
      <c r="P68" s="47">
        <f t="shared" si="7"/>
        <v>15.234847107756298</v>
      </c>
      <c r="Q68" s="9"/>
    </row>
    <row r="69" spans="1:120" ht="15.75">
      <c r="A69" s="29" t="s">
        <v>44</v>
      </c>
      <c r="B69" s="30"/>
      <c r="C69" s="31"/>
      <c r="D69" s="32">
        <f t="shared" ref="D69:N69" si="15">SUM(D70:D70)</f>
        <v>1378615</v>
      </c>
      <c r="E69" s="32">
        <f t="shared" si="15"/>
        <v>0</v>
      </c>
      <c r="F69" s="32">
        <f t="shared" si="15"/>
        <v>0</v>
      </c>
      <c r="G69" s="32">
        <f t="shared" si="15"/>
        <v>5437226</v>
      </c>
      <c r="H69" s="32">
        <f t="shared" si="15"/>
        <v>0</v>
      </c>
      <c r="I69" s="32">
        <f t="shared" si="15"/>
        <v>30462</v>
      </c>
      <c r="J69" s="32">
        <f t="shared" si="15"/>
        <v>0</v>
      </c>
      <c r="K69" s="32">
        <f t="shared" si="15"/>
        <v>0</v>
      </c>
      <c r="L69" s="32">
        <f t="shared" si="15"/>
        <v>0</v>
      </c>
      <c r="M69" s="32">
        <f t="shared" si="15"/>
        <v>0</v>
      </c>
      <c r="N69" s="32">
        <f t="shared" si="15"/>
        <v>0</v>
      </c>
      <c r="O69" s="32">
        <f t="shared" si="14"/>
        <v>6846303</v>
      </c>
      <c r="P69" s="45">
        <f t="shared" ref="P69:P71" si="16">(O69/P$73)</f>
        <v>527.32827543711005</v>
      </c>
      <c r="Q69" s="9"/>
    </row>
    <row r="70" spans="1:120" ht="15.75" thickBot="1">
      <c r="A70" s="12"/>
      <c r="B70" s="25">
        <v>381</v>
      </c>
      <c r="C70" s="20" t="s">
        <v>68</v>
      </c>
      <c r="D70" s="46">
        <v>1378615</v>
      </c>
      <c r="E70" s="46">
        <v>0</v>
      </c>
      <c r="F70" s="46">
        <v>0</v>
      </c>
      <c r="G70" s="46">
        <v>5437226</v>
      </c>
      <c r="H70" s="46">
        <v>0</v>
      </c>
      <c r="I70" s="46">
        <v>30462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6846303</v>
      </c>
      <c r="P70" s="47">
        <f t="shared" si="16"/>
        <v>527.32827543711005</v>
      </c>
      <c r="Q70" s="9"/>
    </row>
    <row r="71" spans="1:120" ht="16.5" thickBot="1">
      <c r="A71" s="14" t="s">
        <v>55</v>
      </c>
      <c r="B71" s="23"/>
      <c r="C71" s="22"/>
      <c r="D71" s="15">
        <f t="shared" ref="D71:N71" si="17">SUM(D5,D17,D28,D41,D51,D56,D69)</f>
        <v>12627058.08</v>
      </c>
      <c r="E71" s="15">
        <f t="shared" si="17"/>
        <v>5393763.5200000005</v>
      </c>
      <c r="F71" s="15">
        <f t="shared" si="17"/>
        <v>0</v>
      </c>
      <c r="G71" s="15">
        <f t="shared" si="17"/>
        <v>5441175.4800000004</v>
      </c>
      <c r="H71" s="15">
        <f t="shared" si="17"/>
        <v>0</v>
      </c>
      <c r="I71" s="15">
        <f t="shared" si="17"/>
        <v>12228162.200000001</v>
      </c>
      <c r="J71" s="15">
        <f t="shared" si="17"/>
        <v>0</v>
      </c>
      <c r="K71" s="15">
        <f t="shared" si="17"/>
        <v>-2278564.5199999996</v>
      </c>
      <c r="L71" s="15">
        <f t="shared" si="17"/>
        <v>0</v>
      </c>
      <c r="M71" s="15">
        <f t="shared" si="17"/>
        <v>1361.98</v>
      </c>
      <c r="N71" s="15">
        <f t="shared" si="17"/>
        <v>0</v>
      </c>
      <c r="O71" s="15">
        <f>SUM(D71:N71)</f>
        <v>33412956.740000002</v>
      </c>
      <c r="P71" s="38">
        <f t="shared" si="16"/>
        <v>2573.5929091889398</v>
      </c>
      <c r="Q71" s="6"/>
      <c r="R71" s="2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</row>
    <row r="72" spans="1:120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9"/>
    </row>
    <row r="73" spans="1:120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42"/>
      <c r="M73" s="118" t="s">
        <v>186</v>
      </c>
      <c r="N73" s="118"/>
      <c r="O73" s="118"/>
      <c r="P73" s="43">
        <v>12983</v>
      </c>
    </row>
    <row r="74" spans="1:120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7"/>
    </row>
    <row r="75" spans="1:120" ht="15.75" customHeight="1" thickBot="1">
      <c r="A75" s="120" t="s">
        <v>94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100"/>
    </row>
  </sheetData>
  <mergeCells count="10">
    <mergeCell ref="M73:O73"/>
    <mergeCell ref="A74:P74"/>
    <mergeCell ref="A75:P7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7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69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29"/>
      <c r="M3" s="130"/>
      <c r="N3" s="36"/>
      <c r="O3" s="37"/>
      <c r="P3" s="131" t="s">
        <v>166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167</v>
      </c>
      <c r="N4" s="35" t="s">
        <v>9</v>
      </c>
      <c r="O4" s="35" t="s">
        <v>168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169</v>
      </c>
      <c r="B5" s="26"/>
      <c r="C5" s="26"/>
      <c r="D5" s="27">
        <f t="shared" ref="D5:N5" si="0">SUM(D6:D16)</f>
        <v>5592772</v>
      </c>
      <c r="E5" s="27">
        <f t="shared" si="0"/>
        <v>1253952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6846724</v>
      </c>
      <c r="P5" s="33">
        <f t="shared" ref="P5:P36" si="1">(O5/P$70)</f>
        <v>527.84858530568192</v>
      </c>
      <c r="Q5" s="6"/>
    </row>
    <row r="6" spans="1:134">
      <c r="A6" s="12"/>
      <c r="B6" s="25">
        <v>311</v>
      </c>
      <c r="C6" s="20" t="s">
        <v>2</v>
      </c>
      <c r="D6" s="46">
        <v>3033688</v>
      </c>
      <c r="E6" s="46">
        <v>1253952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4287640</v>
      </c>
      <c r="P6" s="47">
        <f t="shared" si="1"/>
        <v>330.55585536967078</v>
      </c>
      <c r="Q6" s="9"/>
    </row>
    <row r="7" spans="1:134">
      <c r="A7" s="12"/>
      <c r="B7" s="25">
        <v>312.41000000000003</v>
      </c>
      <c r="C7" s="20" t="s">
        <v>170</v>
      </c>
      <c r="D7" s="46">
        <v>184409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6" si="2">SUM(D7:N7)</f>
        <v>184409</v>
      </c>
      <c r="P7" s="47">
        <f t="shared" si="1"/>
        <v>14.217022588852055</v>
      </c>
      <c r="Q7" s="9"/>
    </row>
    <row r="8" spans="1:134">
      <c r="A8" s="12"/>
      <c r="B8" s="25">
        <v>312.43</v>
      </c>
      <c r="C8" s="20" t="s">
        <v>171</v>
      </c>
      <c r="D8" s="46">
        <v>135365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135365</v>
      </c>
      <c r="P8" s="47">
        <f t="shared" si="1"/>
        <v>10.435972554159278</v>
      </c>
      <c r="Q8" s="9"/>
    </row>
    <row r="9" spans="1:134">
      <c r="A9" s="12"/>
      <c r="B9" s="25">
        <v>312.51</v>
      </c>
      <c r="C9" s="20" t="s">
        <v>76</v>
      </c>
      <c r="D9" s="46">
        <v>46520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46520</v>
      </c>
      <c r="P9" s="47">
        <f t="shared" si="1"/>
        <v>3.5864621077788912</v>
      </c>
      <c r="Q9" s="9"/>
    </row>
    <row r="10" spans="1:134">
      <c r="A10" s="12"/>
      <c r="B10" s="25">
        <v>312.52</v>
      </c>
      <c r="C10" s="20" t="s">
        <v>105</v>
      </c>
      <c r="D10" s="46">
        <v>138115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138115</v>
      </c>
      <c r="P10" s="47">
        <f t="shared" si="1"/>
        <v>10.647983964227892</v>
      </c>
      <c r="Q10" s="9"/>
    </row>
    <row r="11" spans="1:134">
      <c r="A11" s="12"/>
      <c r="B11" s="25">
        <v>314.10000000000002</v>
      </c>
      <c r="C11" s="20" t="s">
        <v>12</v>
      </c>
      <c r="D11" s="46">
        <v>1106502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1106502</v>
      </c>
      <c r="P11" s="47">
        <f t="shared" si="1"/>
        <v>85.305836095906258</v>
      </c>
      <c r="Q11" s="9"/>
    </row>
    <row r="12" spans="1:134">
      <c r="A12" s="12"/>
      <c r="B12" s="25">
        <v>314.3</v>
      </c>
      <c r="C12" s="20" t="s">
        <v>13</v>
      </c>
      <c r="D12" s="46">
        <v>356578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356578</v>
      </c>
      <c r="P12" s="47">
        <f t="shared" si="1"/>
        <v>27.490401665253259</v>
      </c>
      <c r="Q12" s="9"/>
    </row>
    <row r="13" spans="1:134">
      <c r="A13" s="12"/>
      <c r="B13" s="25">
        <v>314.39999999999998</v>
      </c>
      <c r="C13" s="20" t="s">
        <v>14</v>
      </c>
      <c r="D13" s="46">
        <v>16915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16915</v>
      </c>
      <c r="P13" s="47">
        <f t="shared" si="1"/>
        <v>1.3040629095674967</v>
      </c>
      <c r="Q13" s="9"/>
    </row>
    <row r="14" spans="1:134">
      <c r="A14" s="12"/>
      <c r="B14" s="25">
        <v>314.8</v>
      </c>
      <c r="C14" s="20" t="s">
        <v>82</v>
      </c>
      <c r="D14" s="46">
        <v>16943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16943</v>
      </c>
      <c r="P14" s="47">
        <f t="shared" si="1"/>
        <v>1.3062215711972862</v>
      </c>
      <c r="Q14" s="9"/>
    </row>
    <row r="15" spans="1:134">
      <c r="A15" s="12"/>
      <c r="B15" s="25">
        <v>315.2</v>
      </c>
      <c r="C15" s="20" t="s">
        <v>172</v>
      </c>
      <c r="D15" s="46">
        <v>368368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368368</v>
      </c>
      <c r="P15" s="47">
        <f t="shared" si="1"/>
        <v>28.399352401511063</v>
      </c>
      <c r="Q15" s="9"/>
    </row>
    <row r="16" spans="1:134">
      <c r="A16" s="12"/>
      <c r="B16" s="25">
        <v>316</v>
      </c>
      <c r="C16" s="20" t="s">
        <v>107</v>
      </c>
      <c r="D16" s="46">
        <v>189369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189369</v>
      </c>
      <c r="P16" s="47">
        <f t="shared" si="1"/>
        <v>14.599414077557629</v>
      </c>
      <c r="Q16" s="9"/>
    </row>
    <row r="17" spans="1:17" ht="15.75">
      <c r="A17" s="29" t="s">
        <v>17</v>
      </c>
      <c r="B17" s="30"/>
      <c r="C17" s="31"/>
      <c r="D17" s="32">
        <f t="shared" ref="D17:N17" si="3">SUM(D18:D26)</f>
        <v>1086533</v>
      </c>
      <c r="E17" s="32">
        <f t="shared" si="3"/>
        <v>12230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1158263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2257026</v>
      </c>
      <c r="P17" s="45">
        <f t="shared" si="1"/>
        <v>174.00555084419088</v>
      </c>
      <c r="Q17" s="10"/>
    </row>
    <row r="18" spans="1:17">
      <c r="A18" s="12"/>
      <c r="B18" s="25">
        <v>322.89999999999998</v>
      </c>
      <c r="C18" s="20" t="s">
        <v>173</v>
      </c>
      <c r="D18" s="46">
        <v>263854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6" si="4">SUM(D18:N18)</f>
        <v>263854</v>
      </c>
      <c r="P18" s="47">
        <f t="shared" si="1"/>
        <v>20.341839488088812</v>
      </c>
      <c r="Q18" s="9"/>
    </row>
    <row r="19" spans="1:17">
      <c r="A19" s="12"/>
      <c r="B19" s="25">
        <v>323.10000000000002</v>
      </c>
      <c r="C19" s="20" t="s">
        <v>18</v>
      </c>
      <c r="D19" s="46">
        <v>775730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775730</v>
      </c>
      <c r="P19" s="47">
        <f t="shared" si="1"/>
        <v>59.804949502736875</v>
      </c>
      <c r="Q19" s="9"/>
    </row>
    <row r="20" spans="1:17">
      <c r="A20" s="12"/>
      <c r="B20" s="25">
        <v>323.39999999999998</v>
      </c>
      <c r="C20" s="20" t="s">
        <v>19</v>
      </c>
      <c r="D20" s="46">
        <v>25884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25884</v>
      </c>
      <c r="P20" s="47">
        <f t="shared" si="1"/>
        <v>1.9955284866240075</v>
      </c>
      <c r="Q20" s="9"/>
    </row>
    <row r="21" spans="1:17">
      <c r="A21" s="12"/>
      <c r="B21" s="25">
        <v>323.89999999999998</v>
      </c>
      <c r="C21" s="20" t="s">
        <v>20</v>
      </c>
      <c r="D21" s="46">
        <v>21065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21065</v>
      </c>
      <c r="P21" s="47">
        <f t="shared" si="1"/>
        <v>1.6240074011255878</v>
      </c>
      <c r="Q21" s="9"/>
    </row>
    <row r="22" spans="1:17">
      <c r="A22" s="12"/>
      <c r="B22" s="25">
        <v>324.12</v>
      </c>
      <c r="C22" s="20" t="s">
        <v>21</v>
      </c>
      <c r="D22" s="46">
        <v>0</v>
      </c>
      <c r="E22" s="46">
        <v>6330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6330</v>
      </c>
      <c r="P22" s="47">
        <f t="shared" si="1"/>
        <v>0.48801171844884744</v>
      </c>
      <c r="Q22" s="9"/>
    </row>
    <row r="23" spans="1:17">
      <c r="A23" s="12"/>
      <c r="B23" s="25">
        <v>324.20999999999998</v>
      </c>
      <c r="C23" s="20" t="s">
        <v>84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1422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1422</v>
      </c>
      <c r="P23" s="47">
        <f t="shared" si="1"/>
        <v>0.10962917277002544</v>
      </c>
      <c r="Q23" s="9"/>
    </row>
    <row r="24" spans="1:17">
      <c r="A24" s="12"/>
      <c r="B24" s="25">
        <v>324.22000000000003</v>
      </c>
      <c r="C24" s="20" t="s">
        <v>22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3330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3330</v>
      </c>
      <c r="P24" s="47">
        <f t="shared" si="1"/>
        <v>0.2567265438285406</v>
      </c>
      <c r="Q24" s="9"/>
    </row>
    <row r="25" spans="1:17">
      <c r="A25" s="12"/>
      <c r="B25" s="25">
        <v>324.32</v>
      </c>
      <c r="C25" s="20" t="s">
        <v>23</v>
      </c>
      <c r="D25" s="46">
        <v>0</v>
      </c>
      <c r="E25" s="46">
        <v>5900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5900</v>
      </c>
      <c r="P25" s="47">
        <f t="shared" si="1"/>
        <v>0.45486084341993677</v>
      </c>
      <c r="Q25" s="9"/>
    </row>
    <row r="26" spans="1:17">
      <c r="A26" s="12"/>
      <c r="B26" s="25">
        <v>325.2</v>
      </c>
      <c r="C26" s="20" t="s">
        <v>146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1153511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1153511</v>
      </c>
      <c r="P26" s="47">
        <f t="shared" si="1"/>
        <v>88.929997687148258</v>
      </c>
      <c r="Q26" s="9"/>
    </row>
    <row r="27" spans="1:17" ht="15.75">
      <c r="A27" s="29" t="s">
        <v>174</v>
      </c>
      <c r="B27" s="30"/>
      <c r="C27" s="31"/>
      <c r="D27" s="32">
        <f t="shared" ref="D27:N27" si="5">SUM(D28:D38)</f>
        <v>1396857</v>
      </c>
      <c r="E27" s="32">
        <f t="shared" si="5"/>
        <v>1367409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57944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4">
        <f>SUM(D27:N27)</f>
        <v>2822210</v>
      </c>
      <c r="P27" s="45">
        <f t="shared" si="1"/>
        <v>217.57844422172539</v>
      </c>
      <c r="Q27" s="10"/>
    </row>
    <row r="28" spans="1:17">
      <c r="A28" s="12"/>
      <c r="B28" s="25">
        <v>331.2</v>
      </c>
      <c r="C28" s="20" t="s">
        <v>25</v>
      </c>
      <c r="D28" s="46">
        <v>51448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51448</v>
      </c>
      <c r="P28" s="47">
        <f t="shared" si="1"/>
        <v>3.9663865546218489</v>
      </c>
      <c r="Q28" s="9"/>
    </row>
    <row r="29" spans="1:17">
      <c r="A29" s="12"/>
      <c r="B29" s="25">
        <v>331.35</v>
      </c>
      <c r="C29" s="20" t="s">
        <v>156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27944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7" si="6">SUM(D29:N29)</f>
        <v>27944</v>
      </c>
      <c r="P29" s="47">
        <f t="shared" si="1"/>
        <v>2.1543443065299512</v>
      </c>
      <c r="Q29" s="9"/>
    </row>
    <row r="30" spans="1:17">
      <c r="A30" s="12"/>
      <c r="B30" s="25">
        <v>331.39</v>
      </c>
      <c r="C30" s="20" t="s">
        <v>29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30000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30000</v>
      </c>
      <c r="P30" s="47">
        <f t="shared" si="1"/>
        <v>2.3128517462030684</v>
      </c>
      <c r="Q30" s="9"/>
    </row>
    <row r="31" spans="1:17">
      <c r="A31" s="12"/>
      <c r="B31" s="25">
        <v>331.49</v>
      </c>
      <c r="C31" s="20" t="s">
        <v>88</v>
      </c>
      <c r="D31" s="46">
        <v>34725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34725</v>
      </c>
      <c r="P31" s="47">
        <f t="shared" si="1"/>
        <v>2.6771258962300517</v>
      </c>
      <c r="Q31" s="9"/>
    </row>
    <row r="32" spans="1:17">
      <c r="A32" s="12"/>
      <c r="B32" s="25">
        <v>334.49</v>
      </c>
      <c r="C32" s="20" t="s">
        <v>120</v>
      </c>
      <c r="D32" s="46">
        <v>1929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1929</v>
      </c>
      <c r="P32" s="47">
        <f t="shared" si="1"/>
        <v>0.1487163672808573</v>
      </c>
      <c r="Q32" s="9"/>
    </row>
    <row r="33" spans="1:17">
      <c r="A33" s="12"/>
      <c r="B33" s="25">
        <v>335.125</v>
      </c>
      <c r="C33" s="20" t="s">
        <v>175</v>
      </c>
      <c r="D33" s="46">
        <v>481934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481934</v>
      </c>
      <c r="P33" s="47">
        <f t="shared" si="1"/>
        <v>37.154729781820983</v>
      </c>
      <c r="Q33" s="9"/>
    </row>
    <row r="34" spans="1:17">
      <c r="A34" s="12"/>
      <c r="B34" s="25">
        <v>335.14</v>
      </c>
      <c r="C34" s="20" t="s">
        <v>109</v>
      </c>
      <c r="D34" s="46">
        <v>13795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13795</v>
      </c>
      <c r="P34" s="47">
        <f t="shared" si="1"/>
        <v>1.0635263279623777</v>
      </c>
      <c r="Q34" s="9"/>
    </row>
    <row r="35" spans="1:17">
      <c r="A35" s="12"/>
      <c r="B35" s="25">
        <v>335.15</v>
      </c>
      <c r="C35" s="20" t="s">
        <v>110</v>
      </c>
      <c r="D35" s="46">
        <v>9235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9235</v>
      </c>
      <c r="P35" s="47">
        <f t="shared" si="1"/>
        <v>0.7119728625395112</v>
      </c>
      <c r="Q35" s="9"/>
    </row>
    <row r="36" spans="1:17">
      <c r="A36" s="12"/>
      <c r="B36" s="25">
        <v>335.18</v>
      </c>
      <c r="C36" s="20" t="s">
        <v>176</v>
      </c>
      <c r="D36" s="46">
        <v>785457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785457</v>
      </c>
      <c r="P36" s="47">
        <f t="shared" si="1"/>
        <v>60.554853133914115</v>
      </c>
      <c r="Q36" s="9"/>
    </row>
    <row r="37" spans="1:17">
      <c r="A37" s="12"/>
      <c r="B37" s="25">
        <v>335.21</v>
      </c>
      <c r="C37" s="20" t="s">
        <v>36</v>
      </c>
      <c r="D37" s="46">
        <v>7109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7109</v>
      </c>
      <c r="P37" s="47">
        <f t="shared" ref="P37:P68" si="7">(O37/P$70)</f>
        <v>0.54806876879192046</v>
      </c>
      <c r="Q37" s="9"/>
    </row>
    <row r="38" spans="1:17">
      <c r="A38" s="12"/>
      <c r="B38" s="25">
        <v>338</v>
      </c>
      <c r="C38" s="20" t="s">
        <v>37</v>
      </c>
      <c r="D38" s="46">
        <v>11225</v>
      </c>
      <c r="E38" s="46">
        <v>1367409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1378634</v>
      </c>
      <c r="P38" s="47">
        <f t="shared" si="7"/>
        <v>106.2858684758307</v>
      </c>
      <c r="Q38" s="9"/>
    </row>
    <row r="39" spans="1:17" ht="15.75">
      <c r="A39" s="29" t="s">
        <v>42</v>
      </c>
      <c r="B39" s="30"/>
      <c r="C39" s="31"/>
      <c r="D39" s="32">
        <f t="shared" ref="D39:N39" si="8">SUM(D40:D48)</f>
        <v>1538812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10432523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1461</v>
      </c>
      <c r="N39" s="32">
        <f t="shared" si="8"/>
        <v>0</v>
      </c>
      <c r="O39" s="32">
        <f>SUM(D39:N39)</f>
        <v>11972796</v>
      </c>
      <c r="P39" s="45">
        <f t="shared" si="7"/>
        <v>923.04340451777045</v>
      </c>
      <c r="Q39" s="10"/>
    </row>
    <row r="40" spans="1:17">
      <c r="A40" s="12"/>
      <c r="B40" s="25">
        <v>341.3</v>
      </c>
      <c r="C40" s="20" t="s">
        <v>160</v>
      </c>
      <c r="D40" s="46">
        <v>1362999</v>
      </c>
      <c r="E40" s="46">
        <v>0</v>
      </c>
      <c r="F40" s="46">
        <v>0</v>
      </c>
      <c r="G40" s="46">
        <v>0</v>
      </c>
      <c r="H40" s="46">
        <v>0</v>
      </c>
      <c r="I40" s="46">
        <v>149464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8" si="9">SUM(D40:N40)</f>
        <v>1512463</v>
      </c>
      <c r="P40" s="47">
        <f t="shared" si="7"/>
        <v>116.60342302058439</v>
      </c>
      <c r="Q40" s="9"/>
    </row>
    <row r="41" spans="1:17">
      <c r="A41" s="12"/>
      <c r="B41" s="25">
        <v>342.1</v>
      </c>
      <c r="C41" s="20" t="s">
        <v>46</v>
      </c>
      <c r="D41" s="46">
        <v>11857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11857</v>
      </c>
      <c r="P41" s="47">
        <f t="shared" si="7"/>
        <v>0.9141161051576594</v>
      </c>
      <c r="Q41" s="9"/>
    </row>
    <row r="42" spans="1:17">
      <c r="A42" s="12"/>
      <c r="B42" s="25">
        <v>342.2</v>
      </c>
      <c r="C42" s="20" t="s">
        <v>47</v>
      </c>
      <c r="D42" s="46">
        <v>5490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5490</v>
      </c>
      <c r="P42" s="47">
        <f t="shared" si="7"/>
        <v>0.42325186955516153</v>
      </c>
      <c r="Q42" s="9"/>
    </row>
    <row r="43" spans="1:17">
      <c r="A43" s="12"/>
      <c r="B43" s="25">
        <v>343.3</v>
      </c>
      <c r="C43" s="20" t="s">
        <v>151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3817156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3817156</v>
      </c>
      <c r="P43" s="47">
        <f t="shared" si="7"/>
        <v>294.28386400431731</v>
      </c>
      <c r="Q43" s="9"/>
    </row>
    <row r="44" spans="1:17">
      <c r="A44" s="12"/>
      <c r="B44" s="25">
        <v>343.4</v>
      </c>
      <c r="C44" s="20" t="s">
        <v>48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2566120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2566120</v>
      </c>
      <c r="P44" s="47">
        <f t="shared" si="7"/>
        <v>197.83517076555393</v>
      </c>
      <c r="Q44" s="9"/>
    </row>
    <row r="45" spans="1:17">
      <c r="A45" s="12"/>
      <c r="B45" s="25">
        <v>343.5</v>
      </c>
      <c r="C45" s="20" t="s">
        <v>152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3899783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3899783</v>
      </c>
      <c r="P45" s="47">
        <f t="shared" si="7"/>
        <v>300.653997378768</v>
      </c>
      <c r="Q45" s="9"/>
    </row>
    <row r="46" spans="1:17">
      <c r="A46" s="12"/>
      <c r="B46" s="25">
        <v>344.9</v>
      </c>
      <c r="C46" s="20" t="s">
        <v>113</v>
      </c>
      <c r="D46" s="46">
        <v>104179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104179</v>
      </c>
      <c r="P46" s="47">
        <f t="shared" si="7"/>
        <v>8.0316860689229816</v>
      </c>
      <c r="Q46" s="9"/>
    </row>
    <row r="47" spans="1:17">
      <c r="A47" s="12"/>
      <c r="B47" s="25">
        <v>347.2</v>
      </c>
      <c r="C47" s="20" t="s">
        <v>52</v>
      </c>
      <c r="D47" s="46">
        <v>17963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1461</v>
      </c>
      <c r="N47" s="46">
        <v>0</v>
      </c>
      <c r="O47" s="46">
        <f t="shared" si="9"/>
        <v>19424</v>
      </c>
      <c r="P47" s="47">
        <f t="shared" si="7"/>
        <v>1.4974944106082799</v>
      </c>
      <c r="Q47" s="9"/>
    </row>
    <row r="48" spans="1:17">
      <c r="A48" s="12"/>
      <c r="B48" s="25">
        <v>349</v>
      </c>
      <c r="C48" s="20" t="s">
        <v>177</v>
      </c>
      <c r="D48" s="46">
        <v>36324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36324</v>
      </c>
      <c r="P48" s="47">
        <f t="shared" si="7"/>
        <v>2.8004008943026752</v>
      </c>
      <c r="Q48" s="9"/>
    </row>
    <row r="49" spans="1:17" ht="15.75">
      <c r="A49" s="29" t="s">
        <v>43</v>
      </c>
      <c r="B49" s="30"/>
      <c r="C49" s="31"/>
      <c r="D49" s="32">
        <f t="shared" ref="D49:N49" si="10">SUM(D50:D52)</f>
        <v>105690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10"/>
        <v>0</v>
      </c>
      <c r="O49" s="32">
        <f t="shared" ref="O49:O54" si="11">SUM(D49:N49)</f>
        <v>105690</v>
      </c>
      <c r="P49" s="45">
        <f t="shared" si="7"/>
        <v>8.1481767018734104</v>
      </c>
      <c r="Q49" s="10"/>
    </row>
    <row r="50" spans="1:17">
      <c r="A50" s="13"/>
      <c r="B50" s="39">
        <v>351.1</v>
      </c>
      <c r="C50" s="21" t="s">
        <v>57</v>
      </c>
      <c r="D50" s="46">
        <v>11662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1"/>
        <v>11662</v>
      </c>
      <c r="P50" s="47">
        <f t="shared" si="7"/>
        <v>0.8990825688073395</v>
      </c>
      <c r="Q50" s="9"/>
    </row>
    <row r="51" spans="1:17">
      <c r="A51" s="13"/>
      <c r="B51" s="39">
        <v>351.5</v>
      </c>
      <c r="C51" s="21" t="s">
        <v>59</v>
      </c>
      <c r="D51" s="46">
        <v>19895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1"/>
        <v>19895</v>
      </c>
      <c r="P51" s="47">
        <f t="shared" si="7"/>
        <v>1.5338061830236682</v>
      </c>
      <c r="Q51" s="9"/>
    </row>
    <row r="52" spans="1:17">
      <c r="A52" s="13"/>
      <c r="B52" s="39">
        <v>354</v>
      </c>
      <c r="C52" s="21" t="s">
        <v>91</v>
      </c>
      <c r="D52" s="46">
        <v>74133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1"/>
        <v>74133</v>
      </c>
      <c r="P52" s="47">
        <f t="shared" si="7"/>
        <v>5.7152879500424021</v>
      </c>
      <c r="Q52" s="9"/>
    </row>
    <row r="53" spans="1:17" ht="15.75">
      <c r="A53" s="29" t="s">
        <v>3</v>
      </c>
      <c r="B53" s="30"/>
      <c r="C53" s="31"/>
      <c r="D53" s="32">
        <f t="shared" ref="D53:N53" si="12">SUM(D54:D63)</f>
        <v>104514</v>
      </c>
      <c r="E53" s="32">
        <f t="shared" si="12"/>
        <v>25824</v>
      </c>
      <c r="F53" s="32">
        <f t="shared" si="12"/>
        <v>0</v>
      </c>
      <c r="G53" s="32">
        <f t="shared" si="12"/>
        <v>2700</v>
      </c>
      <c r="H53" s="32">
        <f t="shared" si="12"/>
        <v>0</v>
      </c>
      <c r="I53" s="32">
        <f t="shared" si="12"/>
        <v>352015</v>
      </c>
      <c r="J53" s="32">
        <f t="shared" si="12"/>
        <v>0</v>
      </c>
      <c r="K53" s="32">
        <f t="shared" si="12"/>
        <v>4759185</v>
      </c>
      <c r="L53" s="32">
        <f t="shared" si="12"/>
        <v>0</v>
      </c>
      <c r="M53" s="32">
        <f t="shared" si="12"/>
        <v>1631</v>
      </c>
      <c r="N53" s="32">
        <f t="shared" si="12"/>
        <v>0</v>
      </c>
      <c r="O53" s="32">
        <f t="shared" si="11"/>
        <v>5245869</v>
      </c>
      <c r="P53" s="45">
        <f t="shared" si="7"/>
        <v>404.43057590008482</v>
      </c>
      <c r="Q53" s="10"/>
    </row>
    <row r="54" spans="1:17">
      <c r="A54" s="12"/>
      <c r="B54" s="25">
        <v>361.1</v>
      </c>
      <c r="C54" s="20" t="s">
        <v>61</v>
      </c>
      <c r="D54" s="46">
        <v>8473</v>
      </c>
      <c r="E54" s="46">
        <v>6949</v>
      </c>
      <c r="F54" s="46">
        <v>0</v>
      </c>
      <c r="G54" s="46">
        <v>2700</v>
      </c>
      <c r="H54" s="46">
        <v>0</v>
      </c>
      <c r="I54" s="46">
        <v>14317</v>
      </c>
      <c r="J54" s="46">
        <v>0</v>
      </c>
      <c r="K54" s="46">
        <v>651088</v>
      </c>
      <c r="L54" s="46">
        <v>0</v>
      </c>
      <c r="M54" s="46">
        <v>1</v>
      </c>
      <c r="N54" s="46">
        <v>0</v>
      </c>
      <c r="O54" s="46">
        <f t="shared" si="11"/>
        <v>683528</v>
      </c>
      <c r="P54" s="47">
        <f t="shared" si="7"/>
        <v>52.696630945956365</v>
      </c>
      <c r="Q54" s="9"/>
    </row>
    <row r="55" spans="1:17">
      <c r="A55" s="12"/>
      <c r="B55" s="25">
        <v>361.3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3135493</v>
      </c>
      <c r="L55" s="46">
        <v>0</v>
      </c>
      <c r="M55" s="46">
        <v>0</v>
      </c>
      <c r="N55" s="46">
        <v>0</v>
      </c>
      <c r="O55" s="46">
        <f t="shared" ref="O55:O63" si="13">SUM(D55:N55)</f>
        <v>3135493</v>
      </c>
      <c r="P55" s="47">
        <f t="shared" si="7"/>
        <v>241.73101534191659</v>
      </c>
      <c r="Q55" s="9"/>
    </row>
    <row r="56" spans="1:17">
      <c r="A56" s="12"/>
      <c r="B56" s="25">
        <v>362</v>
      </c>
      <c r="C56" s="20" t="s">
        <v>134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35502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35502</v>
      </c>
      <c r="P56" s="47">
        <f t="shared" si="7"/>
        <v>2.7370287564567111</v>
      </c>
      <c r="Q56" s="9"/>
    </row>
    <row r="57" spans="1:17">
      <c r="A57" s="12"/>
      <c r="B57" s="25">
        <v>364</v>
      </c>
      <c r="C57" s="20" t="s">
        <v>115</v>
      </c>
      <c r="D57" s="46">
        <v>30849</v>
      </c>
      <c r="E57" s="46">
        <v>0</v>
      </c>
      <c r="F57" s="46">
        <v>0</v>
      </c>
      <c r="G57" s="46">
        <v>0</v>
      </c>
      <c r="H57" s="46">
        <v>0</v>
      </c>
      <c r="I57" s="46">
        <v>54057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84906</v>
      </c>
      <c r="P57" s="47">
        <f t="shared" si="7"/>
        <v>6.5458330121039241</v>
      </c>
      <c r="Q57" s="9"/>
    </row>
    <row r="58" spans="1:17">
      <c r="A58" s="12"/>
      <c r="B58" s="25">
        <v>365</v>
      </c>
      <c r="C58" s="20" t="s">
        <v>135</v>
      </c>
      <c r="D58" s="46">
        <v>1220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1220</v>
      </c>
      <c r="P58" s="47">
        <f t="shared" si="7"/>
        <v>9.4055971012258113E-2</v>
      </c>
      <c r="Q58" s="9"/>
    </row>
    <row r="59" spans="1:17">
      <c r="A59" s="12"/>
      <c r="B59" s="25">
        <v>366</v>
      </c>
      <c r="C59" s="20" t="s">
        <v>65</v>
      </c>
      <c r="D59" s="46">
        <v>11095</v>
      </c>
      <c r="E59" s="46">
        <v>18817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1630</v>
      </c>
      <c r="N59" s="46">
        <v>0</v>
      </c>
      <c r="O59" s="46">
        <f t="shared" si="13"/>
        <v>31542</v>
      </c>
      <c r="P59" s="47">
        <f t="shared" si="7"/>
        <v>2.4317323259579062</v>
      </c>
      <c r="Q59" s="9"/>
    </row>
    <row r="60" spans="1:17">
      <c r="A60" s="12"/>
      <c r="B60" s="25">
        <v>367</v>
      </c>
      <c r="C60" s="20" t="s">
        <v>149</v>
      </c>
      <c r="D60" s="46">
        <v>15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3"/>
        <v>15</v>
      </c>
      <c r="P60" s="47">
        <f t="shared" si="7"/>
        <v>1.1564258731015342E-3</v>
      </c>
      <c r="Q60" s="9"/>
    </row>
    <row r="61" spans="1:17">
      <c r="A61" s="12"/>
      <c r="B61" s="25">
        <v>368</v>
      </c>
      <c r="C61" s="20" t="s">
        <v>66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972604</v>
      </c>
      <c r="L61" s="46">
        <v>0</v>
      </c>
      <c r="M61" s="46">
        <v>0</v>
      </c>
      <c r="N61" s="46">
        <v>0</v>
      </c>
      <c r="O61" s="46">
        <f t="shared" si="13"/>
        <v>972604</v>
      </c>
      <c r="P61" s="47">
        <f t="shared" si="7"/>
        <v>74.98296199213631</v>
      </c>
      <c r="Q61" s="9"/>
    </row>
    <row r="62" spans="1:17">
      <c r="A62" s="12"/>
      <c r="B62" s="25">
        <v>369.3</v>
      </c>
      <c r="C62" s="20" t="s">
        <v>161</v>
      </c>
      <c r="D62" s="46">
        <v>31621</v>
      </c>
      <c r="E62" s="46">
        <v>0</v>
      </c>
      <c r="F62" s="46">
        <v>0</v>
      </c>
      <c r="G62" s="46">
        <v>0</v>
      </c>
      <c r="H62" s="46">
        <v>0</v>
      </c>
      <c r="I62" s="46">
        <v>6663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3"/>
        <v>38284</v>
      </c>
      <c r="P62" s="47">
        <f t="shared" si="7"/>
        <v>2.9515072083879423</v>
      </c>
      <c r="Q62" s="9"/>
    </row>
    <row r="63" spans="1:17">
      <c r="A63" s="12"/>
      <c r="B63" s="25">
        <v>369.9</v>
      </c>
      <c r="C63" s="20" t="s">
        <v>67</v>
      </c>
      <c r="D63" s="46">
        <v>21241</v>
      </c>
      <c r="E63" s="46">
        <v>58</v>
      </c>
      <c r="F63" s="46">
        <v>0</v>
      </c>
      <c r="G63" s="46">
        <v>0</v>
      </c>
      <c r="H63" s="46">
        <v>0</v>
      </c>
      <c r="I63" s="46">
        <v>241476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3"/>
        <v>262775</v>
      </c>
      <c r="P63" s="47">
        <f t="shared" si="7"/>
        <v>20.258653920283709</v>
      </c>
      <c r="Q63" s="9"/>
    </row>
    <row r="64" spans="1:17" ht="15.75">
      <c r="A64" s="29" t="s">
        <v>44</v>
      </c>
      <c r="B64" s="30"/>
      <c r="C64" s="31"/>
      <c r="D64" s="32">
        <f t="shared" ref="D64:N64" si="14">SUM(D65:D67)</f>
        <v>375693</v>
      </c>
      <c r="E64" s="32">
        <f t="shared" si="14"/>
        <v>0</v>
      </c>
      <c r="F64" s="32">
        <f t="shared" si="14"/>
        <v>0</v>
      </c>
      <c r="G64" s="32">
        <f t="shared" si="14"/>
        <v>356322</v>
      </c>
      <c r="H64" s="32">
        <f t="shared" si="14"/>
        <v>0</v>
      </c>
      <c r="I64" s="32">
        <f t="shared" si="14"/>
        <v>630414</v>
      </c>
      <c r="J64" s="32">
        <f t="shared" si="14"/>
        <v>18141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 t="shared" si="14"/>
        <v>0</v>
      </c>
      <c r="O64" s="32">
        <f>SUM(D64:N64)</f>
        <v>1380570</v>
      </c>
      <c r="P64" s="45">
        <f t="shared" si="7"/>
        <v>106.43512450851901</v>
      </c>
      <c r="Q64" s="9"/>
    </row>
    <row r="65" spans="1:120">
      <c r="A65" s="12"/>
      <c r="B65" s="25">
        <v>381</v>
      </c>
      <c r="C65" s="20" t="s">
        <v>68</v>
      </c>
      <c r="D65" s="46">
        <v>175693</v>
      </c>
      <c r="E65" s="46">
        <v>0</v>
      </c>
      <c r="F65" s="46">
        <v>0</v>
      </c>
      <c r="G65" s="46">
        <v>356322</v>
      </c>
      <c r="H65" s="46">
        <v>0</v>
      </c>
      <c r="I65" s="46">
        <v>0</v>
      </c>
      <c r="J65" s="46">
        <v>18141</v>
      </c>
      <c r="K65" s="46">
        <v>0</v>
      </c>
      <c r="L65" s="46">
        <v>0</v>
      </c>
      <c r="M65" s="46">
        <v>0</v>
      </c>
      <c r="N65" s="46">
        <v>0</v>
      </c>
      <c r="O65" s="46">
        <f>SUM(D65:N65)</f>
        <v>550156</v>
      </c>
      <c r="P65" s="47">
        <f t="shared" si="7"/>
        <v>42.414308842803173</v>
      </c>
      <c r="Q65" s="9"/>
    </row>
    <row r="66" spans="1:120">
      <c r="A66" s="12"/>
      <c r="B66" s="25">
        <v>382</v>
      </c>
      <c r="C66" s="20" t="s">
        <v>162</v>
      </c>
      <c r="D66" s="46">
        <v>200000</v>
      </c>
      <c r="E66" s="46">
        <v>0</v>
      </c>
      <c r="F66" s="46">
        <v>0</v>
      </c>
      <c r="G66" s="46">
        <v>0</v>
      </c>
      <c r="H66" s="46">
        <v>0</v>
      </c>
      <c r="I66" s="46">
        <v>30414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>SUM(D66:N66)</f>
        <v>230414</v>
      </c>
      <c r="P66" s="47">
        <f t="shared" si="7"/>
        <v>17.763780741654461</v>
      </c>
      <c r="Q66" s="9"/>
    </row>
    <row r="67" spans="1:120" ht="15.75" thickBot="1">
      <c r="A67" s="12"/>
      <c r="B67" s="25">
        <v>389.8</v>
      </c>
      <c r="C67" s="20" t="s">
        <v>178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600000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>SUM(D67:N67)</f>
        <v>600000</v>
      </c>
      <c r="P67" s="47">
        <f t="shared" si="7"/>
        <v>46.257034924061365</v>
      </c>
      <c r="Q67" s="9"/>
    </row>
    <row r="68" spans="1:120" ht="16.5" thickBot="1">
      <c r="A68" s="14" t="s">
        <v>55</v>
      </c>
      <c r="B68" s="23"/>
      <c r="C68" s="22"/>
      <c r="D68" s="15">
        <f t="shared" ref="D68:N68" si="15">SUM(D5,D17,D27,D39,D49,D53,D64)</f>
        <v>10200871</v>
      </c>
      <c r="E68" s="15">
        <f t="shared" si="15"/>
        <v>2659415</v>
      </c>
      <c r="F68" s="15">
        <f t="shared" si="15"/>
        <v>0</v>
      </c>
      <c r="G68" s="15">
        <f t="shared" si="15"/>
        <v>359022</v>
      </c>
      <c r="H68" s="15">
        <f t="shared" si="15"/>
        <v>0</v>
      </c>
      <c r="I68" s="15">
        <f t="shared" si="15"/>
        <v>12631159</v>
      </c>
      <c r="J68" s="15">
        <f t="shared" si="15"/>
        <v>18141</v>
      </c>
      <c r="K68" s="15">
        <f t="shared" si="15"/>
        <v>4759185</v>
      </c>
      <c r="L68" s="15">
        <f t="shared" si="15"/>
        <v>0</v>
      </c>
      <c r="M68" s="15">
        <f t="shared" si="15"/>
        <v>3092</v>
      </c>
      <c r="N68" s="15">
        <f t="shared" si="15"/>
        <v>0</v>
      </c>
      <c r="O68" s="15">
        <f>SUM(D68:N68)</f>
        <v>30630885</v>
      </c>
      <c r="P68" s="38">
        <f t="shared" si="7"/>
        <v>2361.4898619998457</v>
      </c>
      <c r="Q68" s="6"/>
      <c r="R68" s="2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</row>
    <row r="69" spans="1:120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9"/>
    </row>
    <row r="70" spans="1:120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42"/>
      <c r="M70" s="118" t="s">
        <v>179</v>
      </c>
      <c r="N70" s="118"/>
      <c r="O70" s="118"/>
      <c r="P70" s="43">
        <v>12971</v>
      </c>
    </row>
    <row r="71" spans="1:120">
      <c r="A71" s="119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7"/>
    </row>
    <row r="72" spans="1:120" ht="15.75" customHeight="1" thickBot="1">
      <c r="A72" s="120" t="s">
        <v>94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100"/>
    </row>
  </sheetData>
  <mergeCells count="10">
    <mergeCell ref="M70:O70"/>
    <mergeCell ref="A71:P71"/>
    <mergeCell ref="A72:P7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69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74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5303140</v>
      </c>
      <c r="E5" s="27">
        <f t="shared" si="0"/>
        <v>2407073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7710213</v>
      </c>
      <c r="O5" s="33">
        <f t="shared" ref="O5:O36" si="1">(N5/O$78)</f>
        <v>621.89167607678655</v>
      </c>
      <c r="P5" s="6"/>
    </row>
    <row r="6" spans="1:133">
      <c r="A6" s="12"/>
      <c r="B6" s="25">
        <v>311</v>
      </c>
      <c r="C6" s="20" t="s">
        <v>2</v>
      </c>
      <c r="D6" s="46">
        <v>2857398</v>
      </c>
      <c r="E6" s="46">
        <v>2407073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5264471</v>
      </c>
      <c r="O6" s="47">
        <f t="shared" si="1"/>
        <v>424.6226004194225</v>
      </c>
      <c r="P6" s="9"/>
    </row>
    <row r="7" spans="1:133">
      <c r="A7" s="12"/>
      <c r="B7" s="25">
        <v>312.41000000000003</v>
      </c>
      <c r="C7" s="20" t="s">
        <v>11</v>
      </c>
      <c r="D7" s="46">
        <v>170262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170262</v>
      </c>
      <c r="O7" s="47">
        <f t="shared" si="1"/>
        <v>13.733021455073398</v>
      </c>
      <c r="P7" s="9"/>
    </row>
    <row r="8" spans="1:133">
      <c r="A8" s="12"/>
      <c r="B8" s="25">
        <v>312.42</v>
      </c>
      <c r="C8" s="20" t="s">
        <v>10</v>
      </c>
      <c r="D8" s="46">
        <v>125273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125273</v>
      </c>
      <c r="O8" s="47">
        <f t="shared" si="1"/>
        <v>10.104291014679786</v>
      </c>
      <c r="P8" s="9"/>
    </row>
    <row r="9" spans="1:133">
      <c r="A9" s="12"/>
      <c r="B9" s="25">
        <v>312.51</v>
      </c>
      <c r="C9" s="20" t="s">
        <v>76</v>
      </c>
      <c r="D9" s="46">
        <v>44151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44151</v>
      </c>
      <c r="O9" s="47">
        <f t="shared" si="1"/>
        <v>3.5611388933698982</v>
      </c>
      <c r="P9" s="9"/>
    </row>
    <row r="10" spans="1:133">
      <c r="A10" s="12"/>
      <c r="B10" s="25">
        <v>312.52</v>
      </c>
      <c r="C10" s="20" t="s">
        <v>105</v>
      </c>
      <c r="D10" s="46">
        <v>139910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139910</v>
      </c>
      <c r="O10" s="47">
        <f t="shared" si="1"/>
        <v>11.284884658815939</v>
      </c>
      <c r="P10" s="9"/>
    </row>
    <row r="11" spans="1:133">
      <c r="A11" s="12"/>
      <c r="B11" s="25">
        <v>314.10000000000002</v>
      </c>
      <c r="C11" s="20" t="s">
        <v>12</v>
      </c>
      <c r="D11" s="46">
        <v>1059792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1059792</v>
      </c>
      <c r="O11" s="47">
        <f t="shared" si="1"/>
        <v>85.480884013550579</v>
      </c>
      <c r="P11" s="9"/>
    </row>
    <row r="12" spans="1:133">
      <c r="A12" s="12"/>
      <c r="B12" s="25">
        <v>314.3</v>
      </c>
      <c r="C12" s="20" t="s">
        <v>13</v>
      </c>
      <c r="D12" s="46">
        <v>333757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333757</v>
      </c>
      <c r="O12" s="47">
        <f t="shared" si="1"/>
        <v>26.920229069204712</v>
      </c>
      <c r="P12" s="9"/>
    </row>
    <row r="13" spans="1:133">
      <c r="A13" s="12"/>
      <c r="B13" s="25">
        <v>314.39999999999998</v>
      </c>
      <c r="C13" s="20" t="s">
        <v>14</v>
      </c>
      <c r="D13" s="46">
        <v>15506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15506</v>
      </c>
      <c r="O13" s="47">
        <f t="shared" si="1"/>
        <v>1.2506855944507178</v>
      </c>
      <c r="P13" s="9"/>
    </row>
    <row r="14" spans="1:133">
      <c r="A14" s="12"/>
      <c r="B14" s="25">
        <v>314.8</v>
      </c>
      <c r="C14" s="20" t="s">
        <v>82</v>
      </c>
      <c r="D14" s="46">
        <v>14315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14315</v>
      </c>
      <c r="O14" s="47">
        <f t="shared" si="1"/>
        <v>1.1546217131795451</v>
      </c>
      <c r="P14" s="9"/>
    </row>
    <row r="15" spans="1:133">
      <c r="A15" s="12"/>
      <c r="B15" s="25">
        <v>315</v>
      </c>
      <c r="C15" s="20" t="s">
        <v>106</v>
      </c>
      <c r="D15" s="46">
        <v>359309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359309</v>
      </c>
      <c r="O15" s="47">
        <f t="shared" si="1"/>
        <v>28.981206646233264</v>
      </c>
      <c r="P15" s="9"/>
    </row>
    <row r="16" spans="1:133">
      <c r="A16" s="12"/>
      <c r="B16" s="25">
        <v>316</v>
      </c>
      <c r="C16" s="20" t="s">
        <v>107</v>
      </c>
      <c r="D16" s="46">
        <v>183467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183467</v>
      </c>
      <c r="O16" s="47">
        <f t="shared" si="1"/>
        <v>14.798112598806259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SUM(D18:D29)</f>
        <v>1018549</v>
      </c>
      <c r="E17" s="32">
        <f t="shared" si="3"/>
        <v>20890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1102554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2141993</v>
      </c>
      <c r="O17" s="45">
        <f t="shared" si="1"/>
        <v>172.76923697370543</v>
      </c>
      <c r="P17" s="10"/>
    </row>
    <row r="18" spans="1:16">
      <c r="A18" s="12"/>
      <c r="B18" s="25">
        <v>323.10000000000002</v>
      </c>
      <c r="C18" s="20" t="s">
        <v>18</v>
      </c>
      <c r="D18" s="46">
        <v>737240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8" si="4">SUM(D18:M18)</f>
        <v>737240</v>
      </c>
      <c r="O18" s="47">
        <f t="shared" si="1"/>
        <v>59.464429746733344</v>
      </c>
      <c r="P18" s="9"/>
    </row>
    <row r="19" spans="1:16">
      <c r="A19" s="12"/>
      <c r="B19" s="25">
        <v>323.39999999999998</v>
      </c>
      <c r="C19" s="20" t="s">
        <v>19</v>
      </c>
      <c r="D19" s="46">
        <v>21124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21124</v>
      </c>
      <c r="O19" s="47">
        <f t="shared" si="1"/>
        <v>1.7038231972898854</v>
      </c>
      <c r="P19" s="9"/>
    </row>
    <row r="20" spans="1:16">
      <c r="A20" s="12"/>
      <c r="B20" s="25">
        <v>323.89999999999998</v>
      </c>
      <c r="C20" s="20" t="s">
        <v>20</v>
      </c>
      <c r="D20" s="46">
        <v>18270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18270</v>
      </c>
      <c r="O20" s="47">
        <f t="shared" si="1"/>
        <v>1.4736247781900307</v>
      </c>
      <c r="P20" s="9"/>
    </row>
    <row r="21" spans="1:16">
      <c r="A21" s="12"/>
      <c r="B21" s="25">
        <v>324.11</v>
      </c>
      <c r="C21" s="20" t="s">
        <v>83</v>
      </c>
      <c r="D21" s="46">
        <v>0</v>
      </c>
      <c r="E21" s="46">
        <v>1907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1907</v>
      </c>
      <c r="O21" s="47">
        <f t="shared" si="1"/>
        <v>0.1538151314728182</v>
      </c>
      <c r="P21" s="9"/>
    </row>
    <row r="22" spans="1:16">
      <c r="A22" s="12"/>
      <c r="B22" s="25">
        <v>324.12</v>
      </c>
      <c r="C22" s="20" t="s">
        <v>21</v>
      </c>
      <c r="D22" s="46">
        <v>0</v>
      </c>
      <c r="E22" s="46">
        <v>6993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6993</v>
      </c>
      <c r="O22" s="47">
        <f t="shared" si="1"/>
        <v>0.56404258751411518</v>
      </c>
      <c r="P22" s="9"/>
    </row>
    <row r="23" spans="1:16">
      <c r="A23" s="12"/>
      <c r="B23" s="25">
        <v>324.20999999999998</v>
      </c>
      <c r="C23" s="20" t="s">
        <v>84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9990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9990</v>
      </c>
      <c r="O23" s="47">
        <f t="shared" si="1"/>
        <v>0.80577512502016457</v>
      </c>
      <c r="P23" s="9"/>
    </row>
    <row r="24" spans="1:16">
      <c r="A24" s="12"/>
      <c r="B24" s="25">
        <v>324.22000000000003</v>
      </c>
      <c r="C24" s="20" t="s">
        <v>22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7110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7110</v>
      </c>
      <c r="O24" s="47">
        <f t="shared" si="1"/>
        <v>0.57347959348281985</v>
      </c>
      <c r="P24" s="9"/>
    </row>
    <row r="25" spans="1:16">
      <c r="A25" s="12"/>
      <c r="B25" s="25">
        <v>324.31</v>
      </c>
      <c r="C25" s="20" t="s">
        <v>85</v>
      </c>
      <c r="D25" s="46">
        <v>0</v>
      </c>
      <c r="E25" s="46">
        <v>1684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1684</v>
      </c>
      <c r="O25" s="47">
        <f t="shared" si="1"/>
        <v>0.13582835941280852</v>
      </c>
      <c r="P25" s="9"/>
    </row>
    <row r="26" spans="1:16">
      <c r="A26" s="12"/>
      <c r="B26" s="25">
        <v>324.32</v>
      </c>
      <c r="C26" s="20" t="s">
        <v>23</v>
      </c>
      <c r="D26" s="46">
        <v>0</v>
      </c>
      <c r="E26" s="46">
        <v>7459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7459</v>
      </c>
      <c r="O26" s="47">
        <f t="shared" si="1"/>
        <v>0.60162929504758833</v>
      </c>
      <c r="P26" s="9"/>
    </row>
    <row r="27" spans="1:16">
      <c r="A27" s="12"/>
      <c r="B27" s="25">
        <v>324.61</v>
      </c>
      <c r="C27" s="20" t="s">
        <v>86</v>
      </c>
      <c r="D27" s="46">
        <v>0</v>
      </c>
      <c r="E27" s="46">
        <v>2847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2847</v>
      </c>
      <c r="O27" s="47">
        <f t="shared" si="1"/>
        <v>0.22963381190514598</v>
      </c>
      <c r="P27" s="9"/>
    </row>
    <row r="28" spans="1:16">
      <c r="A28" s="12"/>
      <c r="B28" s="25">
        <v>325.2</v>
      </c>
      <c r="C28" s="20" t="s">
        <v>146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1085454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1085454</v>
      </c>
      <c r="O28" s="47">
        <f t="shared" si="1"/>
        <v>87.55073398935312</v>
      </c>
      <c r="P28" s="9"/>
    </row>
    <row r="29" spans="1:16">
      <c r="A29" s="12"/>
      <c r="B29" s="25">
        <v>329</v>
      </c>
      <c r="C29" s="20" t="s">
        <v>24</v>
      </c>
      <c r="D29" s="46">
        <v>241915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5">SUM(D29:M29)</f>
        <v>241915</v>
      </c>
      <c r="O29" s="47">
        <f t="shared" si="1"/>
        <v>19.512421358283593</v>
      </c>
      <c r="P29" s="9"/>
    </row>
    <row r="30" spans="1:16" ht="15.75">
      <c r="A30" s="29" t="s">
        <v>26</v>
      </c>
      <c r="B30" s="30"/>
      <c r="C30" s="31"/>
      <c r="D30" s="32">
        <f t="shared" ref="D30:M30" si="6">SUM(D31:D45)</f>
        <v>2901061</v>
      </c>
      <c r="E30" s="32">
        <f t="shared" si="6"/>
        <v>497707</v>
      </c>
      <c r="F30" s="32">
        <f t="shared" si="6"/>
        <v>0</v>
      </c>
      <c r="G30" s="32">
        <f t="shared" si="6"/>
        <v>183034</v>
      </c>
      <c r="H30" s="32">
        <f t="shared" si="6"/>
        <v>0</v>
      </c>
      <c r="I30" s="32">
        <f t="shared" si="6"/>
        <v>469428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44">
        <f t="shared" si="5"/>
        <v>4051230</v>
      </c>
      <c r="O30" s="45">
        <f t="shared" si="1"/>
        <v>326.76480077431842</v>
      </c>
      <c r="P30" s="10"/>
    </row>
    <row r="31" spans="1:16">
      <c r="A31" s="12"/>
      <c r="B31" s="25">
        <v>331.2</v>
      </c>
      <c r="C31" s="20" t="s">
        <v>25</v>
      </c>
      <c r="D31" s="46">
        <v>75667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75667</v>
      </c>
      <c r="O31" s="47">
        <f t="shared" si="1"/>
        <v>6.1031618002903691</v>
      </c>
      <c r="P31" s="9"/>
    </row>
    <row r="32" spans="1:16">
      <c r="A32" s="12"/>
      <c r="B32" s="25">
        <v>331.35</v>
      </c>
      <c r="C32" s="20" t="s">
        <v>156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148995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148995</v>
      </c>
      <c r="O32" s="47">
        <f t="shared" si="1"/>
        <v>12.017664139377318</v>
      </c>
      <c r="P32" s="9"/>
    </row>
    <row r="33" spans="1:16">
      <c r="A33" s="12"/>
      <c r="B33" s="25">
        <v>331.39</v>
      </c>
      <c r="C33" s="20" t="s">
        <v>29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2057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2057</v>
      </c>
      <c r="O33" s="47">
        <f t="shared" si="1"/>
        <v>0.16591385707372155</v>
      </c>
      <c r="P33" s="9"/>
    </row>
    <row r="34" spans="1:16">
      <c r="A34" s="12"/>
      <c r="B34" s="25">
        <v>331.49</v>
      </c>
      <c r="C34" s="20" t="s">
        <v>88</v>
      </c>
      <c r="D34" s="46">
        <v>1165159</v>
      </c>
      <c r="E34" s="46">
        <v>0</v>
      </c>
      <c r="F34" s="46">
        <v>0</v>
      </c>
      <c r="G34" s="46">
        <v>-1091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1164068</v>
      </c>
      <c r="O34" s="47">
        <f t="shared" si="1"/>
        <v>93.891595418615907</v>
      </c>
      <c r="P34" s="9"/>
    </row>
    <row r="35" spans="1:16">
      <c r="A35" s="12"/>
      <c r="B35" s="25">
        <v>332</v>
      </c>
      <c r="C35" s="20" t="s">
        <v>157</v>
      </c>
      <c r="D35" s="46">
        <v>429995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429995</v>
      </c>
      <c r="O35" s="47">
        <f t="shared" si="1"/>
        <v>34.682610098402968</v>
      </c>
      <c r="P35" s="9"/>
    </row>
    <row r="36" spans="1:16">
      <c r="A36" s="12"/>
      <c r="B36" s="25">
        <v>334.35</v>
      </c>
      <c r="C36" s="20" t="s">
        <v>158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318376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318376</v>
      </c>
      <c r="O36" s="47">
        <f t="shared" si="1"/>
        <v>25.679625746088078</v>
      </c>
      <c r="P36" s="9"/>
    </row>
    <row r="37" spans="1:16">
      <c r="A37" s="12"/>
      <c r="B37" s="25">
        <v>334.49</v>
      </c>
      <c r="C37" s="20" t="s">
        <v>120</v>
      </c>
      <c r="D37" s="46">
        <v>98175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7">SUM(D37:M37)</f>
        <v>98175</v>
      </c>
      <c r="O37" s="47">
        <f t="shared" ref="O37:O68" si="8">(N37/O$78)</f>
        <v>7.9186159057912571</v>
      </c>
      <c r="P37" s="9"/>
    </row>
    <row r="38" spans="1:16">
      <c r="A38" s="12"/>
      <c r="B38" s="25">
        <v>334.7</v>
      </c>
      <c r="C38" s="20" t="s">
        <v>121</v>
      </c>
      <c r="D38" s="46">
        <v>0</v>
      </c>
      <c r="E38" s="46">
        <v>0</v>
      </c>
      <c r="F38" s="46">
        <v>0</v>
      </c>
      <c r="G38" s="46">
        <v>-28482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-28482</v>
      </c>
      <c r="O38" s="47">
        <f t="shared" si="8"/>
        <v>-2.2973060170995323</v>
      </c>
      <c r="P38" s="9"/>
    </row>
    <row r="39" spans="1:16">
      <c r="A39" s="12"/>
      <c r="B39" s="25">
        <v>335.12</v>
      </c>
      <c r="C39" s="20" t="s">
        <v>108</v>
      </c>
      <c r="D39" s="46">
        <v>415133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415133</v>
      </c>
      <c r="O39" s="47">
        <f t="shared" si="8"/>
        <v>33.483868365865462</v>
      </c>
      <c r="P39" s="9"/>
    </row>
    <row r="40" spans="1:16">
      <c r="A40" s="12"/>
      <c r="B40" s="25">
        <v>335.14</v>
      </c>
      <c r="C40" s="20" t="s">
        <v>109</v>
      </c>
      <c r="D40" s="46">
        <v>15361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15361</v>
      </c>
      <c r="O40" s="47">
        <f t="shared" si="8"/>
        <v>1.2389901597031778</v>
      </c>
      <c r="P40" s="9"/>
    </row>
    <row r="41" spans="1:16">
      <c r="A41" s="12"/>
      <c r="B41" s="25">
        <v>335.15</v>
      </c>
      <c r="C41" s="20" t="s">
        <v>110</v>
      </c>
      <c r="D41" s="46">
        <v>12908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12908</v>
      </c>
      <c r="O41" s="47">
        <f t="shared" si="8"/>
        <v>1.0411356670430714</v>
      </c>
      <c r="P41" s="9"/>
    </row>
    <row r="42" spans="1:16">
      <c r="A42" s="12"/>
      <c r="B42" s="25">
        <v>335.18</v>
      </c>
      <c r="C42" s="20" t="s">
        <v>111</v>
      </c>
      <c r="D42" s="46">
        <v>672133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672133</v>
      </c>
      <c r="O42" s="47">
        <f t="shared" si="8"/>
        <v>54.21301822874657</v>
      </c>
      <c r="P42" s="9"/>
    </row>
    <row r="43" spans="1:16">
      <c r="A43" s="12"/>
      <c r="B43" s="25">
        <v>335.21</v>
      </c>
      <c r="C43" s="20" t="s">
        <v>36</v>
      </c>
      <c r="D43" s="46">
        <v>4409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4409</v>
      </c>
      <c r="O43" s="47">
        <f t="shared" si="8"/>
        <v>0.35562187449588645</v>
      </c>
      <c r="P43" s="9"/>
    </row>
    <row r="44" spans="1:16">
      <c r="A44" s="12"/>
      <c r="B44" s="25">
        <v>337.7</v>
      </c>
      <c r="C44" s="20" t="s">
        <v>124</v>
      </c>
      <c r="D44" s="46">
        <v>0</v>
      </c>
      <c r="E44" s="46">
        <v>497707</v>
      </c>
      <c r="F44" s="46">
        <v>0</v>
      </c>
      <c r="G44" s="46">
        <v>212607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710314</v>
      </c>
      <c r="O44" s="47">
        <f t="shared" si="8"/>
        <v>57.292627843200513</v>
      </c>
      <c r="P44" s="9"/>
    </row>
    <row r="45" spans="1:16">
      <c r="A45" s="12"/>
      <c r="B45" s="25">
        <v>338</v>
      </c>
      <c r="C45" s="20" t="s">
        <v>37</v>
      </c>
      <c r="D45" s="46">
        <v>12121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12121</v>
      </c>
      <c r="O45" s="47">
        <f t="shared" si="8"/>
        <v>0.97765768672366515</v>
      </c>
      <c r="P45" s="9"/>
    </row>
    <row r="46" spans="1:16" ht="15.75">
      <c r="A46" s="29" t="s">
        <v>42</v>
      </c>
      <c r="B46" s="30"/>
      <c r="C46" s="31"/>
      <c r="D46" s="32">
        <f t="shared" ref="D46:M46" si="9">SUM(D47:D55)</f>
        <v>1302938</v>
      </c>
      <c r="E46" s="32">
        <f t="shared" si="9"/>
        <v>2171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9866445</v>
      </c>
      <c r="J46" s="32">
        <f t="shared" si="9"/>
        <v>693958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11865512</v>
      </c>
      <c r="O46" s="45">
        <f t="shared" si="8"/>
        <v>957.0504920148411</v>
      </c>
      <c r="P46" s="10"/>
    </row>
    <row r="47" spans="1:16">
      <c r="A47" s="12"/>
      <c r="B47" s="25">
        <v>341.2</v>
      </c>
      <c r="C47" s="20" t="s">
        <v>159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693958</v>
      </c>
      <c r="K47" s="46">
        <v>0</v>
      </c>
      <c r="L47" s="46">
        <v>0</v>
      </c>
      <c r="M47" s="46">
        <v>0</v>
      </c>
      <c r="N47" s="46">
        <f t="shared" ref="N47:N55" si="10">SUM(D47:M47)</f>
        <v>693958</v>
      </c>
      <c r="O47" s="47">
        <f t="shared" si="8"/>
        <v>55.973382803678014</v>
      </c>
      <c r="P47" s="9"/>
    </row>
    <row r="48" spans="1:16">
      <c r="A48" s="12"/>
      <c r="B48" s="25">
        <v>341.3</v>
      </c>
      <c r="C48" s="20" t="s">
        <v>160</v>
      </c>
      <c r="D48" s="46">
        <v>1181462</v>
      </c>
      <c r="E48" s="46">
        <v>91</v>
      </c>
      <c r="F48" s="46">
        <v>0</v>
      </c>
      <c r="G48" s="46">
        <v>0</v>
      </c>
      <c r="H48" s="46">
        <v>0</v>
      </c>
      <c r="I48" s="46">
        <v>30886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1212439</v>
      </c>
      <c r="O48" s="47">
        <f t="shared" si="8"/>
        <v>97.793111792224551</v>
      </c>
      <c r="P48" s="9"/>
    </row>
    <row r="49" spans="1:16">
      <c r="A49" s="12"/>
      <c r="B49" s="25">
        <v>342.1</v>
      </c>
      <c r="C49" s="20" t="s">
        <v>46</v>
      </c>
      <c r="D49" s="46">
        <v>7780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7780</v>
      </c>
      <c r="O49" s="47">
        <f t="shared" si="8"/>
        <v>0.6275205678335215</v>
      </c>
      <c r="P49" s="9"/>
    </row>
    <row r="50" spans="1:16">
      <c r="A50" s="12"/>
      <c r="B50" s="25">
        <v>342.2</v>
      </c>
      <c r="C50" s="20" t="s">
        <v>47</v>
      </c>
      <c r="D50" s="46">
        <v>1454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1454</v>
      </c>
      <c r="O50" s="47">
        <f t="shared" si="8"/>
        <v>0.11727698015809002</v>
      </c>
      <c r="P50" s="9"/>
    </row>
    <row r="51" spans="1:16">
      <c r="A51" s="12"/>
      <c r="B51" s="25">
        <v>343.3</v>
      </c>
      <c r="C51" s="20" t="s">
        <v>151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3624744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3624744</v>
      </c>
      <c r="O51" s="47">
        <f t="shared" si="8"/>
        <v>292.36522019680592</v>
      </c>
      <c r="P51" s="9"/>
    </row>
    <row r="52" spans="1:16">
      <c r="A52" s="12"/>
      <c r="B52" s="25">
        <v>343.4</v>
      </c>
      <c r="C52" s="20" t="s">
        <v>48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2570030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2570030</v>
      </c>
      <c r="O52" s="47">
        <f t="shared" si="8"/>
        <v>207.29391837393129</v>
      </c>
      <c r="P52" s="9"/>
    </row>
    <row r="53" spans="1:16">
      <c r="A53" s="12"/>
      <c r="B53" s="25">
        <v>343.5</v>
      </c>
      <c r="C53" s="20" t="s">
        <v>152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3640785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3640785</v>
      </c>
      <c r="O53" s="47">
        <f t="shared" si="8"/>
        <v>293.65905791256654</v>
      </c>
      <c r="P53" s="9"/>
    </row>
    <row r="54" spans="1:16">
      <c r="A54" s="12"/>
      <c r="B54" s="25">
        <v>344.9</v>
      </c>
      <c r="C54" s="20" t="s">
        <v>113</v>
      </c>
      <c r="D54" s="46">
        <v>102062</v>
      </c>
      <c r="E54" s="46">
        <v>2080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104142</v>
      </c>
      <c r="O54" s="47">
        <f t="shared" si="8"/>
        <v>8.3999032101951929</v>
      </c>
      <c r="P54" s="9"/>
    </row>
    <row r="55" spans="1:16">
      <c r="A55" s="12"/>
      <c r="B55" s="25">
        <v>347.2</v>
      </c>
      <c r="C55" s="20" t="s">
        <v>52</v>
      </c>
      <c r="D55" s="46">
        <v>10180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10180</v>
      </c>
      <c r="O55" s="47">
        <f t="shared" si="8"/>
        <v>0.82110017744797548</v>
      </c>
      <c r="P55" s="9"/>
    </row>
    <row r="56" spans="1:16" ht="15.75">
      <c r="A56" s="29" t="s">
        <v>43</v>
      </c>
      <c r="B56" s="30"/>
      <c r="C56" s="31"/>
      <c r="D56" s="32">
        <f t="shared" ref="D56:M56" si="11">SUM(D57:D60)</f>
        <v>70992</v>
      </c>
      <c r="E56" s="32">
        <f t="shared" si="11"/>
        <v>7867</v>
      </c>
      <c r="F56" s="32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0</v>
      </c>
      <c r="J56" s="32">
        <f t="shared" si="11"/>
        <v>0</v>
      </c>
      <c r="K56" s="32">
        <f t="shared" si="11"/>
        <v>0</v>
      </c>
      <c r="L56" s="32">
        <f t="shared" si="11"/>
        <v>0</v>
      </c>
      <c r="M56" s="32">
        <f t="shared" si="11"/>
        <v>0</v>
      </c>
      <c r="N56" s="32">
        <f t="shared" ref="N56:N62" si="12">SUM(D56:M56)</f>
        <v>78859</v>
      </c>
      <c r="O56" s="45">
        <f t="shared" si="8"/>
        <v>6.3606226810775928</v>
      </c>
      <c r="P56" s="10"/>
    </row>
    <row r="57" spans="1:16">
      <c r="A57" s="13"/>
      <c r="B57" s="39">
        <v>351.1</v>
      </c>
      <c r="C57" s="21" t="s">
        <v>57</v>
      </c>
      <c r="D57" s="46">
        <v>4466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4466</v>
      </c>
      <c r="O57" s="47">
        <f t="shared" si="8"/>
        <v>0.36021939022422972</v>
      </c>
      <c r="P57" s="9"/>
    </row>
    <row r="58" spans="1:16">
      <c r="A58" s="13"/>
      <c r="B58" s="39">
        <v>351.5</v>
      </c>
      <c r="C58" s="21" t="s">
        <v>59</v>
      </c>
      <c r="D58" s="46">
        <v>8373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8373</v>
      </c>
      <c r="O58" s="47">
        <f t="shared" si="8"/>
        <v>0.6753508630424262</v>
      </c>
      <c r="P58" s="9"/>
    </row>
    <row r="59" spans="1:16">
      <c r="A59" s="13"/>
      <c r="B59" s="39">
        <v>354</v>
      </c>
      <c r="C59" s="21" t="s">
        <v>91</v>
      </c>
      <c r="D59" s="46">
        <v>58153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58153</v>
      </c>
      <c r="O59" s="47">
        <f t="shared" si="8"/>
        <v>4.6905145991288917</v>
      </c>
      <c r="P59" s="9"/>
    </row>
    <row r="60" spans="1:16">
      <c r="A60" s="13"/>
      <c r="B60" s="39">
        <v>358.2</v>
      </c>
      <c r="C60" s="21" t="s">
        <v>114</v>
      </c>
      <c r="D60" s="46">
        <v>0</v>
      </c>
      <c r="E60" s="46">
        <v>7867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7867</v>
      </c>
      <c r="O60" s="47">
        <f t="shared" si="8"/>
        <v>0.63453782868204545</v>
      </c>
      <c r="P60" s="9"/>
    </row>
    <row r="61" spans="1:16" ht="15.75">
      <c r="A61" s="29" t="s">
        <v>3</v>
      </c>
      <c r="B61" s="30"/>
      <c r="C61" s="31"/>
      <c r="D61" s="32">
        <f t="shared" ref="D61:M61" si="13">SUM(D62:D71)</f>
        <v>196089</v>
      </c>
      <c r="E61" s="32">
        <f t="shared" si="13"/>
        <v>263606</v>
      </c>
      <c r="F61" s="32">
        <f t="shared" si="13"/>
        <v>0</v>
      </c>
      <c r="G61" s="32">
        <f t="shared" si="13"/>
        <v>24317</v>
      </c>
      <c r="H61" s="32">
        <f t="shared" si="13"/>
        <v>0</v>
      </c>
      <c r="I61" s="32">
        <f t="shared" si="13"/>
        <v>501217</v>
      </c>
      <c r="J61" s="32">
        <f t="shared" si="13"/>
        <v>69</v>
      </c>
      <c r="K61" s="32">
        <f t="shared" si="13"/>
        <v>2946390</v>
      </c>
      <c r="L61" s="32">
        <f t="shared" si="13"/>
        <v>6</v>
      </c>
      <c r="M61" s="32">
        <f t="shared" si="13"/>
        <v>0</v>
      </c>
      <c r="N61" s="32">
        <f t="shared" si="12"/>
        <v>3931694</v>
      </c>
      <c r="O61" s="45">
        <f t="shared" si="8"/>
        <v>317.12324568478789</v>
      </c>
      <c r="P61" s="10"/>
    </row>
    <row r="62" spans="1:16">
      <c r="A62" s="12"/>
      <c r="B62" s="25">
        <v>361.1</v>
      </c>
      <c r="C62" s="20" t="s">
        <v>61</v>
      </c>
      <c r="D62" s="46">
        <v>81902</v>
      </c>
      <c r="E62" s="46">
        <v>71134</v>
      </c>
      <c r="F62" s="46">
        <v>0</v>
      </c>
      <c r="G62" s="46">
        <v>24317</v>
      </c>
      <c r="H62" s="46">
        <v>0</v>
      </c>
      <c r="I62" s="46">
        <v>181706</v>
      </c>
      <c r="J62" s="46">
        <v>69</v>
      </c>
      <c r="K62" s="46">
        <v>493090</v>
      </c>
      <c r="L62" s="46">
        <v>6</v>
      </c>
      <c r="M62" s="46">
        <v>0</v>
      </c>
      <c r="N62" s="46">
        <f t="shared" si="12"/>
        <v>852224</v>
      </c>
      <c r="O62" s="47">
        <f t="shared" si="8"/>
        <v>68.73882884336183</v>
      </c>
      <c r="P62" s="9"/>
    </row>
    <row r="63" spans="1:16">
      <c r="A63" s="12"/>
      <c r="B63" s="25">
        <v>361.3</v>
      </c>
      <c r="C63" s="20" t="s">
        <v>62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1441033</v>
      </c>
      <c r="L63" s="46">
        <v>0</v>
      </c>
      <c r="M63" s="46">
        <v>0</v>
      </c>
      <c r="N63" s="46">
        <f t="shared" ref="N63:N71" si="14">SUM(D63:M63)</f>
        <v>1441033</v>
      </c>
      <c r="O63" s="47">
        <f t="shared" si="8"/>
        <v>116.23108565897725</v>
      </c>
      <c r="P63" s="9"/>
    </row>
    <row r="64" spans="1:16">
      <c r="A64" s="12"/>
      <c r="B64" s="25">
        <v>362</v>
      </c>
      <c r="C64" s="20" t="s">
        <v>134</v>
      </c>
      <c r="D64" s="46">
        <v>4200</v>
      </c>
      <c r="E64" s="46">
        <v>0</v>
      </c>
      <c r="F64" s="46">
        <v>0</v>
      </c>
      <c r="G64" s="46">
        <v>0</v>
      </c>
      <c r="H64" s="46">
        <v>0</v>
      </c>
      <c r="I64" s="46">
        <v>34980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39180</v>
      </c>
      <c r="O64" s="47">
        <f t="shared" si="8"/>
        <v>3.1601871269559605</v>
      </c>
      <c r="P64" s="9"/>
    </row>
    <row r="65" spans="1:119">
      <c r="A65" s="12"/>
      <c r="B65" s="25">
        <v>364</v>
      </c>
      <c r="C65" s="20" t="s">
        <v>115</v>
      </c>
      <c r="D65" s="46">
        <v>30379</v>
      </c>
      <c r="E65" s="46">
        <v>85672</v>
      </c>
      <c r="F65" s="46">
        <v>0</v>
      </c>
      <c r="G65" s="46">
        <v>0</v>
      </c>
      <c r="H65" s="46">
        <v>0</v>
      </c>
      <c r="I65" s="46">
        <v>1300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117351</v>
      </c>
      <c r="O65" s="47">
        <f t="shared" si="8"/>
        <v>9.4653169866107429</v>
      </c>
      <c r="P65" s="9"/>
    </row>
    <row r="66" spans="1:119">
      <c r="A66" s="12"/>
      <c r="B66" s="25">
        <v>365</v>
      </c>
      <c r="C66" s="20" t="s">
        <v>135</v>
      </c>
      <c r="D66" s="46">
        <v>21504</v>
      </c>
      <c r="E66" s="46">
        <v>0</v>
      </c>
      <c r="F66" s="46">
        <v>0</v>
      </c>
      <c r="G66" s="46">
        <v>0</v>
      </c>
      <c r="H66" s="46">
        <v>0</v>
      </c>
      <c r="I66" s="46">
        <v>1042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22546</v>
      </c>
      <c r="O66" s="47">
        <f t="shared" si="8"/>
        <v>1.8185191159864493</v>
      </c>
      <c r="P66" s="9"/>
    </row>
    <row r="67" spans="1:119">
      <c r="A67" s="12"/>
      <c r="B67" s="25">
        <v>366</v>
      </c>
      <c r="C67" s="20" t="s">
        <v>65</v>
      </c>
      <c r="D67" s="46">
        <v>6620</v>
      </c>
      <c r="E67" s="46">
        <v>100000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106620</v>
      </c>
      <c r="O67" s="47">
        <f t="shared" si="8"/>
        <v>8.5997741571221162</v>
      </c>
      <c r="P67" s="9"/>
    </row>
    <row r="68" spans="1:119">
      <c r="A68" s="12"/>
      <c r="B68" s="25">
        <v>367</v>
      </c>
      <c r="C68" s="20" t="s">
        <v>149</v>
      </c>
      <c r="D68" s="46">
        <v>50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50</v>
      </c>
      <c r="O68" s="47">
        <f t="shared" si="8"/>
        <v>4.0329085336344569E-3</v>
      </c>
      <c r="P68" s="9"/>
    </row>
    <row r="69" spans="1:119">
      <c r="A69" s="12"/>
      <c r="B69" s="25">
        <v>368</v>
      </c>
      <c r="C69" s="20" t="s">
        <v>66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1012267</v>
      </c>
      <c r="L69" s="46">
        <v>0</v>
      </c>
      <c r="M69" s="46">
        <v>0</v>
      </c>
      <c r="N69" s="46">
        <f t="shared" si="14"/>
        <v>1012267</v>
      </c>
      <c r="O69" s="47">
        <f t="shared" ref="O69:O76" si="15">(N69/O$78)</f>
        <v>81.647604452331024</v>
      </c>
      <c r="P69" s="9"/>
    </row>
    <row r="70" spans="1:119">
      <c r="A70" s="12"/>
      <c r="B70" s="25">
        <v>369.3</v>
      </c>
      <c r="C70" s="20" t="s">
        <v>161</v>
      </c>
      <c r="D70" s="46">
        <v>35302</v>
      </c>
      <c r="E70" s="46">
        <v>6800</v>
      </c>
      <c r="F70" s="46">
        <v>0</v>
      </c>
      <c r="G70" s="46">
        <v>0</v>
      </c>
      <c r="H70" s="46">
        <v>0</v>
      </c>
      <c r="I70" s="46">
        <v>13000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55102</v>
      </c>
      <c r="O70" s="47">
        <f t="shared" si="15"/>
        <v>4.444426520406517</v>
      </c>
      <c r="P70" s="9"/>
    </row>
    <row r="71" spans="1:119">
      <c r="A71" s="12"/>
      <c r="B71" s="25">
        <v>369.9</v>
      </c>
      <c r="C71" s="20" t="s">
        <v>67</v>
      </c>
      <c r="D71" s="46">
        <v>16132</v>
      </c>
      <c r="E71" s="46">
        <v>0</v>
      </c>
      <c r="F71" s="46">
        <v>0</v>
      </c>
      <c r="G71" s="46">
        <v>0</v>
      </c>
      <c r="H71" s="46">
        <v>0</v>
      </c>
      <c r="I71" s="46">
        <v>269189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285321</v>
      </c>
      <c r="O71" s="47">
        <f t="shared" si="15"/>
        <v>23.013469914502338</v>
      </c>
      <c r="P71" s="9"/>
    </row>
    <row r="72" spans="1:119" ht="15.75">
      <c r="A72" s="29" t="s">
        <v>44</v>
      </c>
      <c r="B72" s="30"/>
      <c r="C72" s="31"/>
      <c r="D72" s="32">
        <f t="shared" ref="D72:M72" si="16">SUM(D73:D75)</f>
        <v>200000</v>
      </c>
      <c r="E72" s="32">
        <f t="shared" si="16"/>
        <v>0</v>
      </c>
      <c r="F72" s="32">
        <f t="shared" si="16"/>
        <v>0</v>
      </c>
      <c r="G72" s="32">
        <f t="shared" si="16"/>
        <v>615747</v>
      </c>
      <c r="H72" s="32">
        <f t="shared" si="16"/>
        <v>0</v>
      </c>
      <c r="I72" s="32">
        <f t="shared" si="16"/>
        <v>32938</v>
      </c>
      <c r="J72" s="32">
        <f t="shared" si="16"/>
        <v>15769</v>
      </c>
      <c r="K72" s="32">
        <f t="shared" si="16"/>
        <v>0</v>
      </c>
      <c r="L72" s="32">
        <f t="shared" si="16"/>
        <v>2864</v>
      </c>
      <c r="M72" s="32">
        <f t="shared" si="16"/>
        <v>0</v>
      </c>
      <c r="N72" s="32">
        <f>SUM(D72:M72)</f>
        <v>867318</v>
      </c>
      <c r="O72" s="45">
        <f t="shared" si="15"/>
        <v>69.956283271495408</v>
      </c>
      <c r="P72" s="9"/>
    </row>
    <row r="73" spans="1:119">
      <c r="A73" s="12"/>
      <c r="B73" s="25">
        <v>381</v>
      </c>
      <c r="C73" s="20" t="s">
        <v>68</v>
      </c>
      <c r="D73" s="46">
        <v>0</v>
      </c>
      <c r="E73" s="46">
        <v>0</v>
      </c>
      <c r="F73" s="46">
        <v>0</v>
      </c>
      <c r="G73" s="46">
        <v>570000</v>
      </c>
      <c r="H73" s="46">
        <v>0</v>
      </c>
      <c r="I73" s="46">
        <v>0</v>
      </c>
      <c r="J73" s="46">
        <v>8074</v>
      </c>
      <c r="K73" s="46">
        <v>0</v>
      </c>
      <c r="L73" s="46">
        <v>0</v>
      </c>
      <c r="M73" s="46">
        <v>0</v>
      </c>
      <c r="N73" s="46">
        <f>SUM(D73:M73)</f>
        <v>578074</v>
      </c>
      <c r="O73" s="47">
        <f t="shared" si="15"/>
        <v>46.626391353444106</v>
      </c>
      <c r="P73" s="9"/>
    </row>
    <row r="74" spans="1:119">
      <c r="A74" s="12"/>
      <c r="B74" s="25">
        <v>382</v>
      </c>
      <c r="C74" s="20" t="s">
        <v>162</v>
      </c>
      <c r="D74" s="46">
        <v>200000</v>
      </c>
      <c r="E74" s="46">
        <v>0</v>
      </c>
      <c r="F74" s="46">
        <v>0</v>
      </c>
      <c r="G74" s="46">
        <v>45747</v>
      </c>
      <c r="H74" s="46">
        <v>0</v>
      </c>
      <c r="I74" s="46">
        <v>32938</v>
      </c>
      <c r="J74" s="46">
        <v>7695</v>
      </c>
      <c r="K74" s="46">
        <v>0</v>
      </c>
      <c r="L74" s="46">
        <v>0</v>
      </c>
      <c r="M74" s="46">
        <v>0</v>
      </c>
      <c r="N74" s="46">
        <f>SUM(D74:M74)</f>
        <v>286380</v>
      </c>
      <c r="O74" s="47">
        <f t="shared" si="15"/>
        <v>23.098886917244716</v>
      </c>
      <c r="P74" s="9"/>
    </row>
    <row r="75" spans="1:119" ht="15.75" thickBot="1">
      <c r="A75" s="12"/>
      <c r="B75" s="25">
        <v>389.8</v>
      </c>
      <c r="C75" s="20" t="s">
        <v>163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2864</v>
      </c>
      <c r="M75" s="46">
        <v>0</v>
      </c>
      <c r="N75" s="46">
        <f>SUM(D75:M75)</f>
        <v>2864</v>
      </c>
      <c r="O75" s="47">
        <f t="shared" si="15"/>
        <v>0.23100500080658171</v>
      </c>
      <c r="P75" s="9"/>
    </row>
    <row r="76" spans="1:119" ht="16.5" thickBot="1">
      <c r="A76" s="14" t="s">
        <v>55</v>
      </c>
      <c r="B76" s="23"/>
      <c r="C76" s="22"/>
      <c r="D76" s="15">
        <f t="shared" ref="D76:M76" si="17">SUM(D5,D17,D30,D46,D56,D61,D72)</f>
        <v>10992769</v>
      </c>
      <c r="E76" s="15">
        <f t="shared" si="17"/>
        <v>3199314</v>
      </c>
      <c r="F76" s="15">
        <f t="shared" si="17"/>
        <v>0</v>
      </c>
      <c r="G76" s="15">
        <f t="shared" si="17"/>
        <v>823098</v>
      </c>
      <c r="H76" s="15">
        <f t="shared" si="17"/>
        <v>0</v>
      </c>
      <c r="I76" s="15">
        <f t="shared" si="17"/>
        <v>11972582</v>
      </c>
      <c r="J76" s="15">
        <f t="shared" si="17"/>
        <v>709796</v>
      </c>
      <c r="K76" s="15">
        <f t="shared" si="17"/>
        <v>2946390</v>
      </c>
      <c r="L76" s="15">
        <f t="shared" si="17"/>
        <v>2870</v>
      </c>
      <c r="M76" s="15">
        <f t="shared" si="17"/>
        <v>0</v>
      </c>
      <c r="N76" s="15">
        <f>SUM(D76:M76)</f>
        <v>30646819</v>
      </c>
      <c r="O76" s="38">
        <f t="shared" si="15"/>
        <v>2471.9163574770123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118" t="s">
        <v>164</v>
      </c>
      <c r="M78" s="118"/>
      <c r="N78" s="118"/>
      <c r="O78" s="43">
        <v>12398</v>
      </c>
    </row>
    <row r="79" spans="1:119">
      <c r="A79" s="119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7"/>
    </row>
    <row r="80" spans="1:119" ht="15.75" customHeight="1" thickBot="1">
      <c r="A80" s="120" t="s">
        <v>94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100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69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74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5297692</v>
      </c>
      <c r="E5" s="27">
        <f t="shared" si="0"/>
        <v>1169068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185969</v>
      </c>
      <c r="L5" s="27">
        <f t="shared" si="0"/>
        <v>0</v>
      </c>
      <c r="M5" s="27">
        <f t="shared" si="0"/>
        <v>0</v>
      </c>
      <c r="N5" s="28">
        <f>SUM(D5:M5)</f>
        <v>6652729</v>
      </c>
      <c r="O5" s="33">
        <f t="shared" ref="O5:O36" si="1">(N5/O$73)</f>
        <v>547.41454784826794</v>
      </c>
      <c r="P5" s="6"/>
    </row>
    <row r="6" spans="1:133">
      <c r="A6" s="12"/>
      <c r="B6" s="25">
        <v>311</v>
      </c>
      <c r="C6" s="20" t="s">
        <v>2</v>
      </c>
      <c r="D6" s="46">
        <v>2756921</v>
      </c>
      <c r="E6" s="46">
        <v>1169068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3925989</v>
      </c>
      <c r="O6" s="47">
        <f t="shared" si="1"/>
        <v>323.0469019995063</v>
      </c>
      <c r="P6" s="9"/>
    </row>
    <row r="7" spans="1:133">
      <c r="A7" s="12"/>
      <c r="B7" s="25">
        <v>312.41000000000003</v>
      </c>
      <c r="C7" s="20" t="s">
        <v>11</v>
      </c>
      <c r="D7" s="46">
        <v>186961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186961</v>
      </c>
      <c r="O7" s="47">
        <f t="shared" si="1"/>
        <v>15.383938122274335</v>
      </c>
      <c r="P7" s="9"/>
    </row>
    <row r="8" spans="1:133">
      <c r="A8" s="12"/>
      <c r="B8" s="25">
        <v>312.42</v>
      </c>
      <c r="C8" s="20" t="s">
        <v>10</v>
      </c>
      <c r="D8" s="46">
        <v>137050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137050</v>
      </c>
      <c r="O8" s="47">
        <f t="shared" si="1"/>
        <v>11.27705093392578</v>
      </c>
      <c r="P8" s="9"/>
    </row>
    <row r="9" spans="1:133">
      <c r="A9" s="12"/>
      <c r="B9" s="25">
        <v>312.51</v>
      </c>
      <c r="C9" s="20" t="s">
        <v>76</v>
      </c>
      <c r="D9" s="46">
        <v>47064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185969</v>
      </c>
      <c r="L9" s="46">
        <v>0</v>
      </c>
      <c r="M9" s="46">
        <v>0</v>
      </c>
      <c r="N9" s="46">
        <f>SUM(D9:M9)</f>
        <v>233033</v>
      </c>
      <c r="O9" s="47">
        <f t="shared" si="1"/>
        <v>19.174936229737515</v>
      </c>
      <c r="P9" s="9"/>
    </row>
    <row r="10" spans="1:133">
      <c r="A10" s="12"/>
      <c r="B10" s="25">
        <v>312.52</v>
      </c>
      <c r="C10" s="20" t="s">
        <v>105</v>
      </c>
      <c r="D10" s="46">
        <v>138915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138915</v>
      </c>
      <c r="O10" s="47">
        <f t="shared" si="1"/>
        <v>11.430510984941989</v>
      </c>
      <c r="P10" s="9"/>
    </row>
    <row r="11" spans="1:133">
      <c r="A11" s="12"/>
      <c r="B11" s="25">
        <v>314.10000000000002</v>
      </c>
      <c r="C11" s="20" t="s">
        <v>12</v>
      </c>
      <c r="D11" s="46">
        <v>1109991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1109991</v>
      </c>
      <c r="O11" s="47">
        <f t="shared" si="1"/>
        <v>91.334732164897559</v>
      </c>
      <c r="P11" s="9"/>
    </row>
    <row r="12" spans="1:133">
      <c r="A12" s="12"/>
      <c r="B12" s="25">
        <v>314.3</v>
      </c>
      <c r="C12" s="20" t="s">
        <v>13</v>
      </c>
      <c r="D12" s="46">
        <v>319356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319356</v>
      </c>
      <c r="O12" s="47">
        <f t="shared" si="1"/>
        <v>26.277956060232043</v>
      </c>
      <c r="P12" s="9"/>
    </row>
    <row r="13" spans="1:133">
      <c r="A13" s="12"/>
      <c r="B13" s="25">
        <v>314.39999999999998</v>
      </c>
      <c r="C13" s="20" t="s">
        <v>14</v>
      </c>
      <c r="D13" s="46">
        <v>17706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17706</v>
      </c>
      <c r="O13" s="47">
        <f t="shared" si="1"/>
        <v>1.456924216242903</v>
      </c>
      <c r="P13" s="9"/>
    </row>
    <row r="14" spans="1:133">
      <c r="A14" s="12"/>
      <c r="B14" s="25">
        <v>314.8</v>
      </c>
      <c r="C14" s="20" t="s">
        <v>82</v>
      </c>
      <c r="D14" s="46">
        <v>16824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16824</v>
      </c>
      <c r="O14" s="47">
        <f t="shared" si="1"/>
        <v>1.3843495433226365</v>
      </c>
      <c r="P14" s="9"/>
    </row>
    <row r="15" spans="1:133">
      <c r="A15" s="12"/>
      <c r="B15" s="25">
        <v>315</v>
      </c>
      <c r="C15" s="20" t="s">
        <v>106</v>
      </c>
      <c r="D15" s="46">
        <v>365483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365483</v>
      </c>
      <c r="O15" s="47">
        <f t="shared" si="1"/>
        <v>30.073479799226529</v>
      </c>
      <c r="P15" s="9"/>
    </row>
    <row r="16" spans="1:133">
      <c r="A16" s="12"/>
      <c r="B16" s="25">
        <v>316</v>
      </c>
      <c r="C16" s="20" t="s">
        <v>107</v>
      </c>
      <c r="D16" s="46">
        <v>201421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201421</v>
      </c>
      <c r="O16" s="47">
        <f t="shared" si="1"/>
        <v>16.573767793960339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SUM(D18:D28)</f>
        <v>1274372</v>
      </c>
      <c r="E17" s="32">
        <f t="shared" si="3"/>
        <v>51138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119880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1445390</v>
      </c>
      <c r="O17" s="45">
        <f t="shared" si="1"/>
        <v>118.93277380070765</v>
      </c>
      <c r="P17" s="10"/>
    </row>
    <row r="18" spans="1:16">
      <c r="A18" s="12"/>
      <c r="B18" s="25">
        <v>322</v>
      </c>
      <c r="C18" s="20" t="s">
        <v>0</v>
      </c>
      <c r="D18" s="46">
        <v>197959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197959</v>
      </c>
      <c r="O18" s="47">
        <f t="shared" si="1"/>
        <v>16.288899860116842</v>
      </c>
      <c r="P18" s="9"/>
    </row>
    <row r="19" spans="1:16">
      <c r="A19" s="12"/>
      <c r="B19" s="25">
        <v>323.10000000000002</v>
      </c>
      <c r="C19" s="20" t="s">
        <v>18</v>
      </c>
      <c r="D19" s="46">
        <v>780953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6" si="4">SUM(D19:M19)</f>
        <v>780953</v>
      </c>
      <c r="O19" s="47">
        <f t="shared" si="1"/>
        <v>64.260100386735786</v>
      </c>
      <c r="P19" s="9"/>
    </row>
    <row r="20" spans="1:16">
      <c r="A20" s="12"/>
      <c r="B20" s="25">
        <v>323.39999999999998</v>
      </c>
      <c r="C20" s="20" t="s">
        <v>19</v>
      </c>
      <c r="D20" s="46">
        <v>23573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23573</v>
      </c>
      <c r="O20" s="47">
        <f t="shared" si="1"/>
        <v>1.9396856743190982</v>
      </c>
      <c r="P20" s="9"/>
    </row>
    <row r="21" spans="1:16">
      <c r="A21" s="12"/>
      <c r="B21" s="25">
        <v>323.89999999999998</v>
      </c>
      <c r="C21" s="20" t="s">
        <v>20</v>
      </c>
      <c r="D21" s="46">
        <v>15460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15460</v>
      </c>
      <c r="O21" s="47">
        <f t="shared" si="1"/>
        <v>1.2721138813461697</v>
      </c>
      <c r="P21" s="9"/>
    </row>
    <row r="22" spans="1:16">
      <c r="A22" s="12"/>
      <c r="B22" s="25">
        <v>324.11</v>
      </c>
      <c r="C22" s="20" t="s">
        <v>83</v>
      </c>
      <c r="D22" s="46">
        <v>0</v>
      </c>
      <c r="E22" s="46">
        <v>17160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17160</v>
      </c>
      <c r="O22" s="47">
        <f t="shared" si="1"/>
        <v>1.4119970377684523</v>
      </c>
      <c r="P22" s="9"/>
    </row>
    <row r="23" spans="1:16">
      <c r="A23" s="12"/>
      <c r="B23" s="25">
        <v>324.22000000000003</v>
      </c>
      <c r="C23" s="20" t="s">
        <v>22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119880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119880</v>
      </c>
      <c r="O23" s="47">
        <f t="shared" si="1"/>
        <v>9.8642310540607259</v>
      </c>
      <c r="P23" s="9"/>
    </row>
    <row r="24" spans="1:16">
      <c r="A24" s="12"/>
      <c r="B24" s="25">
        <v>324.31</v>
      </c>
      <c r="C24" s="20" t="s">
        <v>85</v>
      </c>
      <c r="D24" s="46">
        <v>0</v>
      </c>
      <c r="E24" s="46">
        <v>1263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1263</v>
      </c>
      <c r="O24" s="47">
        <f t="shared" si="1"/>
        <v>0.10392495680078993</v>
      </c>
      <c r="P24" s="9"/>
    </row>
    <row r="25" spans="1:16">
      <c r="A25" s="12"/>
      <c r="B25" s="25">
        <v>324.32</v>
      </c>
      <c r="C25" s="20" t="s">
        <v>23</v>
      </c>
      <c r="D25" s="46">
        <v>0</v>
      </c>
      <c r="E25" s="46">
        <v>7091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7091</v>
      </c>
      <c r="O25" s="47">
        <f t="shared" si="1"/>
        <v>0.58347733070023866</v>
      </c>
      <c r="P25" s="9"/>
    </row>
    <row r="26" spans="1:16">
      <c r="A26" s="12"/>
      <c r="B26" s="25">
        <v>324.61</v>
      </c>
      <c r="C26" s="20" t="s">
        <v>86</v>
      </c>
      <c r="D26" s="46">
        <v>0</v>
      </c>
      <c r="E26" s="46">
        <v>25624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25624</v>
      </c>
      <c r="O26" s="47">
        <f t="shared" si="1"/>
        <v>2.108450588332099</v>
      </c>
      <c r="P26" s="9"/>
    </row>
    <row r="27" spans="1:16">
      <c r="A27" s="12"/>
      <c r="B27" s="25">
        <v>329</v>
      </c>
      <c r="C27" s="20" t="s">
        <v>24</v>
      </c>
      <c r="D27" s="46">
        <v>256167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5">SUM(D27:M27)</f>
        <v>256167</v>
      </c>
      <c r="O27" s="47">
        <f t="shared" si="1"/>
        <v>21.0784991360158</v>
      </c>
      <c r="P27" s="9"/>
    </row>
    <row r="28" spans="1:16">
      <c r="A28" s="12"/>
      <c r="B28" s="25">
        <v>367</v>
      </c>
      <c r="C28" s="20" t="s">
        <v>149</v>
      </c>
      <c r="D28" s="46">
        <v>260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260</v>
      </c>
      <c r="O28" s="47">
        <f t="shared" si="1"/>
        <v>2.1393894511643214E-2</v>
      </c>
      <c r="P28" s="9"/>
    </row>
    <row r="29" spans="1:16" ht="15.75">
      <c r="A29" s="29" t="s">
        <v>26</v>
      </c>
      <c r="B29" s="30"/>
      <c r="C29" s="31"/>
      <c r="D29" s="32">
        <f t="shared" ref="D29:M29" si="6">SUM(D30:D43)</f>
        <v>1976957</v>
      </c>
      <c r="E29" s="32">
        <f t="shared" si="6"/>
        <v>1983747</v>
      </c>
      <c r="F29" s="32">
        <f t="shared" si="6"/>
        <v>0</v>
      </c>
      <c r="G29" s="32">
        <f t="shared" si="6"/>
        <v>819815</v>
      </c>
      <c r="H29" s="32">
        <f t="shared" si="6"/>
        <v>0</v>
      </c>
      <c r="I29" s="32">
        <f t="shared" si="6"/>
        <v>198806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44">
        <f t="shared" si="5"/>
        <v>4979325</v>
      </c>
      <c r="O29" s="45">
        <f t="shared" si="1"/>
        <v>409.71982226610714</v>
      </c>
      <c r="P29" s="10"/>
    </row>
    <row r="30" spans="1:16">
      <c r="A30" s="12"/>
      <c r="B30" s="25">
        <v>331.1</v>
      </c>
      <c r="C30" s="20" t="s">
        <v>87</v>
      </c>
      <c r="D30" s="46">
        <v>0</v>
      </c>
      <c r="E30" s="46">
        <v>0</v>
      </c>
      <c r="F30" s="46">
        <v>0</v>
      </c>
      <c r="G30" s="46">
        <v>36611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36611</v>
      </c>
      <c r="O30" s="47">
        <f t="shared" si="1"/>
        <v>3.0125071998683453</v>
      </c>
      <c r="P30" s="9"/>
    </row>
    <row r="31" spans="1:16">
      <c r="A31" s="12"/>
      <c r="B31" s="25">
        <v>331.2</v>
      </c>
      <c r="C31" s="20" t="s">
        <v>25</v>
      </c>
      <c r="D31" s="46">
        <v>5199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5199</v>
      </c>
      <c r="O31" s="47">
        <f t="shared" si="1"/>
        <v>0.42779560602320416</v>
      </c>
      <c r="P31" s="9"/>
    </row>
    <row r="32" spans="1:16">
      <c r="A32" s="12"/>
      <c r="B32" s="25">
        <v>331.39</v>
      </c>
      <c r="C32" s="20" t="s">
        <v>29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198806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198806</v>
      </c>
      <c r="O32" s="47">
        <f t="shared" si="1"/>
        <v>16.358594585699006</v>
      </c>
      <c r="P32" s="9"/>
    </row>
    <row r="33" spans="1:16">
      <c r="A33" s="12"/>
      <c r="B33" s="25">
        <v>331.5</v>
      </c>
      <c r="C33" s="20" t="s">
        <v>27</v>
      </c>
      <c r="D33" s="46">
        <v>684270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684270</v>
      </c>
      <c r="O33" s="47">
        <f t="shared" si="1"/>
        <v>56.304616144161933</v>
      </c>
      <c r="P33" s="9"/>
    </row>
    <row r="34" spans="1:16">
      <c r="A34" s="12"/>
      <c r="B34" s="25">
        <v>334.49</v>
      </c>
      <c r="C34" s="20" t="s">
        <v>120</v>
      </c>
      <c r="D34" s="46">
        <v>0</v>
      </c>
      <c r="E34" s="46">
        <v>789800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7">SUM(D34:M34)</f>
        <v>789800</v>
      </c>
      <c r="O34" s="47">
        <f t="shared" si="1"/>
        <v>64.988068789599282</v>
      </c>
      <c r="P34" s="9"/>
    </row>
    <row r="35" spans="1:16">
      <c r="A35" s="12"/>
      <c r="B35" s="25">
        <v>334.5</v>
      </c>
      <c r="C35" s="20" t="s">
        <v>133</v>
      </c>
      <c r="D35" s="46">
        <v>106425</v>
      </c>
      <c r="E35" s="46">
        <v>2404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108829</v>
      </c>
      <c r="O35" s="47">
        <f t="shared" si="1"/>
        <v>8.954908253106229</v>
      </c>
      <c r="P35" s="9"/>
    </row>
    <row r="36" spans="1:16">
      <c r="A36" s="12"/>
      <c r="B36" s="25">
        <v>334.7</v>
      </c>
      <c r="C36" s="20" t="s">
        <v>121</v>
      </c>
      <c r="D36" s="46">
        <v>0</v>
      </c>
      <c r="E36" s="46">
        <v>0</v>
      </c>
      <c r="F36" s="46">
        <v>0</v>
      </c>
      <c r="G36" s="46">
        <v>668167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668167</v>
      </c>
      <c r="O36" s="47">
        <f t="shared" si="1"/>
        <v>54.979593516004279</v>
      </c>
      <c r="P36" s="9"/>
    </row>
    <row r="37" spans="1:16">
      <c r="A37" s="12"/>
      <c r="B37" s="25">
        <v>335.12</v>
      </c>
      <c r="C37" s="20" t="s">
        <v>108</v>
      </c>
      <c r="D37" s="46">
        <v>450200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450200</v>
      </c>
      <c r="O37" s="47">
        <f t="shared" ref="O37:O68" si="8">(N37/O$73)</f>
        <v>37.044351189006832</v>
      </c>
      <c r="P37" s="9"/>
    </row>
    <row r="38" spans="1:16">
      <c r="A38" s="12"/>
      <c r="B38" s="25">
        <v>335.14</v>
      </c>
      <c r="C38" s="20" t="s">
        <v>109</v>
      </c>
      <c r="D38" s="46">
        <v>14243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14243</v>
      </c>
      <c r="O38" s="47">
        <f t="shared" si="8"/>
        <v>1.1719739981897475</v>
      </c>
      <c r="P38" s="9"/>
    </row>
    <row r="39" spans="1:16">
      <c r="A39" s="12"/>
      <c r="B39" s="25">
        <v>335.15</v>
      </c>
      <c r="C39" s="20" t="s">
        <v>110</v>
      </c>
      <c r="D39" s="46">
        <v>9686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9686</v>
      </c>
      <c r="O39" s="47">
        <f t="shared" si="8"/>
        <v>0.79700485476836991</v>
      </c>
      <c r="P39" s="9"/>
    </row>
    <row r="40" spans="1:16">
      <c r="A40" s="12"/>
      <c r="B40" s="25">
        <v>335.18</v>
      </c>
      <c r="C40" s="20" t="s">
        <v>111</v>
      </c>
      <c r="D40" s="46">
        <v>690554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690554</v>
      </c>
      <c r="O40" s="47">
        <f t="shared" si="8"/>
        <v>56.821690117666421</v>
      </c>
      <c r="P40" s="9"/>
    </row>
    <row r="41" spans="1:16">
      <c r="A41" s="12"/>
      <c r="B41" s="25">
        <v>335.21</v>
      </c>
      <c r="C41" s="20" t="s">
        <v>36</v>
      </c>
      <c r="D41" s="46">
        <v>5489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5489</v>
      </c>
      <c r="O41" s="47">
        <f t="shared" si="8"/>
        <v>0.45165802682465234</v>
      </c>
      <c r="P41" s="9"/>
    </row>
    <row r="42" spans="1:16">
      <c r="A42" s="12"/>
      <c r="B42" s="25">
        <v>337.7</v>
      </c>
      <c r="C42" s="20" t="s">
        <v>124</v>
      </c>
      <c r="D42" s="46">
        <v>0</v>
      </c>
      <c r="E42" s="46">
        <v>0</v>
      </c>
      <c r="F42" s="46">
        <v>0</v>
      </c>
      <c r="G42" s="46">
        <v>115037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115037</v>
      </c>
      <c r="O42" s="47">
        <f t="shared" si="8"/>
        <v>9.4657286266765404</v>
      </c>
      <c r="P42" s="9"/>
    </row>
    <row r="43" spans="1:16">
      <c r="A43" s="12"/>
      <c r="B43" s="25">
        <v>338</v>
      </c>
      <c r="C43" s="20" t="s">
        <v>37</v>
      </c>
      <c r="D43" s="46">
        <v>10891</v>
      </c>
      <c r="E43" s="46">
        <v>1191543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1202434</v>
      </c>
      <c r="O43" s="47">
        <f t="shared" si="8"/>
        <v>98.941331358512301</v>
      </c>
      <c r="P43" s="9"/>
    </row>
    <row r="44" spans="1:16" ht="15.75">
      <c r="A44" s="29" t="s">
        <v>42</v>
      </c>
      <c r="B44" s="30"/>
      <c r="C44" s="31"/>
      <c r="D44" s="32">
        <f t="shared" ref="D44:M44" si="9">SUM(D45:D54)</f>
        <v>1367208</v>
      </c>
      <c r="E44" s="32">
        <f t="shared" si="9"/>
        <v>3820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10872447</v>
      </c>
      <c r="J44" s="32">
        <f t="shared" si="9"/>
        <v>699895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12943370</v>
      </c>
      <c r="O44" s="45">
        <f t="shared" si="8"/>
        <v>1065.0349707891055</v>
      </c>
      <c r="P44" s="10"/>
    </row>
    <row r="45" spans="1:16">
      <c r="A45" s="12"/>
      <c r="B45" s="25">
        <v>341.1</v>
      </c>
      <c r="C45" s="20" t="s">
        <v>150</v>
      </c>
      <c r="D45" s="46">
        <v>1181462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699895</v>
      </c>
      <c r="K45" s="46">
        <v>0</v>
      </c>
      <c r="L45" s="46">
        <v>0</v>
      </c>
      <c r="M45" s="46">
        <v>0</v>
      </c>
      <c r="N45" s="46">
        <f>SUM(D45:M45)</f>
        <v>1881357</v>
      </c>
      <c r="O45" s="47">
        <f t="shared" si="8"/>
        <v>154.80597383362132</v>
      </c>
      <c r="P45" s="9"/>
    </row>
    <row r="46" spans="1:16">
      <c r="A46" s="12"/>
      <c r="B46" s="25">
        <v>342.1</v>
      </c>
      <c r="C46" s="20" t="s">
        <v>46</v>
      </c>
      <c r="D46" s="46">
        <v>14325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4" si="10">SUM(D46:M46)</f>
        <v>14325</v>
      </c>
      <c r="O46" s="47">
        <f t="shared" si="8"/>
        <v>1.1787213033818811</v>
      </c>
      <c r="P46" s="9"/>
    </row>
    <row r="47" spans="1:16">
      <c r="A47" s="12"/>
      <c r="B47" s="25">
        <v>343.3</v>
      </c>
      <c r="C47" s="20" t="s">
        <v>151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3455944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3455944</v>
      </c>
      <c r="O47" s="47">
        <f t="shared" si="8"/>
        <v>284.36962066979345</v>
      </c>
      <c r="P47" s="9"/>
    </row>
    <row r="48" spans="1:16">
      <c r="A48" s="12"/>
      <c r="B48" s="25">
        <v>343.4</v>
      </c>
      <c r="C48" s="20" t="s">
        <v>48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2614422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2614422</v>
      </c>
      <c r="O48" s="47">
        <f t="shared" si="8"/>
        <v>215.12564798815109</v>
      </c>
      <c r="P48" s="9"/>
    </row>
    <row r="49" spans="1:16">
      <c r="A49" s="12"/>
      <c r="B49" s="25">
        <v>343.5</v>
      </c>
      <c r="C49" s="20" t="s">
        <v>152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3393287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3393287</v>
      </c>
      <c r="O49" s="47">
        <f t="shared" si="8"/>
        <v>279.21393894511641</v>
      </c>
      <c r="P49" s="9"/>
    </row>
    <row r="50" spans="1:16">
      <c r="A50" s="12"/>
      <c r="B50" s="25">
        <v>343.9</v>
      </c>
      <c r="C50" s="20" t="s">
        <v>50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1053125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1053125</v>
      </c>
      <c r="O50" s="47">
        <f t="shared" si="8"/>
        <v>86.65555829836255</v>
      </c>
      <c r="P50" s="9"/>
    </row>
    <row r="51" spans="1:16">
      <c r="A51" s="12"/>
      <c r="B51" s="25">
        <v>344.9</v>
      </c>
      <c r="C51" s="20" t="s">
        <v>113</v>
      </c>
      <c r="D51" s="46">
        <v>99963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99963</v>
      </c>
      <c r="O51" s="47">
        <f t="shared" si="8"/>
        <v>8.2253764502591959</v>
      </c>
      <c r="P51" s="9"/>
    </row>
    <row r="52" spans="1:16">
      <c r="A52" s="12"/>
      <c r="B52" s="25">
        <v>347.2</v>
      </c>
      <c r="C52" s="20" t="s">
        <v>52</v>
      </c>
      <c r="D52" s="46">
        <v>14507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14507</v>
      </c>
      <c r="O52" s="47">
        <f t="shared" si="8"/>
        <v>1.1936970295400313</v>
      </c>
      <c r="P52" s="9"/>
    </row>
    <row r="53" spans="1:16">
      <c r="A53" s="12"/>
      <c r="B53" s="25">
        <v>347.4</v>
      </c>
      <c r="C53" s="20" t="s">
        <v>53</v>
      </c>
      <c r="D53" s="46">
        <v>0</v>
      </c>
      <c r="E53" s="46">
        <v>3820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3820</v>
      </c>
      <c r="O53" s="47">
        <f t="shared" si="8"/>
        <v>0.31432568090183494</v>
      </c>
      <c r="P53" s="9"/>
    </row>
    <row r="54" spans="1:16">
      <c r="A54" s="12"/>
      <c r="B54" s="25">
        <v>349</v>
      </c>
      <c r="C54" s="20" t="s">
        <v>153</v>
      </c>
      <c r="D54" s="46">
        <v>56951</v>
      </c>
      <c r="E54" s="46">
        <v>0</v>
      </c>
      <c r="F54" s="46">
        <v>0</v>
      </c>
      <c r="G54" s="46">
        <v>0</v>
      </c>
      <c r="H54" s="46">
        <v>0</v>
      </c>
      <c r="I54" s="46">
        <v>355669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412620</v>
      </c>
      <c r="O54" s="47">
        <f t="shared" si="8"/>
        <v>33.952110589977785</v>
      </c>
      <c r="P54" s="9"/>
    </row>
    <row r="55" spans="1:16" ht="15.75">
      <c r="A55" s="29" t="s">
        <v>43</v>
      </c>
      <c r="B55" s="30"/>
      <c r="C55" s="31"/>
      <c r="D55" s="32">
        <f t="shared" ref="D55:M55" si="11">SUM(D56:D59)</f>
        <v>46078</v>
      </c>
      <c r="E55" s="32">
        <f t="shared" si="11"/>
        <v>13960</v>
      </c>
      <c r="F55" s="32">
        <f t="shared" si="11"/>
        <v>0</v>
      </c>
      <c r="G55" s="32">
        <f t="shared" si="11"/>
        <v>0</v>
      </c>
      <c r="H55" s="32">
        <f t="shared" si="11"/>
        <v>0</v>
      </c>
      <c r="I55" s="32">
        <f t="shared" si="11"/>
        <v>0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0</v>
      </c>
      <c r="N55" s="32">
        <f t="shared" ref="N55:N61" si="12">SUM(D55:M55)</f>
        <v>60038</v>
      </c>
      <c r="O55" s="45">
        <f t="shared" si="8"/>
        <v>4.9401793795770592</v>
      </c>
      <c r="P55" s="10"/>
    </row>
    <row r="56" spans="1:16">
      <c r="A56" s="13"/>
      <c r="B56" s="39">
        <v>351.2</v>
      </c>
      <c r="C56" s="21" t="s">
        <v>98</v>
      </c>
      <c r="D56" s="46">
        <v>6733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6733</v>
      </c>
      <c r="O56" s="47">
        <f t="shared" si="8"/>
        <v>0.55401958364189907</v>
      </c>
      <c r="P56" s="9"/>
    </row>
    <row r="57" spans="1:16">
      <c r="A57" s="13"/>
      <c r="B57" s="39">
        <v>351.5</v>
      </c>
      <c r="C57" s="21" t="s">
        <v>59</v>
      </c>
      <c r="D57" s="46">
        <v>7882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7882</v>
      </c>
      <c r="O57" s="47">
        <f t="shared" si="8"/>
        <v>0.64856414054143008</v>
      </c>
      <c r="P57" s="9"/>
    </row>
    <row r="58" spans="1:16">
      <c r="A58" s="13"/>
      <c r="B58" s="39">
        <v>354</v>
      </c>
      <c r="C58" s="21" t="s">
        <v>91</v>
      </c>
      <c r="D58" s="46">
        <v>31463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31463</v>
      </c>
      <c r="O58" s="47">
        <f t="shared" si="8"/>
        <v>2.5889080885378095</v>
      </c>
      <c r="P58" s="9"/>
    </row>
    <row r="59" spans="1:16">
      <c r="A59" s="13"/>
      <c r="B59" s="39">
        <v>358.2</v>
      </c>
      <c r="C59" s="21" t="s">
        <v>114</v>
      </c>
      <c r="D59" s="46">
        <v>0</v>
      </c>
      <c r="E59" s="46">
        <v>13960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13960</v>
      </c>
      <c r="O59" s="47">
        <f t="shared" si="8"/>
        <v>1.1486875668559204</v>
      </c>
      <c r="P59" s="9"/>
    </row>
    <row r="60" spans="1:16" ht="15.75">
      <c r="A60" s="29" t="s">
        <v>3</v>
      </c>
      <c r="B60" s="30"/>
      <c r="C60" s="31"/>
      <c r="D60" s="32">
        <f t="shared" ref="D60:M60" si="13">SUM(D61:D68)</f>
        <v>167419</v>
      </c>
      <c r="E60" s="32">
        <f t="shared" si="13"/>
        <v>74266</v>
      </c>
      <c r="F60" s="32">
        <f t="shared" si="13"/>
        <v>0</v>
      </c>
      <c r="G60" s="32">
        <f t="shared" si="13"/>
        <v>60583</v>
      </c>
      <c r="H60" s="32">
        <f t="shared" si="13"/>
        <v>0</v>
      </c>
      <c r="I60" s="32">
        <f t="shared" si="13"/>
        <v>202203</v>
      </c>
      <c r="J60" s="32">
        <f t="shared" si="13"/>
        <v>4</v>
      </c>
      <c r="K60" s="32">
        <f t="shared" si="13"/>
        <v>1493579</v>
      </c>
      <c r="L60" s="32">
        <f t="shared" si="13"/>
        <v>0</v>
      </c>
      <c r="M60" s="32">
        <f t="shared" si="13"/>
        <v>0</v>
      </c>
      <c r="N60" s="32">
        <f t="shared" si="12"/>
        <v>1998054</v>
      </c>
      <c r="O60" s="45">
        <f t="shared" si="8"/>
        <v>164.40829424833373</v>
      </c>
      <c r="P60" s="10"/>
    </row>
    <row r="61" spans="1:16">
      <c r="A61" s="12"/>
      <c r="B61" s="25">
        <v>361.1</v>
      </c>
      <c r="C61" s="20" t="s">
        <v>61</v>
      </c>
      <c r="D61" s="46">
        <v>89704</v>
      </c>
      <c r="E61" s="46">
        <v>21357</v>
      </c>
      <c r="F61" s="46">
        <v>0</v>
      </c>
      <c r="G61" s="46">
        <v>10583</v>
      </c>
      <c r="H61" s="46">
        <v>0</v>
      </c>
      <c r="I61" s="46">
        <v>167507</v>
      </c>
      <c r="J61" s="46">
        <v>4</v>
      </c>
      <c r="K61" s="46">
        <v>356107</v>
      </c>
      <c r="L61" s="46">
        <v>0</v>
      </c>
      <c r="M61" s="46">
        <v>0</v>
      </c>
      <c r="N61" s="46">
        <f t="shared" si="12"/>
        <v>645262</v>
      </c>
      <c r="O61" s="47">
        <f t="shared" si="8"/>
        <v>53.094873693738172</v>
      </c>
      <c r="P61" s="9"/>
    </row>
    <row r="62" spans="1:16">
      <c r="A62" s="12"/>
      <c r="B62" s="25">
        <v>361.3</v>
      </c>
      <c r="C62" s="20" t="s">
        <v>62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282007</v>
      </c>
      <c r="L62" s="46">
        <v>0</v>
      </c>
      <c r="M62" s="46">
        <v>0</v>
      </c>
      <c r="N62" s="46">
        <f t="shared" ref="N62:N68" si="14">SUM(D62:M62)</f>
        <v>282007</v>
      </c>
      <c r="O62" s="47">
        <f t="shared" si="8"/>
        <v>23.204723113634493</v>
      </c>
      <c r="P62" s="9"/>
    </row>
    <row r="63" spans="1:16">
      <c r="A63" s="12"/>
      <c r="B63" s="25">
        <v>362</v>
      </c>
      <c r="C63" s="20" t="s">
        <v>134</v>
      </c>
      <c r="D63" s="46">
        <v>3600</v>
      </c>
      <c r="E63" s="46">
        <v>0</v>
      </c>
      <c r="F63" s="46">
        <v>0</v>
      </c>
      <c r="G63" s="46">
        <v>0</v>
      </c>
      <c r="H63" s="46">
        <v>0</v>
      </c>
      <c r="I63" s="46">
        <v>34696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38296</v>
      </c>
      <c r="O63" s="47">
        <f t="shared" si="8"/>
        <v>3.1511560931457252</v>
      </c>
      <c r="P63" s="9"/>
    </row>
    <row r="64" spans="1:16">
      <c r="A64" s="12"/>
      <c r="B64" s="25">
        <v>364</v>
      </c>
      <c r="C64" s="20" t="s">
        <v>115</v>
      </c>
      <c r="D64" s="46">
        <v>8062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4"/>
        <v>8062</v>
      </c>
      <c r="O64" s="47">
        <f t="shared" si="8"/>
        <v>0.66337529828025998</v>
      </c>
      <c r="P64" s="9"/>
    </row>
    <row r="65" spans="1:119">
      <c r="A65" s="12"/>
      <c r="B65" s="25">
        <v>365</v>
      </c>
      <c r="C65" s="20" t="s">
        <v>135</v>
      </c>
      <c r="D65" s="46">
        <v>222</v>
      </c>
      <c r="E65" s="46">
        <v>0</v>
      </c>
      <c r="F65" s="46">
        <v>0</v>
      </c>
      <c r="G65" s="46">
        <v>50000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50222</v>
      </c>
      <c r="O65" s="47">
        <f t="shared" si="8"/>
        <v>4.1324775775528675</v>
      </c>
      <c r="P65" s="9"/>
    </row>
    <row r="66" spans="1:119">
      <c r="A66" s="12"/>
      <c r="B66" s="25">
        <v>366</v>
      </c>
      <c r="C66" s="20" t="s">
        <v>65</v>
      </c>
      <c r="D66" s="46">
        <v>6854</v>
      </c>
      <c r="E66" s="46">
        <v>45427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52281</v>
      </c>
      <c r="O66" s="47">
        <f t="shared" si="8"/>
        <v>4.3019007652431496</v>
      </c>
      <c r="P66" s="9"/>
    </row>
    <row r="67" spans="1:119">
      <c r="A67" s="12"/>
      <c r="B67" s="25">
        <v>368</v>
      </c>
      <c r="C67" s="20" t="s">
        <v>66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855465</v>
      </c>
      <c r="L67" s="46">
        <v>0</v>
      </c>
      <c r="M67" s="46">
        <v>0</v>
      </c>
      <c r="N67" s="46">
        <f t="shared" si="14"/>
        <v>855465</v>
      </c>
      <c r="O67" s="47">
        <f t="shared" si="8"/>
        <v>70.391261416934086</v>
      </c>
      <c r="P67" s="9"/>
    </row>
    <row r="68" spans="1:119">
      <c r="A68" s="12"/>
      <c r="B68" s="25">
        <v>369.9</v>
      </c>
      <c r="C68" s="20" t="s">
        <v>67</v>
      </c>
      <c r="D68" s="46">
        <v>58977</v>
      </c>
      <c r="E68" s="46">
        <v>7482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66459</v>
      </c>
      <c r="O68" s="47">
        <f t="shared" si="8"/>
        <v>5.468526289804986</v>
      </c>
      <c r="P68" s="9"/>
    </row>
    <row r="69" spans="1:119" ht="15.75">
      <c r="A69" s="29" t="s">
        <v>44</v>
      </c>
      <c r="B69" s="30"/>
      <c r="C69" s="31"/>
      <c r="D69" s="32">
        <f t="shared" ref="D69:M69" si="15">SUM(D70:D70)</f>
        <v>0</v>
      </c>
      <c r="E69" s="32">
        <f t="shared" si="15"/>
        <v>0</v>
      </c>
      <c r="F69" s="32">
        <f t="shared" si="15"/>
        <v>0</v>
      </c>
      <c r="G69" s="32">
        <f t="shared" si="15"/>
        <v>1940400</v>
      </c>
      <c r="H69" s="32">
        <f t="shared" si="15"/>
        <v>0</v>
      </c>
      <c r="I69" s="32">
        <f t="shared" si="15"/>
        <v>0</v>
      </c>
      <c r="J69" s="32">
        <f t="shared" si="15"/>
        <v>0</v>
      </c>
      <c r="K69" s="32">
        <f t="shared" si="15"/>
        <v>0</v>
      </c>
      <c r="L69" s="32">
        <f t="shared" si="15"/>
        <v>0</v>
      </c>
      <c r="M69" s="32">
        <f t="shared" si="15"/>
        <v>0</v>
      </c>
      <c r="N69" s="32">
        <f>SUM(D69:M69)</f>
        <v>1940400</v>
      </c>
      <c r="O69" s="45">
        <f>(N69/O$73)</f>
        <v>159.66428042458651</v>
      </c>
      <c r="P69" s="9"/>
    </row>
    <row r="70" spans="1:119" ht="15.75" thickBot="1">
      <c r="A70" s="12"/>
      <c r="B70" s="25">
        <v>381</v>
      </c>
      <c r="C70" s="20" t="s">
        <v>68</v>
      </c>
      <c r="D70" s="46">
        <v>0</v>
      </c>
      <c r="E70" s="46">
        <v>0</v>
      </c>
      <c r="F70" s="46">
        <v>0</v>
      </c>
      <c r="G70" s="46">
        <v>1940400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1940400</v>
      </c>
      <c r="O70" s="47">
        <f>(N70/O$73)</f>
        <v>159.66428042458651</v>
      </c>
      <c r="P70" s="9"/>
    </row>
    <row r="71" spans="1:119" ht="16.5" thickBot="1">
      <c r="A71" s="14" t="s">
        <v>55</v>
      </c>
      <c r="B71" s="23"/>
      <c r="C71" s="22"/>
      <c r="D71" s="15">
        <f t="shared" ref="D71:M71" si="16">SUM(D5,D17,D29,D44,D55,D60,D69)</f>
        <v>10129726</v>
      </c>
      <c r="E71" s="15">
        <f t="shared" si="16"/>
        <v>3295999</v>
      </c>
      <c r="F71" s="15">
        <f t="shared" si="16"/>
        <v>0</v>
      </c>
      <c r="G71" s="15">
        <f t="shared" si="16"/>
        <v>2820798</v>
      </c>
      <c r="H71" s="15">
        <f t="shared" si="16"/>
        <v>0</v>
      </c>
      <c r="I71" s="15">
        <f t="shared" si="16"/>
        <v>11393336</v>
      </c>
      <c r="J71" s="15">
        <f t="shared" si="16"/>
        <v>699899</v>
      </c>
      <c r="K71" s="15">
        <f t="shared" si="16"/>
        <v>1679548</v>
      </c>
      <c r="L71" s="15">
        <f t="shared" si="16"/>
        <v>0</v>
      </c>
      <c r="M71" s="15">
        <f t="shared" si="16"/>
        <v>0</v>
      </c>
      <c r="N71" s="15">
        <f>SUM(D71:M71)</f>
        <v>30019306</v>
      </c>
      <c r="O71" s="38">
        <f>(N71/O$73)</f>
        <v>2470.1148687566856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18" t="s">
        <v>154</v>
      </c>
      <c r="M73" s="118"/>
      <c r="N73" s="118"/>
      <c r="O73" s="43">
        <v>12153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94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69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74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5249375</v>
      </c>
      <c r="E5" s="27">
        <f t="shared" si="0"/>
        <v>1112665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6362040</v>
      </c>
      <c r="O5" s="33">
        <f t="shared" ref="O5:O36" si="1">(N5/O$66)</f>
        <v>532.03211239337679</v>
      </c>
      <c r="P5" s="6"/>
    </row>
    <row r="6" spans="1:133">
      <c r="A6" s="12"/>
      <c r="B6" s="25">
        <v>311</v>
      </c>
      <c r="C6" s="20" t="s">
        <v>2</v>
      </c>
      <c r="D6" s="46">
        <v>2741775</v>
      </c>
      <c r="E6" s="46">
        <v>1112665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3854440</v>
      </c>
      <c r="O6" s="47">
        <f t="shared" si="1"/>
        <v>322.3314935607961</v>
      </c>
      <c r="P6" s="9"/>
    </row>
    <row r="7" spans="1:133">
      <c r="A7" s="12"/>
      <c r="B7" s="25">
        <v>312.41000000000003</v>
      </c>
      <c r="C7" s="20" t="s">
        <v>11</v>
      </c>
      <c r="D7" s="46">
        <v>185440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185440</v>
      </c>
      <c r="O7" s="47">
        <f t="shared" si="1"/>
        <v>15.507609968222111</v>
      </c>
      <c r="P7" s="9"/>
    </row>
    <row r="8" spans="1:133">
      <c r="A8" s="12"/>
      <c r="B8" s="25">
        <v>312.42</v>
      </c>
      <c r="C8" s="20" t="s">
        <v>10</v>
      </c>
      <c r="D8" s="46">
        <v>136236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136236</v>
      </c>
      <c r="O8" s="47">
        <f t="shared" si="1"/>
        <v>11.392875062719519</v>
      </c>
      <c r="P8" s="9"/>
    </row>
    <row r="9" spans="1:133">
      <c r="A9" s="12"/>
      <c r="B9" s="25">
        <v>312.51</v>
      </c>
      <c r="C9" s="20" t="s">
        <v>76</v>
      </c>
      <c r="D9" s="46">
        <v>42793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42793</v>
      </c>
      <c r="O9" s="47">
        <f t="shared" si="1"/>
        <v>3.578608462953671</v>
      </c>
      <c r="P9" s="9"/>
    </row>
    <row r="10" spans="1:133">
      <c r="A10" s="12"/>
      <c r="B10" s="25">
        <v>312.52</v>
      </c>
      <c r="C10" s="20" t="s">
        <v>105</v>
      </c>
      <c r="D10" s="46">
        <v>129437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129437</v>
      </c>
      <c r="O10" s="47">
        <f t="shared" si="1"/>
        <v>10.824301722696102</v>
      </c>
      <c r="P10" s="9"/>
    </row>
    <row r="11" spans="1:133">
      <c r="A11" s="12"/>
      <c r="B11" s="25">
        <v>314.10000000000002</v>
      </c>
      <c r="C11" s="20" t="s">
        <v>12</v>
      </c>
      <c r="D11" s="46">
        <v>1093840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1093840</v>
      </c>
      <c r="O11" s="47">
        <f t="shared" si="1"/>
        <v>91.473490550259243</v>
      </c>
      <c r="P11" s="9"/>
    </row>
    <row r="12" spans="1:133">
      <c r="A12" s="12"/>
      <c r="B12" s="25">
        <v>314.3</v>
      </c>
      <c r="C12" s="20" t="s">
        <v>13</v>
      </c>
      <c r="D12" s="46">
        <v>305434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305434</v>
      </c>
      <c r="O12" s="47">
        <f t="shared" si="1"/>
        <v>25.542231142331495</v>
      </c>
      <c r="P12" s="9"/>
    </row>
    <row r="13" spans="1:133">
      <c r="A13" s="12"/>
      <c r="B13" s="25">
        <v>314.39999999999998</v>
      </c>
      <c r="C13" s="20" t="s">
        <v>14</v>
      </c>
      <c r="D13" s="46">
        <v>16109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16109</v>
      </c>
      <c r="O13" s="47">
        <f t="shared" si="1"/>
        <v>1.3471316273624352</v>
      </c>
      <c r="P13" s="9"/>
    </row>
    <row r="14" spans="1:133">
      <c r="A14" s="12"/>
      <c r="B14" s="25">
        <v>314.8</v>
      </c>
      <c r="C14" s="20" t="s">
        <v>82</v>
      </c>
      <c r="D14" s="46">
        <v>16811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16811</v>
      </c>
      <c r="O14" s="47">
        <f t="shared" si="1"/>
        <v>1.4058370965044322</v>
      </c>
      <c r="P14" s="9"/>
    </row>
    <row r="15" spans="1:133">
      <c r="A15" s="12"/>
      <c r="B15" s="25">
        <v>315</v>
      </c>
      <c r="C15" s="20" t="s">
        <v>106</v>
      </c>
      <c r="D15" s="46">
        <v>382824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382824</v>
      </c>
      <c r="O15" s="47">
        <f t="shared" si="1"/>
        <v>32.014049172102361</v>
      </c>
      <c r="P15" s="9"/>
    </row>
    <row r="16" spans="1:133">
      <c r="A16" s="12"/>
      <c r="B16" s="25">
        <v>316</v>
      </c>
      <c r="C16" s="20" t="s">
        <v>107</v>
      </c>
      <c r="D16" s="46">
        <v>198676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198676</v>
      </c>
      <c r="O16" s="47">
        <f t="shared" si="1"/>
        <v>16.614484027429334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SUM(D18:D30)</f>
        <v>1016112</v>
      </c>
      <c r="E17" s="32">
        <f t="shared" si="3"/>
        <v>19261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962659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1998032</v>
      </c>
      <c r="O17" s="45">
        <f t="shared" si="1"/>
        <v>167.08747282154206</v>
      </c>
      <c r="P17" s="10"/>
    </row>
    <row r="18" spans="1:16">
      <c r="A18" s="12"/>
      <c r="B18" s="25">
        <v>322</v>
      </c>
      <c r="C18" s="20" t="s">
        <v>0</v>
      </c>
      <c r="D18" s="46">
        <v>102172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102172</v>
      </c>
      <c r="O18" s="47">
        <f t="shared" si="1"/>
        <v>8.5442381669175447</v>
      </c>
      <c r="P18" s="9"/>
    </row>
    <row r="19" spans="1:16">
      <c r="A19" s="12"/>
      <c r="B19" s="25">
        <v>323.10000000000002</v>
      </c>
      <c r="C19" s="20" t="s">
        <v>18</v>
      </c>
      <c r="D19" s="46">
        <v>783352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9" si="4">SUM(D19:M19)</f>
        <v>783352</v>
      </c>
      <c r="O19" s="47">
        <f t="shared" si="1"/>
        <v>65.508613480515137</v>
      </c>
      <c r="P19" s="9"/>
    </row>
    <row r="20" spans="1:16">
      <c r="A20" s="12"/>
      <c r="B20" s="25">
        <v>323.39999999999998</v>
      </c>
      <c r="C20" s="20" t="s">
        <v>19</v>
      </c>
      <c r="D20" s="46">
        <v>24548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24548</v>
      </c>
      <c r="O20" s="47">
        <f t="shared" si="1"/>
        <v>2.0528516474326812</v>
      </c>
      <c r="P20" s="9"/>
    </row>
    <row r="21" spans="1:16">
      <c r="A21" s="12"/>
      <c r="B21" s="25">
        <v>323.89999999999998</v>
      </c>
      <c r="C21" s="20" t="s">
        <v>20</v>
      </c>
      <c r="D21" s="46">
        <v>16865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16865</v>
      </c>
      <c r="O21" s="47">
        <f t="shared" si="1"/>
        <v>1.4103529018230474</v>
      </c>
      <c r="P21" s="9"/>
    </row>
    <row r="22" spans="1:16">
      <c r="A22" s="12"/>
      <c r="B22" s="25">
        <v>324.11</v>
      </c>
      <c r="C22" s="20" t="s">
        <v>83</v>
      </c>
      <c r="D22" s="46">
        <v>0</v>
      </c>
      <c r="E22" s="46">
        <v>477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477</v>
      </c>
      <c r="O22" s="47">
        <f t="shared" si="1"/>
        <v>3.9889613647767184E-2</v>
      </c>
      <c r="P22" s="9"/>
    </row>
    <row r="23" spans="1:16">
      <c r="A23" s="12"/>
      <c r="B23" s="25">
        <v>324.12</v>
      </c>
      <c r="C23" s="20" t="s">
        <v>21</v>
      </c>
      <c r="D23" s="46">
        <v>0</v>
      </c>
      <c r="E23" s="46">
        <v>7172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7172</v>
      </c>
      <c r="O23" s="47">
        <f t="shared" si="1"/>
        <v>0.59976584713162739</v>
      </c>
      <c r="P23" s="9"/>
    </row>
    <row r="24" spans="1:16">
      <c r="A24" s="12"/>
      <c r="B24" s="25">
        <v>324.20999999999998</v>
      </c>
      <c r="C24" s="20" t="s">
        <v>84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12366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12366</v>
      </c>
      <c r="O24" s="47">
        <f t="shared" si="1"/>
        <v>1.0341194179628701</v>
      </c>
      <c r="P24" s="9"/>
    </row>
    <row r="25" spans="1:16">
      <c r="A25" s="12"/>
      <c r="B25" s="25">
        <v>324.22000000000003</v>
      </c>
      <c r="C25" s="20" t="s">
        <v>22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12366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12366</v>
      </c>
      <c r="O25" s="47">
        <f t="shared" si="1"/>
        <v>1.0341194179628701</v>
      </c>
      <c r="P25" s="9"/>
    </row>
    <row r="26" spans="1:16">
      <c r="A26" s="12"/>
      <c r="B26" s="25">
        <v>324.31</v>
      </c>
      <c r="C26" s="20" t="s">
        <v>85</v>
      </c>
      <c r="D26" s="46">
        <v>0</v>
      </c>
      <c r="E26" s="46">
        <v>421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421</v>
      </c>
      <c r="O26" s="47">
        <f t="shared" si="1"/>
        <v>3.5206556280314431E-2</v>
      </c>
      <c r="P26" s="9"/>
    </row>
    <row r="27" spans="1:16">
      <c r="A27" s="12"/>
      <c r="B27" s="25">
        <v>324.32</v>
      </c>
      <c r="C27" s="20" t="s">
        <v>23</v>
      </c>
      <c r="D27" s="46">
        <v>0</v>
      </c>
      <c r="E27" s="46">
        <v>10479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10479</v>
      </c>
      <c r="O27" s="47">
        <f t="shared" si="1"/>
        <v>0.8763171098845961</v>
      </c>
      <c r="P27" s="9"/>
    </row>
    <row r="28" spans="1:16">
      <c r="A28" s="12"/>
      <c r="B28" s="25">
        <v>324.61</v>
      </c>
      <c r="C28" s="20" t="s">
        <v>86</v>
      </c>
      <c r="D28" s="46">
        <v>0</v>
      </c>
      <c r="E28" s="46">
        <v>712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712</v>
      </c>
      <c r="O28" s="47">
        <f t="shared" si="1"/>
        <v>5.9541729386184981E-2</v>
      </c>
      <c r="P28" s="9"/>
    </row>
    <row r="29" spans="1:16">
      <c r="A29" s="12"/>
      <c r="B29" s="25">
        <v>325.2</v>
      </c>
      <c r="C29" s="20" t="s">
        <v>146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937927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937927</v>
      </c>
      <c r="O29" s="47">
        <f t="shared" si="1"/>
        <v>78.435106205051014</v>
      </c>
      <c r="P29" s="9"/>
    </row>
    <row r="30" spans="1:16">
      <c r="A30" s="12"/>
      <c r="B30" s="25">
        <v>329</v>
      </c>
      <c r="C30" s="20" t="s">
        <v>24</v>
      </c>
      <c r="D30" s="46">
        <v>89175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89175</v>
      </c>
      <c r="O30" s="47">
        <f t="shared" si="1"/>
        <v>7.4573507275464124</v>
      </c>
      <c r="P30" s="9"/>
    </row>
    <row r="31" spans="1:16" ht="15.75">
      <c r="A31" s="29" t="s">
        <v>26</v>
      </c>
      <c r="B31" s="30"/>
      <c r="C31" s="31"/>
      <c r="D31" s="32">
        <f t="shared" ref="D31:M31" si="5">SUM(D32:D40)</f>
        <v>2236786</v>
      </c>
      <c r="E31" s="32">
        <f t="shared" si="5"/>
        <v>1141449</v>
      </c>
      <c r="F31" s="32">
        <f t="shared" si="5"/>
        <v>0</v>
      </c>
      <c r="G31" s="32">
        <f t="shared" si="5"/>
        <v>0</v>
      </c>
      <c r="H31" s="32">
        <f t="shared" si="5"/>
        <v>0</v>
      </c>
      <c r="I31" s="32">
        <f t="shared" si="5"/>
        <v>0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44">
        <f>SUM(D31:M31)</f>
        <v>3378235</v>
      </c>
      <c r="O31" s="45">
        <f t="shared" si="1"/>
        <v>282.50836260244188</v>
      </c>
      <c r="P31" s="10"/>
    </row>
    <row r="32" spans="1:16">
      <c r="A32" s="12"/>
      <c r="B32" s="25">
        <v>331.2</v>
      </c>
      <c r="C32" s="20" t="s">
        <v>25</v>
      </c>
      <c r="D32" s="46">
        <v>47954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47954</v>
      </c>
      <c r="O32" s="47">
        <f t="shared" si="1"/>
        <v>4.0102023749790936</v>
      </c>
      <c r="P32" s="9"/>
    </row>
    <row r="33" spans="1:16">
      <c r="A33" s="12"/>
      <c r="B33" s="25">
        <v>331.5</v>
      </c>
      <c r="C33" s="20" t="s">
        <v>27</v>
      </c>
      <c r="D33" s="46">
        <v>909085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909085</v>
      </c>
      <c r="O33" s="47">
        <f t="shared" si="1"/>
        <v>76.023164408764003</v>
      </c>
      <c r="P33" s="9"/>
    </row>
    <row r="34" spans="1:16">
      <c r="A34" s="12"/>
      <c r="B34" s="25">
        <v>334.5</v>
      </c>
      <c r="C34" s="20" t="s">
        <v>133</v>
      </c>
      <c r="D34" s="46">
        <v>116923</v>
      </c>
      <c r="E34" s="46">
        <v>3835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6">SUM(D34:M34)</f>
        <v>120758</v>
      </c>
      <c r="O34" s="47">
        <f t="shared" si="1"/>
        <v>10.098511456765346</v>
      </c>
      <c r="P34" s="9"/>
    </row>
    <row r="35" spans="1:16">
      <c r="A35" s="12"/>
      <c r="B35" s="25">
        <v>335.12</v>
      </c>
      <c r="C35" s="20" t="s">
        <v>108</v>
      </c>
      <c r="D35" s="46">
        <v>435100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435100</v>
      </c>
      <c r="O35" s="47">
        <f t="shared" si="1"/>
        <v>36.385683224619498</v>
      </c>
      <c r="P35" s="9"/>
    </row>
    <row r="36" spans="1:16">
      <c r="A36" s="12"/>
      <c r="B36" s="25">
        <v>335.14</v>
      </c>
      <c r="C36" s="20" t="s">
        <v>109</v>
      </c>
      <c r="D36" s="46">
        <v>15885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15885</v>
      </c>
      <c r="O36" s="47">
        <f t="shared" si="1"/>
        <v>1.3283993978926243</v>
      </c>
      <c r="P36" s="9"/>
    </row>
    <row r="37" spans="1:16">
      <c r="A37" s="12"/>
      <c r="B37" s="25">
        <v>335.15</v>
      </c>
      <c r="C37" s="20" t="s">
        <v>110</v>
      </c>
      <c r="D37" s="46">
        <v>8305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8305</v>
      </c>
      <c r="O37" s="47">
        <f t="shared" ref="O37:O64" si="7">(N37/O$66)</f>
        <v>0.69451413279812679</v>
      </c>
      <c r="P37" s="9"/>
    </row>
    <row r="38" spans="1:16">
      <c r="A38" s="12"/>
      <c r="B38" s="25">
        <v>335.18</v>
      </c>
      <c r="C38" s="20" t="s">
        <v>111</v>
      </c>
      <c r="D38" s="46">
        <v>687814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687814</v>
      </c>
      <c r="O38" s="47">
        <f t="shared" si="7"/>
        <v>57.519150359591904</v>
      </c>
      <c r="P38" s="9"/>
    </row>
    <row r="39" spans="1:16">
      <c r="A39" s="12"/>
      <c r="B39" s="25">
        <v>335.21</v>
      </c>
      <c r="C39" s="20" t="s">
        <v>36</v>
      </c>
      <c r="D39" s="46">
        <v>4920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4920</v>
      </c>
      <c r="O39" s="47">
        <f t="shared" si="7"/>
        <v>0.41144004014049174</v>
      </c>
      <c r="P39" s="9"/>
    </row>
    <row r="40" spans="1:16">
      <c r="A40" s="12"/>
      <c r="B40" s="25">
        <v>338</v>
      </c>
      <c r="C40" s="20" t="s">
        <v>37</v>
      </c>
      <c r="D40" s="46">
        <v>10800</v>
      </c>
      <c r="E40" s="46">
        <v>1137614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1148414</v>
      </c>
      <c r="O40" s="47">
        <f t="shared" si="7"/>
        <v>96.037297206890784</v>
      </c>
      <c r="P40" s="9"/>
    </row>
    <row r="41" spans="1:16" ht="15.75">
      <c r="A41" s="29" t="s">
        <v>42</v>
      </c>
      <c r="B41" s="30"/>
      <c r="C41" s="31"/>
      <c r="D41" s="32">
        <f t="shared" ref="D41:M41" si="8">SUM(D42:D48)</f>
        <v>147937</v>
      </c>
      <c r="E41" s="32">
        <f t="shared" si="8"/>
        <v>934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9437460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9586331</v>
      </c>
      <c r="O41" s="45">
        <f t="shared" si="7"/>
        <v>801.66675029269106</v>
      </c>
      <c r="P41" s="10"/>
    </row>
    <row r="42" spans="1:16">
      <c r="A42" s="12"/>
      <c r="B42" s="25">
        <v>341.9</v>
      </c>
      <c r="C42" s="20" t="s">
        <v>112</v>
      </c>
      <c r="D42" s="46">
        <v>26552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8" si="9">SUM(D42:M42)</f>
        <v>26552</v>
      </c>
      <c r="O42" s="47">
        <f t="shared" si="7"/>
        <v>2.2204382003679544</v>
      </c>
      <c r="P42" s="9"/>
    </row>
    <row r="43" spans="1:16">
      <c r="A43" s="12"/>
      <c r="B43" s="25">
        <v>342.1</v>
      </c>
      <c r="C43" s="20" t="s">
        <v>46</v>
      </c>
      <c r="D43" s="46">
        <v>5695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5695</v>
      </c>
      <c r="O43" s="47">
        <f t="shared" si="7"/>
        <v>0.47625020906506105</v>
      </c>
      <c r="P43" s="9"/>
    </row>
    <row r="44" spans="1:16">
      <c r="A44" s="12"/>
      <c r="B44" s="25">
        <v>343.4</v>
      </c>
      <c r="C44" s="20" t="s">
        <v>48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2565227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2565227</v>
      </c>
      <c r="O44" s="47">
        <f t="shared" si="7"/>
        <v>214.51973574176284</v>
      </c>
      <c r="P44" s="9"/>
    </row>
    <row r="45" spans="1:16">
      <c r="A45" s="12"/>
      <c r="B45" s="25">
        <v>343.6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6872233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6872233</v>
      </c>
      <c r="O45" s="47">
        <f t="shared" si="7"/>
        <v>574.69752466967725</v>
      </c>
      <c r="P45" s="9"/>
    </row>
    <row r="46" spans="1:16">
      <c r="A46" s="12"/>
      <c r="B46" s="25">
        <v>344.9</v>
      </c>
      <c r="C46" s="20" t="s">
        <v>113</v>
      </c>
      <c r="D46" s="46">
        <v>97846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97846</v>
      </c>
      <c r="O46" s="47">
        <f t="shared" si="7"/>
        <v>8.1824719852818202</v>
      </c>
      <c r="P46" s="9"/>
    </row>
    <row r="47" spans="1:16">
      <c r="A47" s="12"/>
      <c r="B47" s="25">
        <v>347.2</v>
      </c>
      <c r="C47" s="20" t="s">
        <v>52</v>
      </c>
      <c r="D47" s="46">
        <v>17844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17844</v>
      </c>
      <c r="O47" s="47">
        <f t="shared" si="7"/>
        <v>1.4922227797290517</v>
      </c>
      <c r="P47" s="9"/>
    </row>
    <row r="48" spans="1:16">
      <c r="A48" s="12"/>
      <c r="B48" s="25">
        <v>347.4</v>
      </c>
      <c r="C48" s="20" t="s">
        <v>53</v>
      </c>
      <c r="D48" s="46">
        <v>0</v>
      </c>
      <c r="E48" s="46">
        <v>934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934</v>
      </c>
      <c r="O48" s="47">
        <f t="shared" si="7"/>
        <v>7.8106706807158394E-2</v>
      </c>
      <c r="P48" s="9"/>
    </row>
    <row r="49" spans="1:119" ht="15.75">
      <c r="A49" s="29" t="s">
        <v>43</v>
      </c>
      <c r="B49" s="30"/>
      <c r="C49" s="31"/>
      <c r="D49" s="32">
        <f t="shared" ref="D49:M49" si="10">SUM(D50:D52)</f>
        <v>210044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ref="N49:N54" si="11">SUM(D49:M49)</f>
        <v>210044</v>
      </c>
      <c r="O49" s="45">
        <f t="shared" si="7"/>
        <v>17.565144673022246</v>
      </c>
      <c r="P49" s="10"/>
    </row>
    <row r="50" spans="1:119">
      <c r="A50" s="13"/>
      <c r="B50" s="39">
        <v>351.2</v>
      </c>
      <c r="C50" s="21" t="s">
        <v>98</v>
      </c>
      <c r="D50" s="46">
        <v>5423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5423</v>
      </c>
      <c r="O50" s="47">
        <f t="shared" si="7"/>
        <v>0.45350393042314768</v>
      </c>
      <c r="P50" s="9"/>
    </row>
    <row r="51" spans="1:119">
      <c r="A51" s="13"/>
      <c r="B51" s="39">
        <v>351.5</v>
      </c>
      <c r="C51" s="21" t="s">
        <v>59</v>
      </c>
      <c r="D51" s="46">
        <v>8334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8334</v>
      </c>
      <c r="O51" s="47">
        <f t="shared" si="7"/>
        <v>0.69693928750627199</v>
      </c>
      <c r="P51" s="9"/>
    </row>
    <row r="52" spans="1:119">
      <c r="A52" s="13"/>
      <c r="B52" s="39">
        <v>354</v>
      </c>
      <c r="C52" s="21" t="s">
        <v>91</v>
      </c>
      <c r="D52" s="46">
        <v>196287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196287</v>
      </c>
      <c r="O52" s="47">
        <f t="shared" si="7"/>
        <v>16.414701455092825</v>
      </c>
      <c r="P52" s="9"/>
    </row>
    <row r="53" spans="1:119" ht="15.75">
      <c r="A53" s="29" t="s">
        <v>3</v>
      </c>
      <c r="B53" s="30"/>
      <c r="C53" s="31"/>
      <c r="D53" s="32">
        <f t="shared" ref="D53:M53" si="12">SUM(D54:D61)</f>
        <v>125115</v>
      </c>
      <c r="E53" s="32">
        <f t="shared" si="12"/>
        <v>83241</v>
      </c>
      <c r="F53" s="32">
        <f t="shared" si="12"/>
        <v>0</v>
      </c>
      <c r="G53" s="32">
        <f t="shared" si="12"/>
        <v>8240</v>
      </c>
      <c r="H53" s="32">
        <f t="shared" si="12"/>
        <v>0</v>
      </c>
      <c r="I53" s="32">
        <f t="shared" si="12"/>
        <v>114357</v>
      </c>
      <c r="J53" s="32">
        <f t="shared" si="12"/>
        <v>0</v>
      </c>
      <c r="K53" s="32">
        <f t="shared" si="12"/>
        <v>2289298</v>
      </c>
      <c r="L53" s="32">
        <f t="shared" si="12"/>
        <v>0</v>
      </c>
      <c r="M53" s="32">
        <f t="shared" si="12"/>
        <v>0</v>
      </c>
      <c r="N53" s="32">
        <f t="shared" si="11"/>
        <v>2620251</v>
      </c>
      <c r="O53" s="45">
        <f t="shared" si="7"/>
        <v>219.12117410938285</v>
      </c>
      <c r="P53" s="10"/>
    </row>
    <row r="54" spans="1:119">
      <c r="A54" s="12"/>
      <c r="B54" s="25">
        <v>361.1</v>
      </c>
      <c r="C54" s="20" t="s">
        <v>61</v>
      </c>
      <c r="D54" s="46">
        <v>36930</v>
      </c>
      <c r="E54" s="46">
        <v>79492</v>
      </c>
      <c r="F54" s="46">
        <v>0</v>
      </c>
      <c r="G54" s="46">
        <v>8240</v>
      </c>
      <c r="H54" s="46">
        <v>0</v>
      </c>
      <c r="I54" s="46">
        <v>82286</v>
      </c>
      <c r="J54" s="46">
        <v>0</v>
      </c>
      <c r="K54" s="46">
        <v>327237</v>
      </c>
      <c r="L54" s="46">
        <v>0</v>
      </c>
      <c r="M54" s="46">
        <v>0</v>
      </c>
      <c r="N54" s="46">
        <f t="shared" si="11"/>
        <v>534185</v>
      </c>
      <c r="O54" s="47">
        <f t="shared" si="7"/>
        <v>44.671767854156215</v>
      </c>
      <c r="P54" s="9"/>
    </row>
    <row r="55" spans="1:119">
      <c r="A55" s="12"/>
      <c r="B55" s="25">
        <v>361.3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959258</v>
      </c>
      <c r="L55" s="46">
        <v>0</v>
      </c>
      <c r="M55" s="46">
        <v>0</v>
      </c>
      <c r="N55" s="46">
        <f t="shared" ref="N55:N61" si="13">SUM(D55:M55)</f>
        <v>959258</v>
      </c>
      <c r="O55" s="47">
        <f t="shared" si="7"/>
        <v>80.218932931928421</v>
      </c>
      <c r="P55" s="9"/>
    </row>
    <row r="56" spans="1:119">
      <c r="A56" s="12"/>
      <c r="B56" s="25">
        <v>362</v>
      </c>
      <c r="C56" s="20" t="s">
        <v>134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32700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32700</v>
      </c>
      <c r="O56" s="47">
        <f t="shared" si="7"/>
        <v>2.7345709984947315</v>
      </c>
      <c r="P56" s="9"/>
    </row>
    <row r="57" spans="1:119">
      <c r="A57" s="12"/>
      <c r="B57" s="25">
        <v>364</v>
      </c>
      <c r="C57" s="20" t="s">
        <v>115</v>
      </c>
      <c r="D57" s="46">
        <v>23127</v>
      </c>
      <c r="E57" s="46">
        <v>0</v>
      </c>
      <c r="F57" s="46">
        <v>0</v>
      </c>
      <c r="G57" s="46">
        <v>0</v>
      </c>
      <c r="H57" s="46">
        <v>0</v>
      </c>
      <c r="I57" s="46">
        <v>-629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22498</v>
      </c>
      <c r="O57" s="47">
        <f t="shared" si="7"/>
        <v>1.8814182973741429</v>
      </c>
      <c r="P57" s="9"/>
    </row>
    <row r="58" spans="1:119">
      <c r="A58" s="12"/>
      <c r="B58" s="25">
        <v>365</v>
      </c>
      <c r="C58" s="20" t="s">
        <v>135</v>
      </c>
      <c r="D58" s="46">
        <v>878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878</v>
      </c>
      <c r="O58" s="47">
        <f t="shared" si="7"/>
        <v>7.3423649439705641E-2</v>
      </c>
      <c r="P58" s="9"/>
    </row>
    <row r="59" spans="1:119">
      <c r="A59" s="12"/>
      <c r="B59" s="25">
        <v>366</v>
      </c>
      <c r="C59" s="20" t="s">
        <v>65</v>
      </c>
      <c r="D59" s="46">
        <v>5000</v>
      </c>
      <c r="E59" s="46">
        <v>2640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7640</v>
      </c>
      <c r="O59" s="47">
        <f t="shared" si="7"/>
        <v>0.63890282655962538</v>
      </c>
      <c r="P59" s="9"/>
    </row>
    <row r="60" spans="1:119">
      <c r="A60" s="12"/>
      <c r="B60" s="25">
        <v>368</v>
      </c>
      <c r="C60" s="20" t="s">
        <v>66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1002803</v>
      </c>
      <c r="L60" s="46">
        <v>0</v>
      </c>
      <c r="M60" s="46">
        <v>0</v>
      </c>
      <c r="N60" s="46">
        <f t="shared" si="13"/>
        <v>1002803</v>
      </c>
      <c r="O60" s="47">
        <f t="shared" si="7"/>
        <v>83.860428165245025</v>
      </c>
      <c r="P60" s="9"/>
    </row>
    <row r="61" spans="1:119">
      <c r="A61" s="12"/>
      <c r="B61" s="25">
        <v>369.9</v>
      </c>
      <c r="C61" s="20" t="s">
        <v>67</v>
      </c>
      <c r="D61" s="46">
        <v>59180</v>
      </c>
      <c r="E61" s="46">
        <v>1109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60289</v>
      </c>
      <c r="O61" s="47">
        <f t="shared" si="7"/>
        <v>5.041729386184981</v>
      </c>
      <c r="P61" s="9"/>
    </row>
    <row r="62" spans="1:119" ht="15.75">
      <c r="A62" s="29" t="s">
        <v>44</v>
      </c>
      <c r="B62" s="30"/>
      <c r="C62" s="31"/>
      <c r="D62" s="32">
        <f t="shared" ref="D62:M62" si="14">SUM(D63:D63)</f>
        <v>1131539</v>
      </c>
      <c r="E62" s="32">
        <f t="shared" si="14"/>
        <v>8401</v>
      </c>
      <c r="F62" s="32">
        <f t="shared" si="14"/>
        <v>0</v>
      </c>
      <c r="G62" s="32">
        <f t="shared" si="14"/>
        <v>0</v>
      </c>
      <c r="H62" s="32">
        <f t="shared" si="14"/>
        <v>0</v>
      </c>
      <c r="I62" s="32">
        <f t="shared" si="14"/>
        <v>0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>SUM(D62:M62)</f>
        <v>1139940</v>
      </c>
      <c r="O62" s="45">
        <f t="shared" si="7"/>
        <v>95.328650275965884</v>
      </c>
      <c r="P62" s="9"/>
    </row>
    <row r="63" spans="1:119" ht="15.75" thickBot="1">
      <c r="A63" s="12"/>
      <c r="B63" s="25">
        <v>381</v>
      </c>
      <c r="C63" s="20" t="s">
        <v>68</v>
      </c>
      <c r="D63" s="46">
        <v>1131539</v>
      </c>
      <c r="E63" s="46">
        <v>8401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1139940</v>
      </c>
      <c r="O63" s="47">
        <f t="shared" si="7"/>
        <v>95.328650275965884</v>
      </c>
      <c r="P63" s="9"/>
    </row>
    <row r="64" spans="1:119" ht="16.5" thickBot="1">
      <c r="A64" s="14" t="s">
        <v>55</v>
      </c>
      <c r="B64" s="23"/>
      <c r="C64" s="22"/>
      <c r="D64" s="15">
        <f t="shared" ref="D64:M64" si="15">SUM(D5,D17,D31,D41,D49,D53,D62)</f>
        <v>10116908</v>
      </c>
      <c r="E64" s="15">
        <f t="shared" si="15"/>
        <v>2365951</v>
      </c>
      <c r="F64" s="15">
        <f t="shared" si="15"/>
        <v>0</v>
      </c>
      <c r="G64" s="15">
        <f t="shared" si="15"/>
        <v>8240</v>
      </c>
      <c r="H64" s="15">
        <f t="shared" si="15"/>
        <v>0</v>
      </c>
      <c r="I64" s="15">
        <f t="shared" si="15"/>
        <v>10514476</v>
      </c>
      <c r="J64" s="15">
        <f t="shared" si="15"/>
        <v>0</v>
      </c>
      <c r="K64" s="15">
        <f t="shared" si="15"/>
        <v>2289298</v>
      </c>
      <c r="L64" s="15">
        <f t="shared" si="15"/>
        <v>0</v>
      </c>
      <c r="M64" s="15">
        <f t="shared" si="15"/>
        <v>0</v>
      </c>
      <c r="N64" s="15">
        <f>SUM(D64:M64)</f>
        <v>25294873</v>
      </c>
      <c r="O64" s="38">
        <f t="shared" si="7"/>
        <v>2115.3096671684229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118" t="s">
        <v>147</v>
      </c>
      <c r="M66" s="118"/>
      <c r="N66" s="118"/>
      <c r="O66" s="43">
        <v>11958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75" customHeight="1" thickBot="1">
      <c r="A68" s="120" t="s">
        <v>94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69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74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5032378</v>
      </c>
      <c r="E5" s="27">
        <f t="shared" si="0"/>
        <v>1025065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6057443</v>
      </c>
      <c r="O5" s="33">
        <f t="shared" ref="O5:O36" si="1">(N5/O$64)</f>
        <v>509.45693860386882</v>
      </c>
      <c r="P5" s="6"/>
    </row>
    <row r="6" spans="1:133">
      <c r="A6" s="12"/>
      <c r="B6" s="25">
        <v>311</v>
      </c>
      <c r="C6" s="20" t="s">
        <v>2</v>
      </c>
      <c r="D6" s="46">
        <v>2579955</v>
      </c>
      <c r="E6" s="46">
        <v>1025065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3605020</v>
      </c>
      <c r="O6" s="47">
        <f t="shared" si="1"/>
        <v>303.19764507989908</v>
      </c>
      <c r="P6" s="9"/>
    </row>
    <row r="7" spans="1:133">
      <c r="A7" s="12"/>
      <c r="B7" s="25">
        <v>312.41000000000003</v>
      </c>
      <c r="C7" s="20" t="s">
        <v>11</v>
      </c>
      <c r="D7" s="46">
        <v>182058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182058</v>
      </c>
      <c r="O7" s="47">
        <f t="shared" si="1"/>
        <v>15.311858704793945</v>
      </c>
      <c r="P7" s="9"/>
    </row>
    <row r="8" spans="1:133">
      <c r="A8" s="12"/>
      <c r="B8" s="25">
        <v>312.42</v>
      </c>
      <c r="C8" s="20" t="s">
        <v>10</v>
      </c>
      <c r="D8" s="46">
        <v>134345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134345</v>
      </c>
      <c r="O8" s="47">
        <f t="shared" si="1"/>
        <v>11.298990748528174</v>
      </c>
      <c r="P8" s="9"/>
    </row>
    <row r="9" spans="1:133">
      <c r="A9" s="12"/>
      <c r="B9" s="25">
        <v>312.51</v>
      </c>
      <c r="C9" s="20" t="s">
        <v>76</v>
      </c>
      <c r="D9" s="46">
        <v>41663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41663</v>
      </c>
      <c r="O9" s="47">
        <f t="shared" si="1"/>
        <v>3.5040370058873003</v>
      </c>
      <c r="P9" s="9"/>
    </row>
    <row r="10" spans="1:133">
      <c r="A10" s="12"/>
      <c r="B10" s="25">
        <v>312.52</v>
      </c>
      <c r="C10" s="20" t="s">
        <v>105</v>
      </c>
      <c r="D10" s="46">
        <v>117012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117012</v>
      </c>
      <c r="O10" s="47">
        <f t="shared" si="1"/>
        <v>9.8412111017661896</v>
      </c>
      <c r="P10" s="9"/>
    </row>
    <row r="11" spans="1:133">
      <c r="A11" s="12"/>
      <c r="B11" s="25">
        <v>314.10000000000002</v>
      </c>
      <c r="C11" s="20" t="s">
        <v>12</v>
      </c>
      <c r="D11" s="46">
        <v>1042000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1042000</v>
      </c>
      <c r="O11" s="47">
        <f t="shared" si="1"/>
        <v>87.636669470142976</v>
      </c>
      <c r="P11" s="9"/>
    </row>
    <row r="12" spans="1:133">
      <c r="A12" s="12"/>
      <c r="B12" s="25">
        <v>314.3</v>
      </c>
      <c r="C12" s="20" t="s">
        <v>13</v>
      </c>
      <c r="D12" s="46">
        <v>290767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290767</v>
      </c>
      <c r="O12" s="47">
        <f t="shared" si="1"/>
        <v>24.454751892346511</v>
      </c>
      <c r="P12" s="9"/>
    </row>
    <row r="13" spans="1:133">
      <c r="A13" s="12"/>
      <c r="B13" s="25">
        <v>314.39999999999998</v>
      </c>
      <c r="C13" s="20" t="s">
        <v>14</v>
      </c>
      <c r="D13" s="46">
        <v>15777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15777</v>
      </c>
      <c r="O13" s="47">
        <f t="shared" si="1"/>
        <v>1.3269133725820017</v>
      </c>
      <c r="P13" s="9"/>
    </row>
    <row r="14" spans="1:133">
      <c r="A14" s="12"/>
      <c r="B14" s="25">
        <v>314.8</v>
      </c>
      <c r="C14" s="20" t="s">
        <v>82</v>
      </c>
      <c r="D14" s="46">
        <v>16179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16179</v>
      </c>
      <c r="O14" s="47">
        <f t="shared" si="1"/>
        <v>1.3607232968881413</v>
      </c>
      <c r="P14" s="9"/>
    </row>
    <row r="15" spans="1:133">
      <c r="A15" s="12"/>
      <c r="B15" s="25">
        <v>315</v>
      </c>
      <c r="C15" s="20" t="s">
        <v>106</v>
      </c>
      <c r="D15" s="46">
        <v>374221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374221</v>
      </c>
      <c r="O15" s="47">
        <f t="shared" si="1"/>
        <v>31.473591253153909</v>
      </c>
      <c r="P15" s="9"/>
    </row>
    <row r="16" spans="1:133">
      <c r="A16" s="12"/>
      <c r="B16" s="25">
        <v>316</v>
      </c>
      <c r="C16" s="20" t="s">
        <v>107</v>
      </c>
      <c r="D16" s="46">
        <v>238401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238401</v>
      </c>
      <c r="O16" s="47">
        <f t="shared" si="1"/>
        <v>20.050546677880572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SUM(D18:D30)</f>
        <v>982841</v>
      </c>
      <c r="E17" s="32">
        <f t="shared" si="3"/>
        <v>2271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950538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1935650</v>
      </c>
      <c r="O17" s="45">
        <f t="shared" si="1"/>
        <v>162.79646761984861</v>
      </c>
      <c r="P17" s="10"/>
    </row>
    <row r="18" spans="1:16">
      <c r="A18" s="12"/>
      <c r="B18" s="25">
        <v>322</v>
      </c>
      <c r="C18" s="20" t="s">
        <v>0</v>
      </c>
      <c r="D18" s="46">
        <v>111726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111726</v>
      </c>
      <c r="O18" s="47">
        <f t="shared" si="1"/>
        <v>9.3966358284272502</v>
      </c>
      <c r="P18" s="9"/>
    </row>
    <row r="19" spans="1:16">
      <c r="A19" s="12"/>
      <c r="B19" s="25">
        <v>323.10000000000002</v>
      </c>
      <c r="C19" s="20" t="s">
        <v>18</v>
      </c>
      <c r="D19" s="46">
        <v>765787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9" si="4">SUM(D19:M19)</f>
        <v>765787</v>
      </c>
      <c r="O19" s="47">
        <f t="shared" si="1"/>
        <v>64.405971404541631</v>
      </c>
      <c r="P19" s="9"/>
    </row>
    <row r="20" spans="1:16">
      <c r="A20" s="12"/>
      <c r="B20" s="25">
        <v>323.39999999999998</v>
      </c>
      <c r="C20" s="20" t="s">
        <v>19</v>
      </c>
      <c r="D20" s="46">
        <v>22306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22306</v>
      </c>
      <c r="O20" s="47">
        <f t="shared" si="1"/>
        <v>1.8760302775441549</v>
      </c>
      <c r="P20" s="9"/>
    </row>
    <row r="21" spans="1:16">
      <c r="A21" s="12"/>
      <c r="B21" s="25">
        <v>323.89999999999998</v>
      </c>
      <c r="C21" s="20" t="s">
        <v>20</v>
      </c>
      <c r="D21" s="46">
        <v>16865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16865</v>
      </c>
      <c r="O21" s="47">
        <f t="shared" si="1"/>
        <v>1.4184188393608075</v>
      </c>
      <c r="P21" s="9"/>
    </row>
    <row r="22" spans="1:16">
      <c r="A22" s="12"/>
      <c r="B22" s="25">
        <v>324.11</v>
      </c>
      <c r="C22" s="20" t="s">
        <v>83</v>
      </c>
      <c r="D22" s="46">
        <v>0</v>
      </c>
      <c r="E22" s="46">
        <v>477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477</v>
      </c>
      <c r="O22" s="47">
        <f t="shared" si="1"/>
        <v>4.0117746005046258E-2</v>
      </c>
      <c r="P22" s="9"/>
    </row>
    <row r="23" spans="1:16">
      <c r="A23" s="12"/>
      <c r="B23" s="25">
        <v>324.12</v>
      </c>
      <c r="C23" s="20" t="s">
        <v>21</v>
      </c>
      <c r="D23" s="46">
        <v>0</v>
      </c>
      <c r="E23" s="46">
        <v>319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319</v>
      </c>
      <c r="O23" s="47">
        <f t="shared" si="1"/>
        <v>2.6829268292682926E-2</v>
      </c>
      <c r="P23" s="9"/>
    </row>
    <row r="24" spans="1:16">
      <c r="A24" s="12"/>
      <c r="B24" s="25">
        <v>324.20999999999998</v>
      </c>
      <c r="C24" s="20" t="s">
        <v>84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1665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1665</v>
      </c>
      <c r="O24" s="47">
        <f t="shared" si="1"/>
        <v>0.14003364171572749</v>
      </c>
      <c r="P24" s="9"/>
    </row>
    <row r="25" spans="1:16">
      <c r="A25" s="12"/>
      <c r="B25" s="25">
        <v>324.22000000000003</v>
      </c>
      <c r="C25" s="20" t="s">
        <v>22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1665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1665</v>
      </c>
      <c r="O25" s="47">
        <f t="shared" si="1"/>
        <v>0.14003364171572749</v>
      </c>
      <c r="P25" s="9"/>
    </row>
    <row r="26" spans="1:16">
      <c r="A26" s="12"/>
      <c r="B26" s="25">
        <v>324.31</v>
      </c>
      <c r="C26" s="20" t="s">
        <v>85</v>
      </c>
      <c r="D26" s="46">
        <v>0</v>
      </c>
      <c r="E26" s="46">
        <v>422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422</v>
      </c>
      <c r="O26" s="47">
        <f t="shared" si="1"/>
        <v>3.5492010092514716E-2</v>
      </c>
      <c r="P26" s="9"/>
    </row>
    <row r="27" spans="1:16">
      <c r="A27" s="12"/>
      <c r="B27" s="25">
        <v>324.32</v>
      </c>
      <c r="C27" s="20" t="s">
        <v>23</v>
      </c>
      <c r="D27" s="46">
        <v>0</v>
      </c>
      <c r="E27" s="46">
        <v>341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341</v>
      </c>
      <c r="O27" s="47">
        <f t="shared" si="1"/>
        <v>2.8679562657695543E-2</v>
      </c>
      <c r="P27" s="9"/>
    </row>
    <row r="28" spans="1:16">
      <c r="A28" s="12"/>
      <c r="B28" s="25">
        <v>324.61</v>
      </c>
      <c r="C28" s="20" t="s">
        <v>86</v>
      </c>
      <c r="D28" s="46">
        <v>0</v>
      </c>
      <c r="E28" s="46">
        <v>712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712</v>
      </c>
      <c r="O28" s="47">
        <f t="shared" si="1"/>
        <v>5.9882253994953741E-2</v>
      </c>
      <c r="P28" s="9"/>
    </row>
    <row r="29" spans="1:16">
      <c r="A29" s="12"/>
      <c r="B29" s="25">
        <v>325.2</v>
      </c>
      <c r="C29" s="20" t="s">
        <v>146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947208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947208</v>
      </c>
      <c r="O29" s="47">
        <f t="shared" si="1"/>
        <v>79.664255677039534</v>
      </c>
      <c r="P29" s="9"/>
    </row>
    <row r="30" spans="1:16">
      <c r="A30" s="12"/>
      <c r="B30" s="25">
        <v>329</v>
      </c>
      <c r="C30" s="20" t="s">
        <v>24</v>
      </c>
      <c r="D30" s="46">
        <v>66157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66157</v>
      </c>
      <c r="O30" s="47">
        <f t="shared" si="1"/>
        <v>5.5640874684608912</v>
      </c>
      <c r="P30" s="9"/>
    </row>
    <row r="31" spans="1:16" ht="15.75">
      <c r="A31" s="29" t="s">
        <v>26</v>
      </c>
      <c r="B31" s="30"/>
      <c r="C31" s="31"/>
      <c r="D31" s="32">
        <f t="shared" ref="D31:M31" si="5">SUM(D32:D40)</f>
        <v>1179237</v>
      </c>
      <c r="E31" s="32">
        <f t="shared" si="5"/>
        <v>1150694</v>
      </c>
      <c r="F31" s="32">
        <f t="shared" si="5"/>
        <v>0</v>
      </c>
      <c r="G31" s="32">
        <f t="shared" si="5"/>
        <v>0</v>
      </c>
      <c r="H31" s="32">
        <f t="shared" si="5"/>
        <v>0</v>
      </c>
      <c r="I31" s="32">
        <f t="shared" si="5"/>
        <v>0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44">
        <f>SUM(D31:M31)</f>
        <v>2329931</v>
      </c>
      <c r="O31" s="45">
        <f t="shared" si="1"/>
        <v>195.95719091673675</v>
      </c>
      <c r="P31" s="10"/>
    </row>
    <row r="32" spans="1:16">
      <c r="A32" s="12"/>
      <c r="B32" s="25">
        <v>331.2</v>
      </c>
      <c r="C32" s="20" t="s">
        <v>25</v>
      </c>
      <c r="D32" s="46">
        <v>0</v>
      </c>
      <c r="E32" s="46">
        <v>46076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46076</v>
      </c>
      <c r="O32" s="47">
        <f t="shared" si="1"/>
        <v>3.8751892346509673</v>
      </c>
      <c r="P32" s="9"/>
    </row>
    <row r="33" spans="1:16">
      <c r="A33" s="12"/>
      <c r="B33" s="25">
        <v>334.7</v>
      </c>
      <c r="C33" s="20" t="s">
        <v>121</v>
      </c>
      <c r="D33" s="46">
        <v>61075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6">SUM(D33:M33)</f>
        <v>61075</v>
      </c>
      <c r="O33" s="47">
        <f t="shared" si="1"/>
        <v>5.1366694701429774</v>
      </c>
      <c r="P33" s="9"/>
    </row>
    <row r="34" spans="1:16">
      <c r="A34" s="12"/>
      <c r="B34" s="25">
        <v>335.12</v>
      </c>
      <c r="C34" s="20" t="s">
        <v>108</v>
      </c>
      <c r="D34" s="46">
        <v>423377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423377</v>
      </c>
      <c r="O34" s="47">
        <f t="shared" si="1"/>
        <v>35.607821698906648</v>
      </c>
      <c r="P34" s="9"/>
    </row>
    <row r="35" spans="1:16">
      <c r="A35" s="12"/>
      <c r="B35" s="25">
        <v>335.14</v>
      </c>
      <c r="C35" s="20" t="s">
        <v>109</v>
      </c>
      <c r="D35" s="46">
        <v>15120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15120</v>
      </c>
      <c r="O35" s="47">
        <f t="shared" si="1"/>
        <v>1.2716568544995794</v>
      </c>
      <c r="P35" s="9"/>
    </row>
    <row r="36" spans="1:16">
      <c r="A36" s="12"/>
      <c r="B36" s="25">
        <v>335.15</v>
      </c>
      <c r="C36" s="20" t="s">
        <v>110</v>
      </c>
      <c r="D36" s="46">
        <v>10710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10710</v>
      </c>
      <c r="O36" s="47">
        <f t="shared" si="1"/>
        <v>0.90075693860386885</v>
      </c>
      <c r="P36" s="9"/>
    </row>
    <row r="37" spans="1:16">
      <c r="A37" s="12"/>
      <c r="B37" s="25">
        <v>335.18</v>
      </c>
      <c r="C37" s="20" t="s">
        <v>111</v>
      </c>
      <c r="D37" s="46">
        <v>652101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652101</v>
      </c>
      <c r="O37" s="47">
        <f t="shared" ref="O37:O62" si="7">(N37/O$64)</f>
        <v>54.844491169049618</v>
      </c>
      <c r="P37" s="9"/>
    </row>
    <row r="38" spans="1:16">
      <c r="A38" s="12"/>
      <c r="B38" s="25">
        <v>335.21</v>
      </c>
      <c r="C38" s="20" t="s">
        <v>36</v>
      </c>
      <c r="D38" s="46">
        <v>6073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6073</v>
      </c>
      <c r="O38" s="47">
        <f t="shared" si="7"/>
        <v>0.51076534903280069</v>
      </c>
      <c r="P38" s="9"/>
    </row>
    <row r="39" spans="1:16">
      <c r="A39" s="12"/>
      <c r="B39" s="25">
        <v>337.7</v>
      </c>
      <c r="C39" s="20" t="s">
        <v>124</v>
      </c>
      <c r="D39" s="46">
        <v>45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45</v>
      </c>
      <c r="O39" s="47">
        <f t="shared" si="7"/>
        <v>3.7846930193439865E-3</v>
      </c>
      <c r="P39" s="9"/>
    </row>
    <row r="40" spans="1:16">
      <c r="A40" s="12"/>
      <c r="B40" s="25">
        <v>338</v>
      </c>
      <c r="C40" s="20" t="s">
        <v>37</v>
      </c>
      <c r="D40" s="46">
        <v>10736</v>
      </c>
      <c r="E40" s="46">
        <v>1104618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1115354</v>
      </c>
      <c r="O40" s="47">
        <f t="shared" si="7"/>
        <v>93.806055508830951</v>
      </c>
      <c r="P40" s="9"/>
    </row>
    <row r="41" spans="1:16" ht="15.75">
      <c r="A41" s="29" t="s">
        <v>42</v>
      </c>
      <c r="B41" s="30"/>
      <c r="C41" s="31"/>
      <c r="D41" s="32">
        <f t="shared" ref="D41:M41" si="8">SUM(D42:D47)</f>
        <v>144036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9050305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9194341</v>
      </c>
      <c r="O41" s="45">
        <f t="shared" si="7"/>
        <v>773.28351555929351</v>
      </c>
      <c r="P41" s="10"/>
    </row>
    <row r="42" spans="1:16">
      <c r="A42" s="12"/>
      <c r="B42" s="25">
        <v>341.9</v>
      </c>
      <c r="C42" s="20" t="s">
        <v>112</v>
      </c>
      <c r="D42" s="46">
        <v>24970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7" si="9">SUM(D42:M42)</f>
        <v>24970</v>
      </c>
      <c r="O42" s="47">
        <f t="shared" si="7"/>
        <v>2.1000841042893188</v>
      </c>
      <c r="P42" s="9"/>
    </row>
    <row r="43" spans="1:16">
      <c r="A43" s="12"/>
      <c r="B43" s="25">
        <v>342.1</v>
      </c>
      <c r="C43" s="20" t="s">
        <v>46</v>
      </c>
      <c r="D43" s="46">
        <v>6030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6030</v>
      </c>
      <c r="O43" s="47">
        <f t="shared" si="7"/>
        <v>0.50714886459209418</v>
      </c>
      <c r="P43" s="9"/>
    </row>
    <row r="44" spans="1:16">
      <c r="A44" s="12"/>
      <c r="B44" s="25">
        <v>343.4</v>
      </c>
      <c r="C44" s="20" t="s">
        <v>48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2587645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2587645</v>
      </c>
      <c r="O44" s="47">
        <f t="shared" si="7"/>
        <v>217.63204373423045</v>
      </c>
      <c r="P44" s="9"/>
    </row>
    <row r="45" spans="1:16">
      <c r="A45" s="12"/>
      <c r="B45" s="25">
        <v>343.6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6462660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6462660</v>
      </c>
      <c r="O45" s="47">
        <f t="shared" si="7"/>
        <v>543.5374264087468</v>
      </c>
      <c r="P45" s="9"/>
    </row>
    <row r="46" spans="1:16">
      <c r="A46" s="12"/>
      <c r="B46" s="25">
        <v>344.9</v>
      </c>
      <c r="C46" s="20" t="s">
        <v>113</v>
      </c>
      <c r="D46" s="46">
        <v>98227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98227</v>
      </c>
      <c r="O46" s="47">
        <f t="shared" si="7"/>
        <v>8.2613120269133731</v>
      </c>
      <c r="P46" s="9"/>
    </row>
    <row r="47" spans="1:16">
      <c r="A47" s="12"/>
      <c r="B47" s="25">
        <v>347.2</v>
      </c>
      <c r="C47" s="20" t="s">
        <v>52</v>
      </c>
      <c r="D47" s="46">
        <v>14809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14809</v>
      </c>
      <c r="O47" s="47">
        <f t="shared" si="7"/>
        <v>1.2455004205214466</v>
      </c>
      <c r="P47" s="9"/>
    </row>
    <row r="48" spans="1:16" ht="15.75">
      <c r="A48" s="29" t="s">
        <v>43</v>
      </c>
      <c r="B48" s="30"/>
      <c r="C48" s="31"/>
      <c r="D48" s="32">
        <f t="shared" ref="D48:M48" si="10">SUM(D49:D51)</f>
        <v>59294</v>
      </c>
      <c r="E48" s="32">
        <f t="shared" si="10"/>
        <v>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53" si="11">SUM(D48:M48)</f>
        <v>59294</v>
      </c>
      <c r="O48" s="45">
        <f t="shared" si="7"/>
        <v>4.9868797308662742</v>
      </c>
      <c r="P48" s="10"/>
    </row>
    <row r="49" spans="1:119">
      <c r="A49" s="13"/>
      <c r="B49" s="39">
        <v>351.2</v>
      </c>
      <c r="C49" s="21" t="s">
        <v>98</v>
      </c>
      <c r="D49" s="46">
        <v>6407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6407</v>
      </c>
      <c r="O49" s="47">
        <f t="shared" si="7"/>
        <v>0.53885618166526494</v>
      </c>
      <c r="P49" s="9"/>
    </row>
    <row r="50" spans="1:119">
      <c r="A50" s="13"/>
      <c r="B50" s="39">
        <v>351.5</v>
      </c>
      <c r="C50" s="21" t="s">
        <v>59</v>
      </c>
      <c r="D50" s="46">
        <v>10827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10827</v>
      </c>
      <c r="O50" s="47">
        <f t="shared" si="7"/>
        <v>0.91059714045416318</v>
      </c>
      <c r="P50" s="9"/>
    </row>
    <row r="51" spans="1:119">
      <c r="A51" s="13"/>
      <c r="B51" s="39">
        <v>354</v>
      </c>
      <c r="C51" s="21" t="s">
        <v>91</v>
      </c>
      <c r="D51" s="46">
        <v>42060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42060</v>
      </c>
      <c r="O51" s="47">
        <f t="shared" si="7"/>
        <v>3.5374264087468461</v>
      </c>
      <c r="P51" s="9"/>
    </row>
    <row r="52" spans="1:119" ht="15.75">
      <c r="A52" s="29" t="s">
        <v>3</v>
      </c>
      <c r="B52" s="30"/>
      <c r="C52" s="31"/>
      <c r="D52" s="32">
        <f t="shared" ref="D52:M52" si="12">SUM(D53:D59)</f>
        <v>136160</v>
      </c>
      <c r="E52" s="32">
        <f t="shared" si="12"/>
        <v>1341865</v>
      </c>
      <c r="F52" s="32">
        <f t="shared" si="12"/>
        <v>1901</v>
      </c>
      <c r="G52" s="32">
        <f t="shared" si="12"/>
        <v>23584</v>
      </c>
      <c r="H52" s="32">
        <f t="shared" si="12"/>
        <v>0</v>
      </c>
      <c r="I52" s="32">
        <f t="shared" si="12"/>
        <v>70399</v>
      </c>
      <c r="J52" s="32">
        <f t="shared" si="12"/>
        <v>0</v>
      </c>
      <c r="K52" s="32">
        <f t="shared" si="12"/>
        <v>2426079</v>
      </c>
      <c r="L52" s="32">
        <f t="shared" si="12"/>
        <v>0</v>
      </c>
      <c r="M52" s="32">
        <f t="shared" si="12"/>
        <v>0</v>
      </c>
      <c r="N52" s="32">
        <f t="shared" si="11"/>
        <v>3999988</v>
      </c>
      <c r="O52" s="45">
        <f t="shared" si="7"/>
        <v>336.41614802354923</v>
      </c>
      <c r="P52" s="10"/>
    </row>
    <row r="53" spans="1:119">
      <c r="A53" s="12"/>
      <c r="B53" s="25">
        <v>361.1</v>
      </c>
      <c r="C53" s="20" t="s">
        <v>61</v>
      </c>
      <c r="D53" s="46">
        <v>11171</v>
      </c>
      <c r="E53" s="46">
        <v>22261</v>
      </c>
      <c r="F53" s="46">
        <v>1901</v>
      </c>
      <c r="G53" s="46">
        <v>23584</v>
      </c>
      <c r="H53" s="46">
        <v>0</v>
      </c>
      <c r="I53" s="46">
        <v>39981</v>
      </c>
      <c r="J53" s="46">
        <v>0</v>
      </c>
      <c r="K53" s="46">
        <v>292016</v>
      </c>
      <c r="L53" s="46">
        <v>0</v>
      </c>
      <c r="M53" s="46">
        <v>0</v>
      </c>
      <c r="N53" s="46">
        <f t="shared" si="11"/>
        <v>390914</v>
      </c>
      <c r="O53" s="47">
        <f t="shared" si="7"/>
        <v>32.877544154751895</v>
      </c>
      <c r="P53" s="9"/>
    </row>
    <row r="54" spans="1:119">
      <c r="A54" s="12"/>
      <c r="B54" s="25">
        <v>361.3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1234382</v>
      </c>
      <c r="L54" s="46">
        <v>0</v>
      </c>
      <c r="M54" s="46">
        <v>0</v>
      </c>
      <c r="N54" s="46">
        <f t="shared" ref="N54:N59" si="13">SUM(D54:M54)</f>
        <v>1234382</v>
      </c>
      <c r="O54" s="47">
        <f t="shared" si="7"/>
        <v>103.81682085786375</v>
      </c>
      <c r="P54" s="9"/>
    </row>
    <row r="55" spans="1:119">
      <c r="A55" s="12"/>
      <c r="B55" s="25">
        <v>362</v>
      </c>
      <c r="C55" s="20" t="s">
        <v>134</v>
      </c>
      <c r="D55" s="46">
        <v>0</v>
      </c>
      <c r="E55" s="46">
        <v>77595</v>
      </c>
      <c r="F55" s="46">
        <v>0</v>
      </c>
      <c r="G55" s="46">
        <v>0</v>
      </c>
      <c r="H55" s="46">
        <v>0</v>
      </c>
      <c r="I55" s="46">
        <v>30418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108013</v>
      </c>
      <c r="O55" s="47">
        <f t="shared" si="7"/>
        <v>9.0843566021867108</v>
      </c>
      <c r="P55" s="9"/>
    </row>
    <row r="56" spans="1:119">
      <c r="A56" s="12"/>
      <c r="B56" s="25">
        <v>364</v>
      </c>
      <c r="C56" s="20" t="s">
        <v>115</v>
      </c>
      <c r="D56" s="46">
        <v>3184</v>
      </c>
      <c r="E56" s="46">
        <v>1238146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1241330</v>
      </c>
      <c r="O56" s="47">
        <f t="shared" si="7"/>
        <v>104.40117746005046</v>
      </c>
      <c r="P56" s="9"/>
    </row>
    <row r="57" spans="1:119">
      <c r="A57" s="12"/>
      <c r="B57" s="25">
        <v>366</v>
      </c>
      <c r="C57" s="20" t="s">
        <v>65</v>
      </c>
      <c r="D57" s="46">
        <v>11004</v>
      </c>
      <c r="E57" s="46">
        <v>1177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12181</v>
      </c>
      <c r="O57" s="47">
        <f t="shared" si="7"/>
        <v>1.0244743481917578</v>
      </c>
      <c r="P57" s="9"/>
    </row>
    <row r="58" spans="1:119">
      <c r="A58" s="12"/>
      <c r="B58" s="25">
        <v>368</v>
      </c>
      <c r="C58" s="20" t="s">
        <v>66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899681</v>
      </c>
      <c r="L58" s="46">
        <v>0</v>
      </c>
      <c r="M58" s="46">
        <v>0</v>
      </c>
      <c r="N58" s="46">
        <f t="shared" si="13"/>
        <v>899681</v>
      </c>
      <c r="O58" s="47">
        <f t="shared" si="7"/>
        <v>75.667031118587047</v>
      </c>
      <c r="P58" s="9"/>
    </row>
    <row r="59" spans="1:119">
      <c r="A59" s="12"/>
      <c r="B59" s="25">
        <v>369.9</v>
      </c>
      <c r="C59" s="20" t="s">
        <v>67</v>
      </c>
      <c r="D59" s="46">
        <v>110801</v>
      </c>
      <c r="E59" s="46">
        <v>2686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113487</v>
      </c>
      <c r="O59" s="47">
        <f t="shared" si="7"/>
        <v>9.5447434819175783</v>
      </c>
      <c r="P59" s="9"/>
    </row>
    <row r="60" spans="1:119" ht="15.75">
      <c r="A60" s="29" t="s">
        <v>44</v>
      </c>
      <c r="B60" s="30"/>
      <c r="C60" s="31"/>
      <c r="D60" s="32">
        <f t="shared" ref="D60:M60" si="14">SUM(D61:D61)</f>
        <v>881152</v>
      </c>
      <c r="E60" s="32">
        <f t="shared" si="14"/>
        <v>141</v>
      </c>
      <c r="F60" s="32">
        <f t="shared" si="14"/>
        <v>854900</v>
      </c>
      <c r="G60" s="32">
        <f t="shared" si="14"/>
        <v>1243400</v>
      </c>
      <c r="H60" s="32">
        <f t="shared" si="14"/>
        <v>0</v>
      </c>
      <c r="I60" s="32">
        <f t="shared" si="14"/>
        <v>42000</v>
      </c>
      <c r="J60" s="32">
        <f t="shared" si="14"/>
        <v>0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>SUM(D60:M60)</f>
        <v>3021593</v>
      </c>
      <c r="O60" s="45">
        <f t="shared" si="7"/>
        <v>254.12893187552567</v>
      </c>
      <c r="P60" s="9"/>
    </row>
    <row r="61" spans="1:119" ht="15.75" thickBot="1">
      <c r="A61" s="12"/>
      <c r="B61" s="25">
        <v>381</v>
      </c>
      <c r="C61" s="20" t="s">
        <v>68</v>
      </c>
      <c r="D61" s="46">
        <v>881152</v>
      </c>
      <c r="E61" s="46">
        <v>141</v>
      </c>
      <c r="F61" s="46">
        <v>854900</v>
      </c>
      <c r="G61" s="46">
        <v>1243400</v>
      </c>
      <c r="H61" s="46">
        <v>0</v>
      </c>
      <c r="I61" s="46">
        <v>42000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3021593</v>
      </c>
      <c r="O61" s="47">
        <f t="shared" si="7"/>
        <v>254.12893187552567</v>
      </c>
      <c r="P61" s="9"/>
    </row>
    <row r="62" spans="1:119" ht="16.5" thickBot="1">
      <c r="A62" s="14" t="s">
        <v>55</v>
      </c>
      <c r="B62" s="23"/>
      <c r="C62" s="22"/>
      <c r="D62" s="15">
        <f t="shared" ref="D62:M62" si="15">SUM(D5,D17,D31,D41,D48,D52,D60)</f>
        <v>8415098</v>
      </c>
      <c r="E62" s="15">
        <f t="shared" si="15"/>
        <v>3520036</v>
      </c>
      <c r="F62" s="15">
        <f t="shared" si="15"/>
        <v>856801</v>
      </c>
      <c r="G62" s="15">
        <f t="shared" si="15"/>
        <v>1266984</v>
      </c>
      <c r="H62" s="15">
        <f t="shared" si="15"/>
        <v>0</v>
      </c>
      <c r="I62" s="15">
        <f t="shared" si="15"/>
        <v>10113242</v>
      </c>
      <c r="J62" s="15">
        <f t="shared" si="15"/>
        <v>0</v>
      </c>
      <c r="K62" s="15">
        <f t="shared" si="15"/>
        <v>2426079</v>
      </c>
      <c r="L62" s="15">
        <f t="shared" si="15"/>
        <v>0</v>
      </c>
      <c r="M62" s="15">
        <f t="shared" si="15"/>
        <v>0</v>
      </c>
      <c r="N62" s="15">
        <f>SUM(D62:M62)</f>
        <v>26598240</v>
      </c>
      <c r="O62" s="38">
        <f t="shared" si="7"/>
        <v>2237.0260723296888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18" t="s">
        <v>144</v>
      </c>
      <c r="M64" s="118"/>
      <c r="N64" s="118"/>
      <c r="O64" s="43">
        <v>11890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94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69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74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4951820</v>
      </c>
      <c r="E5" s="27">
        <f t="shared" si="0"/>
        <v>958845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5910665</v>
      </c>
      <c r="O5" s="33">
        <f t="shared" ref="O5:O36" si="1">(N5/O$67)</f>
        <v>499.92937494713692</v>
      </c>
      <c r="P5" s="6"/>
    </row>
    <row r="6" spans="1:133">
      <c r="A6" s="12"/>
      <c r="B6" s="25">
        <v>311</v>
      </c>
      <c r="C6" s="20" t="s">
        <v>2</v>
      </c>
      <c r="D6" s="46">
        <v>2583232</v>
      </c>
      <c r="E6" s="46">
        <v>958845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3542077</v>
      </c>
      <c r="O6" s="47">
        <f t="shared" si="1"/>
        <v>299.59206631142689</v>
      </c>
      <c r="P6" s="9"/>
    </row>
    <row r="7" spans="1:133">
      <c r="A7" s="12"/>
      <c r="B7" s="25">
        <v>312.41000000000003</v>
      </c>
      <c r="C7" s="20" t="s">
        <v>11</v>
      </c>
      <c r="D7" s="46">
        <v>174451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174451</v>
      </c>
      <c r="O7" s="47">
        <f t="shared" si="1"/>
        <v>14.755222870675802</v>
      </c>
      <c r="P7" s="9"/>
    </row>
    <row r="8" spans="1:133">
      <c r="A8" s="12"/>
      <c r="B8" s="25">
        <v>312.42</v>
      </c>
      <c r="C8" s="20" t="s">
        <v>10</v>
      </c>
      <c r="D8" s="46">
        <v>129636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129636</v>
      </c>
      <c r="O8" s="47">
        <f t="shared" si="1"/>
        <v>10.964729764019284</v>
      </c>
      <c r="P8" s="9"/>
    </row>
    <row r="9" spans="1:133">
      <c r="A9" s="12"/>
      <c r="B9" s="25">
        <v>312.51</v>
      </c>
      <c r="C9" s="20" t="s">
        <v>76</v>
      </c>
      <c r="D9" s="46">
        <v>44898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44898</v>
      </c>
      <c r="O9" s="47">
        <f t="shared" si="1"/>
        <v>3.7975133214920072</v>
      </c>
      <c r="P9" s="9"/>
    </row>
    <row r="10" spans="1:133">
      <c r="A10" s="12"/>
      <c r="B10" s="25">
        <v>312.52</v>
      </c>
      <c r="C10" s="20" t="s">
        <v>105</v>
      </c>
      <c r="D10" s="46">
        <v>108177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108177</v>
      </c>
      <c r="O10" s="47">
        <f t="shared" si="1"/>
        <v>9.1497081958893673</v>
      </c>
      <c r="P10" s="9"/>
    </row>
    <row r="11" spans="1:133">
      <c r="A11" s="12"/>
      <c r="B11" s="25">
        <v>314.10000000000002</v>
      </c>
      <c r="C11" s="20" t="s">
        <v>12</v>
      </c>
      <c r="D11" s="46">
        <v>1036293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1036293</v>
      </c>
      <c r="O11" s="47">
        <f t="shared" si="1"/>
        <v>87.650596295356507</v>
      </c>
      <c r="P11" s="9"/>
    </row>
    <row r="12" spans="1:133">
      <c r="A12" s="12"/>
      <c r="B12" s="25">
        <v>314.3</v>
      </c>
      <c r="C12" s="20" t="s">
        <v>13</v>
      </c>
      <c r="D12" s="46">
        <v>274945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274945</v>
      </c>
      <c r="O12" s="47">
        <f t="shared" si="1"/>
        <v>23.255095999323352</v>
      </c>
      <c r="P12" s="9"/>
    </row>
    <row r="13" spans="1:133">
      <c r="A13" s="12"/>
      <c r="B13" s="25">
        <v>314.39999999999998</v>
      </c>
      <c r="C13" s="20" t="s">
        <v>14</v>
      </c>
      <c r="D13" s="46">
        <v>16331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16331</v>
      </c>
      <c r="O13" s="47">
        <f t="shared" si="1"/>
        <v>1.3812907045589107</v>
      </c>
      <c r="P13" s="9"/>
    </row>
    <row r="14" spans="1:133">
      <c r="A14" s="12"/>
      <c r="B14" s="25">
        <v>314.8</v>
      </c>
      <c r="C14" s="20" t="s">
        <v>82</v>
      </c>
      <c r="D14" s="46">
        <v>15302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15302</v>
      </c>
      <c r="O14" s="47">
        <f t="shared" si="1"/>
        <v>1.2942569567791593</v>
      </c>
      <c r="P14" s="9"/>
    </row>
    <row r="15" spans="1:133">
      <c r="A15" s="12"/>
      <c r="B15" s="25">
        <v>315</v>
      </c>
      <c r="C15" s="20" t="s">
        <v>106</v>
      </c>
      <c r="D15" s="46">
        <v>379629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379629</v>
      </c>
      <c r="O15" s="47">
        <f t="shared" si="1"/>
        <v>32.109363105810708</v>
      </c>
      <c r="P15" s="9"/>
    </row>
    <row r="16" spans="1:133">
      <c r="A16" s="12"/>
      <c r="B16" s="25">
        <v>316</v>
      </c>
      <c r="C16" s="20" t="s">
        <v>107</v>
      </c>
      <c r="D16" s="46">
        <v>188926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188926</v>
      </c>
      <c r="O16" s="47">
        <f t="shared" si="1"/>
        <v>15.979531421804957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SUM(D18:D31)</f>
        <v>969457</v>
      </c>
      <c r="E17" s="32">
        <f t="shared" si="3"/>
        <v>8337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976145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1953939</v>
      </c>
      <c r="O17" s="45">
        <f t="shared" si="1"/>
        <v>165.26592235473231</v>
      </c>
      <c r="P17" s="10"/>
    </row>
    <row r="18" spans="1:16">
      <c r="A18" s="12"/>
      <c r="B18" s="25">
        <v>322</v>
      </c>
      <c r="C18" s="20" t="s">
        <v>0</v>
      </c>
      <c r="D18" s="46">
        <v>92004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92004</v>
      </c>
      <c r="O18" s="47">
        <f t="shared" si="1"/>
        <v>7.7817812737883783</v>
      </c>
      <c r="P18" s="9"/>
    </row>
    <row r="19" spans="1:16">
      <c r="A19" s="12"/>
      <c r="B19" s="25">
        <v>323.10000000000002</v>
      </c>
      <c r="C19" s="20" t="s">
        <v>18</v>
      </c>
      <c r="D19" s="46">
        <v>764275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9" si="4">SUM(D19:M19)</f>
        <v>764275</v>
      </c>
      <c r="O19" s="47">
        <f t="shared" si="1"/>
        <v>64.643068595111231</v>
      </c>
      <c r="P19" s="9"/>
    </row>
    <row r="20" spans="1:16">
      <c r="A20" s="12"/>
      <c r="B20" s="25">
        <v>323.39999999999998</v>
      </c>
      <c r="C20" s="20" t="s">
        <v>19</v>
      </c>
      <c r="D20" s="46">
        <v>20435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20435</v>
      </c>
      <c r="O20" s="47">
        <f t="shared" si="1"/>
        <v>1.7284107248583269</v>
      </c>
      <c r="P20" s="9"/>
    </row>
    <row r="21" spans="1:16">
      <c r="A21" s="12"/>
      <c r="B21" s="25">
        <v>323.89999999999998</v>
      </c>
      <c r="C21" s="20" t="s">
        <v>20</v>
      </c>
      <c r="D21" s="46">
        <v>19527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19527</v>
      </c>
      <c r="O21" s="47">
        <f t="shared" si="1"/>
        <v>1.6516112661760975</v>
      </c>
      <c r="P21" s="9"/>
    </row>
    <row r="22" spans="1:16">
      <c r="A22" s="12"/>
      <c r="B22" s="25">
        <v>324.11</v>
      </c>
      <c r="C22" s="20" t="s">
        <v>83</v>
      </c>
      <c r="D22" s="46">
        <v>0</v>
      </c>
      <c r="E22" s="46">
        <v>2860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2860</v>
      </c>
      <c r="O22" s="47">
        <f t="shared" si="1"/>
        <v>0.2419013786686966</v>
      </c>
      <c r="P22" s="9"/>
    </row>
    <row r="23" spans="1:16">
      <c r="A23" s="12"/>
      <c r="B23" s="25">
        <v>324.12</v>
      </c>
      <c r="C23" s="20" t="s">
        <v>21</v>
      </c>
      <c r="D23" s="46">
        <v>0</v>
      </c>
      <c r="E23" s="46">
        <v>130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130</v>
      </c>
      <c r="O23" s="47">
        <f t="shared" si="1"/>
        <v>1.0995517212213483E-2</v>
      </c>
      <c r="P23" s="9"/>
    </row>
    <row r="24" spans="1:16">
      <c r="A24" s="12"/>
      <c r="B24" s="25">
        <v>324.20999999999998</v>
      </c>
      <c r="C24" s="20" t="s">
        <v>84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14742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14742</v>
      </c>
      <c r="O24" s="47">
        <f t="shared" si="1"/>
        <v>1.2468916518650088</v>
      </c>
      <c r="P24" s="9"/>
    </row>
    <row r="25" spans="1:16">
      <c r="A25" s="12"/>
      <c r="B25" s="25">
        <v>324.22000000000003</v>
      </c>
      <c r="C25" s="20" t="s">
        <v>22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14742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14742</v>
      </c>
      <c r="O25" s="47">
        <f t="shared" si="1"/>
        <v>1.2468916518650088</v>
      </c>
      <c r="P25" s="9"/>
    </row>
    <row r="26" spans="1:16">
      <c r="A26" s="12"/>
      <c r="B26" s="25">
        <v>324.31</v>
      </c>
      <c r="C26" s="20" t="s">
        <v>85</v>
      </c>
      <c r="D26" s="46">
        <v>0</v>
      </c>
      <c r="E26" s="46">
        <v>842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842</v>
      </c>
      <c r="O26" s="47">
        <f t="shared" si="1"/>
        <v>7.1217119174490404E-2</v>
      </c>
      <c r="P26" s="9"/>
    </row>
    <row r="27" spans="1:16">
      <c r="A27" s="12"/>
      <c r="B27" s="25">
        <v>324.32</v>
      </c>
      <c r="C27" s="20" t="s">
        <v>23</v>
      </c>
      <c r="D27" s="46">
        <v>0</v>
      </c>
      <c r="E27" s="46">
        <v>199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199</v>
      </c>
      <c r="O27" s="47">
        <f t="shared" si="1"/>
        <v>1.683159942484987E-2</v>
      </c>
      <c r="P27" s="9"/>
    </row>
    <row r="28" spans="1:16">
      <c r="A28" s="12"/>
      <c r="B28" s="25">
        <v>324.61</v>
      </c>
      <c r="C28" s="20" t="s">
        <v>86</v>
      </c>
      <c r="D28" s="46">
        <v>0</v>
      </c>
      <c r="E28" s="46">
        <v>1424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1424</v>
      </c>
      <c r="O28" s="47">
        <f t="shared" si="1"/>
        <v>0.12044320392455383</v>
      </c>
      <c r="P28" s="9"/>
    </row>
    <row r="29" spans="1:16">
      <c r="A29" s="12"/>
      <c r="B29" s="25">
        <v>324.62</v>
      </c>
      <c r="C29" s="20" t="s">
        <v>141</v>
      </c>
      <c r="D29" s="46">
        <v>0</v>
      </c>
      <c r="E29" s="46">
        <v>2882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2882</v>
      </c>
      <c r="O29" s="47">
        <f t="shared" si="1"/>
        <v>0.24376215850460967</v>
      </c>
      <c r="P29" s="9"/>
    </row>
    <row r="30" spans="1:16">
      <c r="A30" s="12"/>
      <c r="B30" s="25">
        <v>325.2</v>
      </c>
      <c r="C30" s="20" t="s">
        <v>146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946661</v>
      </c>
      <c r="J30" s="46">
        <v>0</v>
      </c>
      <c r="K30" s="46">
        <v>0</v>
      </c>
      <c r="L30" s="46">
        <v>0</v>
      </c>
      <c r="M30" s="46"/>
      <c r="N30" s="46">
        <f>SUM(D30:M30)</f>
        <v>946661</v>
      </c>
      <c r="O30" s="47">
        <f t="shared" si="1"/>
        <v>80.069440920240211</v>
      </c>
      <c r="P30" s="9"/>
    </row>
    <row r="31" spans="1:16">
      <c r="A31" s="12"/>
      <c r="B31" s="25">
        <v>329</v>
      </c>
      <c r="C31" s="20" t="s">
        <v>24</v>
      </c>
      <c r="D31" s="46">
        <v>73216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73216</v>
      </c>
      <c r="O31" s="47">
        <f t="shared" si="1"/>
        <v>6.1926752939186329</v>
      </c>
      <c r="P31" s="9"/>
    </row>
    <row r="32" spans="1:16" ht="15.75">
      <c r="A32" s="29" t="s">
        <v>26</v>
      </c>
      <c r="B32" s="30"/>
      <c r="C32" s="31"/>
      <c r="D32" s="32">
        <f t="shared" ref="D32:M32" si="5">SUM(D33:D42)</f>
        <v>1076241</v>
      </c>
      <c r="E32" s="32">
        <f t="shared" si="5"/>
        <v>1102531</v>
      </c>
      <c r="F32" s="32">
        <f t="shared" si="5"/>
        <v>0</v>
      </c>
      <c r="G32" s="32">
        <f t="shared" si="5"/>
        <v>0</v>
      </c>
      <c r="H32" s="32">
        <f t="shared" si="5"/>
        <v>0</v>
      </c>
      <c r="I32" s="32">
        <f t="shared" si="5"/>
        <v>0</v>
      </c>
      <c r="J32" s="32">
        <f t="shared" si="5"/>
        <v>0</v>
      </c>
      <c r="K32" s="32">
        <f t="shared" si="5"/>
        <v>0</v>
      </c>
      <c r="L32" s="32">
        <f t="shared" si="5"/>
        <v>0</v>
      </c>
      <c r="M32" s="32">
        <f t="shared" si="5"/>
        <v>0</v>
      </c>
      <c r="N32" s="44">
        <f>SUM(D32:M32)</f>
        <v>2178772</v>
      </c>
      <c r="O32" s="45">
        <f t="shared" si="1"/>
        <v>184.28250021145226</v>
      </c>
      <c r="P32" s="10"/>
    </row>
    <row r="33" spans="1:16">
      <c r="A33" s="12"/>
      <c r="B33" s="25">
        <v>331.2</v>
      </c>
      <c r="C33" s="20" t="s">
        <v>25</v>
      </c>
      <c r="D33" s="46">
        <v>0</v>
      </c>
      <c r="E33" s="46">
        <v>4221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4221</v>
      </c>
      <c r="O33" s="47">
        <f t="shared" si="1"/>
        <v>0.35701598579040855</v>
      </c>
      <c r="P33" s="9"/>
    </row>
    <row r="34" spans="1:16">
      <c r="A34" s="12"/>
      <c r="B34" s="25">
        <v>331.5</v>
      </c>
      <c r="C34" s="20" t="s">
        <v>27</v>
      </c>
      <c r="D34" s="46">
        <v>0</v>
      </c>
      <c r="E34" s="46">
        <v>57260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57260</v>
      </c>
      <c r="O34" s="47">
        <f t="shared" si="1"/>
        <v>4.8431024274718766</v>
      </c>
      <c r="P34" s="9"/>
    </row>
    <row r="35" spans="1:16">
      <c r="A35" s="12"/>
      <c r="B35" s="25">
        <v>334.7</v>
      </c>
      <c r="C35" s="20" t="s">
        <v>121</v>
      </c>
      <c r="D35" s="46">
        <v>3735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6">SUM(D35:M35)</f>
        <v>3735</v>
      </c>
      <c r="O35" s="47">
        <f t="shared" si="1"/>
        <v>0.31590966759705658</v>
      </c>
      <c r="P35" s="9"/>
    </row>
    <row r="36" spans="1:16">
      <c r="A36" s="12"/>
      <c r="B36" s="25">
        <v>335.12</v>
      </c>
      <c r="C36" s="20" t="s">
        <v>108</v>
      </c>
      <c r="D36" s="46">
        <v>396489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396489</v>
      </c>
      <c r="O36" s="47">
        <f t="shared" si="1"/>
        <v>33.535397107333161</v>
      </c>
      <c r="P36" s="9"/>
    </row>
    <row r="37" spans="1:16">
      <c r="A37" s="12"/>
      <c r="B37" s="25">
        <v>335.14</v>
      </c>
      <c r="C37" s="20" t="s">
        <v>109</v>
      </c>
      <c r="D37" s="46">
        <v>14372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14372</v>
      </c>
      <c r="O37" s="47">
        <f t="shared" ref="O37:O65" si="7">(N37/O$67)</f>
        <v>1.2155967182610166</v>
      </c>
      <c r="P37" s="9"/>
    </row>
    <row r="38" spans="1:16">
      <c r="A38" s="12"/>
      <c r="B38" s="25">
        <v>335.15</v>
      </c>
      <c r="C38" s="20" t="s">
        <v>110</v>
      </c>
      <c r="D38" s="46">
        <v>7644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7644</v>
      </c>
      <c r="O38" s="47">
        <f t="shared" si="7"/>
        <v>0.64653641207815271</v>
      </c>
      <c r="P38" s="9"/>
    </row>
    <row r="39" spans="1:16">
      <c r="A39" s="12"/>
      <c r="B39" s="25">
        <v>335.18</v>
      </c>
      <c r="C39" s="20" t="s">
        <v>111</v>
      </c>
      <c r="D39" s="46">
        <v>630891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630891</v>
      </c>
      <c r="O39" s="47">
        <f t="shared" si="7"/>
        <v>53.361329611773662</v>
      </c>
      <c r="P39" s="9"/>
    </row>
    <row r="40" spans="1:16">
      <c r="A40" s="12"/>
      <c r="B40" s="25">
        <v>335.21</v>
      </c>
      <c r="C40" s="20" t="s">
        <v>36</v>
      </c>
      <c r="D40" s="46">
        <v>10957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10957</v>
      </c>
      <c r="O40" s="47">
        <f t="shared" si="7"/>
        <v>0.92675293918633173</v>
      </c>
      <c r="P40" s="9"/>
    </row>
    <row r="41" spans="1:16">
      <c r="A41" s="12"/>
      <c r="B41" s="25">
        <v>337.2</v>
      </c>
      <c r="C41" s="20" t="s">
        <v>89</v>
      </c>
      <c r="D41" s="46">
        <v>1145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1145</v>
      </c>
      <c r="O41" s="47">
        <f t="shared" si="7"/>
        <v>9.6845132369111062E-2</v>
      </c>
      <c r="P41" s="9"/>
    </row>
    <row r="42" spans="1:16">
      <c r="A42" s="12"/>
      <c r="B42" s="25">
        <v>338</v>
      </c>
      <c r="C42" s="20" t="s">
        <v>37</v>
      </c>
      <c r="D42" s="46">
        <v>11008</v>
      </c>
      <c r="E42" s="46">
        <v>1041050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1052058</v>
      </c>
      <c r="O42" s="47">
        <f t="shared" si="7"/>
        <v>88.984014209591479</v>
      </c>
      <c r="P42" s="9"/>
    </row>
    <row r="43" spans="1:16" ht="15.75">
      <c r="A43" s="29" t="s">
        <v>42</v>
      </c>
      <c r="B43" s="30"/>
      <c r="C43" s="31"/>
      <c r="D43" s="32">
        <f t="shared" ref="D43:M43" si="8">SUM(D44:D49)</f>
        <v>152034</v>
      </c>
      <c r="E43" s="32">
        <f t="shared" si="8"/>
        <v>0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8665830</v>
      </c>
      <c r="J43" s="32">
        <f t="shared" si="8"/>
        <v>0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>SUM(D43:M43)</f>
        <v>8817864</v>
      </c>
      <c r="O43" s="45">
        <f t="shared" si="7"/>
        <v>745.82288759198173</v>
      </c>
      <c r="P43" s="10"/>
    </row>
    <row r="44" spans="1:16">
      <c r="A44" s="12"/>
      <c r="B44" s="25">
        <v>341.9</v>
      </c>
      <c r="C44" s="20" t="s">
        <v>112</v>
      </c>
      <c r="D44" s="46">
        <v>25553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49" si="9">SUM(D44:M44)</f>
        <v>25553</v>
      </c>
      <c r="O44" s="47">
        <f t="shared" si="7"/>
        <v>2.1612957794130083</v>
      </c>
      <c r="P44" s="9"/>
    </row>
    <row r="45" spans="1:16">
      <c r="A45" s="12"/>
      <c r="B45" s="25">
        <v>342.1</v>
      </c>
      <c r="C45" s="20" t="s">
        <v>46</v>
      </c>
      <c r="D45" s="46">
        <v>4059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4059</v>
      </c>
      <c r="O45" s="47">
        <f t="shared" si="7"/>
        <v>0.34331387972595789</v>
      </c>
      <c r="P45" s="9"/>
    </row>
    <row r="46" spans="1:16">
      <c r="A46" s="12"/>
      <c r="B46" s="25">
        <v>343.4</v>
      </c>
      <c r="C46" s="20" t="s">
        <v>48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2477576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2477576</v>
      </c>
      <c r="O46" s="47">
        <f t="shared" si="7"/>
        <v>209.5556119428233</v>
      </c>
      <c r="P46" s="9"/>
    </row>
    <row r="47" spans="1:16">
      <c r="A47" s="12"/>
      <c r="B47" s="25">
        <v>343.6</v>
      </c>
      <c r="C47" s="20" t="s">
        <v>49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6188254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6188254</v>
      </c>
      <c r="O47" s="47">
        <f t="shared" si="7"/>
        <v>523.40810285037639</v>
      </c>
      <c r="P47" s="9"/>
    </row>
    <row r="48" spans="1:16">
      <c r="A48" s="12"/>
      <c r="B48" s="25">
        <v>344.9</v>
      </c>
      <c r="C48" s="20" t="s">
        <v>113</v>
      </c>
      <c r="D48" s="46">
        <v>105226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105226</v>
      </c>
      <c r="O48" s="47">
        <f t="shared" si="7"/>
        <v>8.9001099551721214</v>
      </c>
      <c r="P48" s="9"/>
    </row>
    <row r="49" spans="1:16">
      <c r="A49" s="12"/>
      <c r="B49" s="25">
        <v>347.2</v>
      </c>
      <c r="C49" s="20" t="s">
        <v>52</v>
      </c>
      <c r="D49" s="46">
        <v>17196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17196</v>
      </c>
      <c r="O49" s="47">
        <f t="shared" si="7"/>
        <v>1.4544531844709465</v>
      </c>
      <c r="P49" s="9"/>
    </row>
    <row r="50" spans="1:16" ht="15.75">
      <c r="A50" s="29" t="s">
        <v>43</v>
      </c>
      <c r="B50" s="30"/>
      <c r="C50" s="31"/>
      <c r="D50" s="32">
        <f t="shared" ref="D50:M50" si="10">SUM(D51:D54)</f>
        <v>32053</v>
      </c>
      <c r="E50" s="32">
        <f t="shared" si="10"/>
        <v>5018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0</v>
      </c>
      <c r="J50" s="32">
        <f t="shared" si="10"/>
        <v>0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ref="N50:N56" si="11">SUM(D50:M50)</f>
        <v>37071</v>
      </c>
      <c r="O50" s="45">
        <f t="shared" si="7"/>
        <v>3.135498604415123</v>
      </c>
      <c r="P50" s="10"/>
    </row>
    <row r="51" spans="1:16">
      <c r="A51" s="13"/>
      <c r="B51" s="39">
        <v>351.2</v>
      </c>
      <c r="C51" s="21" t="s">
        <v>98</v>
      </c>
      <c r="D51" s="46">
        <v>3675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3675</v>
      </c>
      <c r="O51" s="47">
        <f t="shared" si="7"/>
        <v>0.31083481349911191</v>
      </c>
      <c r="P51" s="9"/>
    </row>
    <row r="52" spans="1:16">
      <c r="A52" s="13"/>
      <c r="B52" s="39">
        <v>351.5</v>
      </c>
      <c r="C52" s="21" t="s">
        <v>59</v>
      </c>
      <c r="D52" s="46">
        <v>13511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13511</v>
      </c>
      <c r="O52" s="47">
        <f t="shared" si="7"/>
        <v>1.1427725619555105</v>
      </c>
      <c r="P52" s="9"/>
    </row>
    <row r="53" spans="1:16">
      <c r="A53" s="13"/>
      <c r="B53" s="39">
        <v>354</v>
      </c>
      <c r="C53" s="21" t="s">
        <v>91</v>
      </c>
      <c r="D53" s="46">
        <v>14867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14867</v>
      </c>
      <c r="O53" s="47">
        <f t="shared" si="7"/>
        <v>1.2574642645690604</v>
      </c>
      <c r="P53" s="9"/>
    </row>
    <row r="54" spans="1:16">
      <c r="A54" s="13"/>
      <c r="B54" s="39">
        <v>358.2</v>
      </c>
      <c r="C54" s="21" t="s">
        <v>114</v>
      </c>
      <c r="D54" s="46">
        <v>0</v>
      </c>
      <c r="E54" s="46">
        <v>5018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5018</v>
      </c>
      <c r="O54" s="47">
        <f t="shared" si="7"/>
        <v>0.4244269643914404</v>
      </c>
      <c r="P54" s="9"/>
    </row>
    <row r="55" spans="1:16" ht="15.75">
      <c r="A55" s="29" t="s">
        <v>3</v>
      </c>
      <c r="B55" s="30"/>
      <c r="C55" s="31"/>
      <c r="D55" s="32">
        <f t="shared" ref="D55:M55" si="12">SUM(D56:D62)</f>
        <v>135448</v>
      </c>
      <c r="E55" s="32">
        <f t="shared" si="12"/>
        <v>90583</v>
      </c>
      <c r="F55" s="32">
        <f t="shared" si="12"/>
        <v>535</v>
      </c>
      <c r="G55" s="32">
        <f t="shared" si="12"/>
        <v>7088</v>
      </c>
      <c r="H55" s="32">
        <f t="shared" si="12"/>
        <v>0</v>
      </c>
      <c r="I55" s="32">
        <f t="shared" si="12"/>
        <v>49505</v>
      </c>
      <c r="J55" s="32">
        <f t="shared" si="12"/>
        <v>0</v>
      </c>
      <c r="K55" s="32">
        <f t="shared" si="12"/>
        <v>2019750</v>
      </c>
      <c r="L55" s="32">
        <f t="shared" si="12"/>
        <v>0</v>
      </c>
      <c r="M55" s="32">
        <f t="shared" si="12"/>
        <v>0</v>
      </c>
      <c r="N55" s="32">
        <f t="shared" si="11"/>
        <v>2302909</v>
      </c>
      <c r="O55" s="45">
        <f t="shared" si="7"/>
        <v>194.78211959739491</v>
      </c>
      <c r="P55" s="10"/>
    </row>
    <row r="56" spans="1:16">
      <c r="A56" s="12"/>
      <c r="B56" s="25">
        <v>361.1</v>
      </c>
      <c r="C56" s="20" t="s">
        <v>61</v>
      </c>
      <c r="D56" s="46">
        <v>33846</v>
      </c>
      <c r="E56" s="46">
        <v>9248</v>
      </c>
      <c r="F56" s="46">
        <v>535</v>
      </c>
      <c r="G56" s="46">
        <v>7088</v>
      </c>
      <c r="H56" s="46">
        <v>0</v>
      </c>
      <c r="I56" s="46">
        <v>19936</v>
      </c>
      <c r="J56" s="46">
        <v>0</v>
      </c>
      <c r="K56" s="46">
        <v>291654</v>
      </c>
      <c r="L56" s="46">
        <v>0</v>
      </c>
      <c r="M56" s="46">
        <v>0</v>
      </c>
      <c r="N56" s="46">
        <f t="shared" si="11"/>
        <v>362307</v>
      </c>
      <c r="O56" s="47">
        <f t="shared" si="7"/>
        <v>30.644252727734077</v>
      </c>
      <c r="P56" s="9"/>
    </row>
    <row r="57" spans="1:16">
      <c r="A57" s="12"/>
      <c r="B57" s="25">
        <v>361.3</v>
      </c>
      <c r="C57" s="20" t="s">
        <v>62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781108</v>
      </c>
      <c r="L57" s="46">
        <v>0</v>
      </c>
      <c r="M57" s="46">
        <v>0</v>
      </c>
      <c r="N57" s="46">
        <f t="shared" ref="N57:N62" si="13">SUM(D57:M57)</f>
        <v>781108</v>
      </c>
      <c r="O57" s="47">
        <f t="shared" si="7"/>
        <v>66.066818912289605</v>
      </c>
      <c r="P57" s="9"/>
    </row>
    <row r="58" spans="1:16">
      <c r="A58" s="12"/>
      <c r="B58" s="25">
        <v>362</v>
      </c>
      <c r="C58" s="20" t="s">
        <v>134</v>
      </c>
      <c r="D58" s="46">
        <v>0</v>
      </c>
      <c r="E58" s="46">
        <v>75023</v>
      </c>
      <c r="F58" s="46">
        <v>0</v>
      </c>
      <c r="G58" s="46">
        <v>0</v>
      </c>
      <c r="H58" s="46">
        <v>0</v>
      </c>
      <c r="I58" s="46">
        <v>29569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104592</v>
      </c>
      <c r="O58" s="47">
        <f t="shared" si="7"/>
        <v>8.8464856635371731</v>
      </c>
      <c r="P58" s="9"/>
    </row>
    <row r="59" spans="1:16">
      <c r="A59" s="12"/>
      <c r="B59" s="25">
        <v>364</v>
      </c>
      <c r="C59" s="20" t="s">
        <v>115</v>
      </c>
      <c r="D59" s="46">
        <v>10780</v>
      </c>
      <c r="E59" s="46">
        <v>5100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15880</v>
      </c>
      <c r="O59" s="47">
        <f t="shared" si="7"/>
        <v>1.343144717922693</v>
      </c>
      <c r="P59" s="9"/>
    </row>
    <row r="60" spans="1:16">
      <c r="A60" s="12"/>
      <c r="B60" s="25">
        <v>366</v>
      </c>
      <c r="C60" s="20" t="s">
        <v>65</v>
      </c>
      <c r="D60" s="46">
        <v>4656</v>
      </c>
      <c r="E60" s="46">
        <v>1185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5841</v>
      </c>
      <c r="O60" s="47">
        <f t="shared" si="7"/>
        <v>0.49403704643491497</v>
      </c>
      <c r="P60" s="9"/>
    </row>
    <row r="61" spans="1:16">
      <c r="A61" s="12"/>
      <c r="B61" s="25">
        <v>368</v>
      </c>
      <c r="C61" s="20" t="s">
        <v>66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946988</v>
      </c>
      <c r="L61" s="46">
        <v>0</v>
      </c>
      <c r="M61" s="46">
        <v>0</v>
      </c>
      <c r="N61" s="46">
        <f t="shared" si="13"/>
        <v>946988</v>
      </c>
      <c r="O61" s="47">
        <f t="shared" si="7"/>
        <v>80.09709887507401</v>
      </c>
      <c r="P61" s="9"/>
    </row>
    <row r="62" spans="1:16">
      <c r="A62" s="12"/>
      <c r="B62" s="25">
        <v>369.9</v>
      </c>
      <c r="C62" s="20" t="s">
        <v>67</v>
      </c>
      <c r="D62" s="46">
        <v>86166</v>
      </c>
      <c r="E62" s="46">
        <v>27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86193</v>
      </c>
      <c r="O62" s="47">
        <f t="shared" si="7"/>
        <v>7.2902816544024356</v>
      </c>
      <c r="P62" s="9"/>
    </row>
    <row r="63" spans="1:16" ht="15.75">
      <c r="A63" s="29" t="s">
        <v>44</v>
      </c>
      <c r="B63" s="30"/>
      <c r="C63" s="31"/>
      <c r="D63" s="32">
        <f t="shared" ref="D63:M63" si="14">SUM(D64:D64)</f>
        <v>829333</v>
      </c>
      <c r="E63" s="32">
        <f t="shared" si="14"/>
        <v>40</v>
      </c>
      <c r="F63" s="32">
        <f t="shared" si="14"/>
        <v>847100</v>
      </c>
      <c r="G63" s="32">
        <f t="shared" si="14"/>
        <v>0</v>
      </c>
      <c r="H63" s="32">
        <f t="shared" si="14"/>
        <v>0</v>
      </c>
      <c r="I63" s="32">
        <f t="shared" si="14"/>
        <v>42000</v>
      </c>
      <c r="J63" s="32">
        <f t="shared" si="14"/>
        <v>0</v>
      </c>
      <c r="K63" s="32">
        <f t="shared" si="14"/>
        <v>0</v>
      </c>
      <c r="L63" s="32">
        <f t="shared" si="14"/>
        <v>0</v>
      </c>
      <c r="M63" s="32">
        <f t="shared" si="14"/>
        <v>0</v>
      </c>
      <c r="N63" s="32">
        <f>SUM(D63:M63)</f>
        <v>1718473</v>
      </c>
      <c r="O63" s="45">
        <f t="shared" si="7"/>
        <v>145.34999577095491</v>
      </c>
      <c r="P63" s="9"/>
    </row>
    <row r="64" spans="1:16" ht="15.75" thickBot="1">
      <c r="A64" s="12"/>
      <c r="B64" s="25">
        <v>381</v>
      </c>
      <c r="C64" s="20" t="s">
        <v>68</v>
      </c>
      <c r="D64" s="46">
        <v>829333</v>
      </c>
      <c r="E64" s="46">
        <v>40</v>
      </c>
      <c r="F64" s="46">
        <v>847100</v>
      </c>
      <c r="G64" s="46">
        <v>0</v>
      </c>
      <c r="H64" s="46">
        <v>0</v>
      </c>
      <c r="I64" s="46">
        <v>42000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1718473</v>
      </c>
      <c r="O64" s="47">
        <f t="shared" si="7"/>
        <v>145.34999577095491</v>
      </c>
      <c r="P64" s="9"/>
    </row>
    <row r="65" spans="1:119" ht="16.5" thickBot="1">
      <c r="A65" s="14" t="s">
        <v>55</v>
      </c>
      <c r="B65" s="23"/>
      <c r="C65" s="22"/>
      <c r="D65" s="15">
        <f t="shared" ref="D65:M65" si="15">SUM(D5,D17,D32,D43,D50,D55,D63)</f>
        <v>8146386</v>
      </c>
      <c r="E65" s="15">
        <f t="shared" si="15"/>
        <v>2165354</v>
      </c>
      <c r="F65" s="15">
        <f t="shared" si="15"/>
        <v>847635</v>
      </c>
      <c r="G65" s="15">
        <f t="shared" si="15"/>
        <v>7088</v>
      </c>
      <c r="H65" s="15">
        <f t="shared" si="15"/>
        <v>0</v>
      </c>
      <c r="I65" s="15">
        <f t="shared" si="15"/>
        <v>9733480</v>
      </c>
      <c r="J65" s="15">
        <f t="shared" si="15"/>
        <v>0</v>
      </c>
      <c r="K65" s="15">
        <f t="shared" si="15"/>
        <v>2019750</v>
      </c>
      <c r="L65" s="15">
        <f t="shared" si="15"/>
        <v>0</v>
      </c>
      <c r="M65" s="15">
        <f t="shared" si="15"/>
        <v>0</v>
      </c>
      <c r="N65" s="15">
        <f>SUM(D65:M65)</f>
        <v>22919693</v>
      </c>
      <c r="O65" s="38">
        <f t="shared" si="7"/>
        <v>1938.5682990780681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118" t="s">
        <v>142</v>
      </c>
      <c r="M67" s="118"/>
      <c r="N67" s="118"/>
      <c r="O67" s="43">
        <v>11823</v>
      </c>
    </row>
    <row r="68" spans="1:119">
      <c r="A68" s="119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7"/>
    </row>
    <row r="69" spans="1:119" ht="15.75" customHeight="1" thickBot="1">
      <c r="A69" s="120" t="s">
        <v>94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00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69</v>
      </c>
      <c r="B3" s="108"/>
      <c r="C3" s="109"/>
      <c r="D3" s="128" t="s">
        <v>38</v>
      </c>
      <c r="E3" s="129"/>
      <c r="F3" s="129"/>
      <c r="G3" s="129"/>
      <c r="H3" s="130"/>
      <c r="I3" s="128" t="s">
        <v>39</v>
      </c>
      <c r="J3" s="130"/>
      <c r="K3" s="128" t="s">
        <v>41</v>
      </c>
      <c r="L3" s="130"/>
      <c r="M3" s="36"/>
      <c r="N3" s="37"/>
      <c r="O3" s="131" t="s">
        <v>74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70</v>
      </c>
      <c r="F4" s="34" t="s">
        <v>71</v>
      </c>
      <c r="G4" s="34" t="s">
        <v>72</v>
      </c>
      <c r="H4" s="34" t="s">
        <v>5</v>
      </c>
      <c r="I4" s="34" t="s">
        <v>6</v>
      </c>
      <c r="J4" s="35" t="s">
        <v>73</v>
      </c>
      <c r="K4" s="35" t="s">
        <v>7</v>
      </c>
      <c r="L4" s="35" t="s">
        <v>8</v>
      </c>
      <c r="M4" s="35" t="s">
        <v>9</v>
      </c>
      <c r="N4" s="35" t="s">
        <v>40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4842021</v>
      </c>
      <c r="E5" s="27">
        <f t="shared" si="0"/>
        <v>892998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5735019</v>
      </c>
      <c r="O5" s="33">
        <f t="shared" ref="O5:O36" si="1">(N5/O$69)</f>
        <v>489.67033811475409</v>
      </c>
      <c r="P5" s="6"/>
    </row>
    <row r="6" spans="1:133">
      <c r="A6" s="12"/>
      <c r="B6" s="25">
        <v>311</v>
      </c>
      <c r="C6" s="20" t="s">
        <v>2</v>
      </c>
      <c r="D6" s="46">
        <v>2494538</v>
      </c>
      <c r="E6" s="46">
        <v>892998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3387536</v>
      </c>
      <c r="O6" s="47">
        <f t="shared" si="1"/>
        <v>289.2363387978142</v>
      </c>
      <c r="P6" s="9"/>
    </row>
    <row r="7" spans="1:133">
      <c r="A7" s="12"/>
      <c r="B7" s="25">
        <v>312.41000000000003</v>
      </c>
      <c r="C7" s="20" t="s">
        <v>11</v>
      </c>
      <c r="D7" s="46">
        <v>164188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164188</v>
      </c>
      <c r="O7" s="47">
        <f t="shared" si="1"/>
        <v>14.018784153005464</v>
      </c>
      <c r="P7" s="9"/>
    </row>
    <row r="8" spans="1:133">
      <c r="A8" s="12"/>
      <c r="B8" s="25">
        <v>312.42</v>
      </c>
      <c r="C8" s="20" t="s">
        <v>10</v>
      </c>
      <c r="D8" s="46">
        <v>121694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121694</v>
      </c>
      <c r="O8" s="47">
        <f t="shared" si="1"/>
        <v>10.390539617486338</v>
      </c>
      <c r="P8" s="9"/>
    </row>
    <row r="9" spans="1:133">
      <c r="A9" s="12"/>
      <c r="B9" s="25">
        <v>312.51</v>
      </c>
      <c r="C9" s="20" t="s">
        <v>76</v>
      </c>
      <c r="D9" s="46">
        <v>42128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42128</v>
      </c>
      <c r="O9" s="47">
        <f t="shared" si="1"/>
        <v>3.5969945355191255</v>
      </c>
      <c r="P9" s="9"/>
    </row>
    <row r="10" spans="1:133">
      <c r="A10" s="12"/>
      <c r="B10" s="25">
        <v>312.52</v>
      </c>
      <c r="C10" s="20" t="s">
        <v>105</v>
      </c>
      <c r="D10" s="46">
        <v>102019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102019</v>
      </c>
      <c r="O10" s="47">
        <f t="shared" si="1"/>
        <v>8.7106386612021858</v>
      </c>
      <c r="P10" s="9"/>
    </row>
    <row r="11" spans="1:133">
      <c r="A11" s="12"/>
      <c r="B11" s="25">
        <v>314.10000000000002</v>
      </c>
      <c r="C11" s="20" t="s">
        <v>12</v>
      </c>
      <c r="D11" s="46">
        <v>1018529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1018529</v>
      </c>
      <c r="O11" s="47">
        <f t="shared" si="1"/>
        <v>86.964566256830608</v>
      </c>
      <c r="P11" s="9"/>
    </row>
    <row r="12" spans="1:133">
      <c r="A12" s="12"/>
      <c r="B12" s="25">
        <v>314.3</v>
      </c>
      <c r="C12" s="20" t="s">
        <v>13</v>
      </c>
      <c r="D12" s="46">
        <v>261693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261693</v>
      </c>
      <c r="O12" s="47">
        <f t="shared" si="1"/>
        <v>22.344006147540984</v>
      </c>
      <c r="P12" s="9"/>
    </row>
    <row r="13" spans="1:133">
      <c r="A13" s="12"/>
      <c r="B13" s="25">
        <v>314.39999999999998</v>
      </c>
      <c r="C13" s="20" t="s">
        <v>14</v>
      </c>
      <c r="D13" s="46">
        <v>22123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22123</v>
      </c>
      <c r="O13" s="47">
        <f t="shared" si="1"/>
        <v>1.8889173497267759</v>
      </c>
      <c r="P13" s="9"/>
    </row>
    <row r="14" spans="1:133">
      <c r="A14" s="12"/>
      <c r="B14" s="25">
        <v>314.8</v>
      </c>
      <c r="C14" s="20" t="s">
        <v>82</v>
      </c>
      <c r="D14" s="46">
        <v>18626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18626</v>
      </c>
      <c r="O14" s="47">
        <f t="shared" si="1"/>
        <v>1.5903346994535519</v>
      </c>
      <c r="P14" s="9"/>
    </row>
    <row r="15" spans="1:133">
      <c r="A15" s="12"/>
      <c r="B15" s="25">
        <v>315</v>
      </c>
      <c r="C15" s="20" t="s">
        <v>106</v>
      </c>
      <c r="D15" s="46">
        <v>412344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412344</v>
      </c>
      <c r="O15" s="47">
        <f t="shared" si="1"/>
        <v>35.206967213114751</v>
      </c>
      <c r="P15" s="9"/>
    </row>
    <row r="16" spans="1:133">
      <c r="A16" s="12"/>
      <c r="B16" s="25">
        <v>316</v>
      </c>
      <c r="C16" s="20" t="s">
        <v>107</v>
      </c>
      <c r="D16" s="46">
        <v>184139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184139</v>
      </c>
      <c r="O16" s="47">
        <f t="shared" si="1"/>
        <v>15.722250683060109</v>
      </c>
      <c r="P16" s="9"/>
    </row>
    <row r="17" spans="1:16" ht="15.75">
      <c r="A17" s="29" t="s">
        <v>17</v>
      </c>
      <c r="B17" s="30"/>
      <c r="C17" s="31"/>
      <c r="D17" s="32">
        <f t="shared" ref="D17:M17" si="3">SUM(D18:D30)</f>
        <v>980786</v>
      </c>
      <c r="E17" s="32">
        <f t="shared" si="3"/>
        <v>17044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808538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1806368</v>
      </c>
      <c r="O17" s="45">
        <f t="shared" si="1"/>
        <v>154.23224043715848</v>
      </c>
      <c r="P17" s="10"/>
    </row>
    <row r="18" spans="1:16">
      <c r="A18" s="12"/>
      <c r="B18" s="25">
        <v>322</v>
      </c>
      <c r="C18" s="20" t="s">
        <v>0</v>
      </c>
      <c r="D18" s="46">
        <v>76120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76120</v>
      </c>
      <c r="O18" s="47">
        <f t="shared" si="1"/>
        <v>6.4993169398907105</v>
      </c>
      <c r="P18" s="9"/>
    </row>
    <row r="19" spans="1:16">
      <c r="A19" s="12"/>
      <c r="B19" s="25">
        <v>323.10000000000002</v>
      </c>
      <c r="C19" s="20" t="s">
        <v>18</v>
      </c>
      <c r="D19" s="46">
        <v>785848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9" si="4">SUM(D19:M19)</f>
        <v>785848</v>
      </c>
      <c r="O19" s="47">
        <f t="shared" si="1"/>
        <v>67.097677595628411</v>
      </c>
      <c r="P19" s="9"/>
    </row>
    <row r="20" spans="1:16">
      <c r="A20" s="12"/>
      <c r="B20" s="25">
        <v>323.39999999999998</v>
      </c>
      <c r="C20" s="20" t="s">
        <v>19</v>
      </c>
      <c r="D20" s="46">
        <v>16968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16968</v>
      </c>
      <c r="O20" s="47">
        <f t="shared" si="1"/>
        <v>1.4487704918032787</v>
      </c>
      <c r="P20" s="9"/>
    </row>
    <row r="21" spans="1:16">
      <c r="A21" s="12"/>
      <c r="B21" s="25">
        <v>323.89999999999998</v>
      </c>
      <c r="C21" s="20" t="s">
        <v>20</v>
      </c>
      <c r="D21" s="46">
        <v>41716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41716</v>
      </c>
      <c r="O21" s="47">
        <f t="shared" si="1"/>
        <v>3.5618169398907105</v>
      </c>
      <c r="P21" s="9"/>
    </row>
    <row r="22" spans="1:16">
      <c r="A22" s="12"/>
      <c r="B22" s="25">
        <v>324.11</v>
      </c>
      <c r="C22" s="20" t="s">
        <v>83</v>
      </c>
      <c r="D22" s="46">
        <v>0</v>
      </c>
      <c r="E22" s="46">
        <v>1430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1430</v>
      </c>
      <c r="O22" s="47">
        <f t="shared" si="1"/>
        <v>0.12209699453551913</v>
      </c>
      <c r="P22" s="9"/>
    </row>
    <row r="23" spans="1:16">
      <c r="A23" s="12"/>
      <c r="B23" s="25">
        <v>324.12</v>
      </c>
      <c r="C23" s="20" t="s">
        <v>21</v>
      </c>
      <c r="D23" s="46">
        <v>0</v>
      </c>
      <c r="E23" s="46">
        <v>4552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4552</v>
      </c>
      <c r="O23" s="47">
        <f t="shared" si="1"/>
        <v>0.38866120218579236</v>
      </c>
      <c r="P23" s="9"/>
    </row>
    <row r="24" spans="1:16">
      <c r="A24" s="12"/>
      <c r="B24" s="25">
        <v>324.20999999999998</v>
      </c>
      <c r="C24" s="20" t="s">
        <v>84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3330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3330</v>
      </c>
      <c r="O24" s="47">
        <f t="shared" si="1"/>
        <v>0.2843237704918033</v>
      </c>
      <c r="P24" s="9"/>
    </row>
    <row r="25" spans="1:16">
      <c r="A25" s="12"/>
      <c r="B25" s="25">
        <v>324.22000000000003</v>
      </c>
      <c r="C25" s="20" t="s">
        <v>22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3330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3330</v>
      </c>
      <c r="O25" s="47">
        <f t="shared" si="1"/>
        <v>0.2843237704918033</v>
      </c>
      <c r="P25" s="9"/>
    </row>
    <row r="26" spans="1:16">
      <c r="A26" s="12"/>
      <c r="B26" s="25">
        <v>324.31</v>
      </c>
      <c r="C26" s="20" t="s">
        <v>85</v>
      </c>
      <c r="D26" s="46">
        <v>0</v>
      </c>
      <c r="E26" s="46">
        <v>842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842</v>
      </c>
      <c r="O26" s="47">
        <f t="shared" si="1"/>
        <v>7.1892076502732244E-2</v>
      </c>
      <c r="P26" s="9"/>
    </row>
    <row r="27" spans="1:16">
      <c r="A27" s="12"/>
      <c r="B27" s="25">
        <v>324.32</v>
      </c>
      <c r="C27" s="20" t="s">
        <v>23</v>
      </c>
      <c r="D27" s="46">
        <v>0</v>
      </c>
      <c r="E27" s="46">
        <v>8085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8085</v>
      </c>
      <c r="O27" s="47">
        <f t="shared" si="1"/>
        <v>0.69031762295081966</v>
      </c>
      <c r="P27" s="9"/>
    </row>
    <row r="28" spans="1:16">
      <c r="A28" s="12"/>
      <c r="B28" s="25">
        <v>324.61</v>
      </c>
      <c r="C28" s="20" t="s">
        <v>86</v>
      </c>
      <c r="D28" s="46">
        <v>0</v>
      </c>
      <c r="E28" s="46">
        <v>2135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2135</v>
      </c>
      <c r="O28" s="47">
        <f t="shared" si="1"/>
        <v>0.18229166666666666</v>
      </c>
      <c r="P28" s="9"/>
    </row>
    <row r="29" spans="1:16">
      <c r="A29" s="12"/>
      <c r="B29" s="25">
        <v>325.2</v>
      </c>
      <c r="C29" s="20" t="s">
        <v>180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801878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801878</v>
      </c>
      <c r="O29" s="47">
        <f t="shared" si="1"/>
        <v>68.466359289617486</v>
      </c>
      <c r="P29" s="9"/>
    </row>
    <row r="30" spans="1:16">
      <c r="A30" s="12"/>
      <c r="B30" s="25">
        <v>329</v>
      </c>
      <c r="C30" s="20" t="s">
        <v>24</v>
      </c>
      <c r="D30" s="46">
        <v>60134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60134</v>
      </c>
      <c r="O30" s="47">
        <f t="shared" si="1"/>
        <v>5.1343920765027322</v>
      </c>
      <c r="P30" s="9"/>
    </row>
    <row r="31" spans="1:16" ht="15.75">
      <c r="A31" s="29" t="s">
        <v>26</v>
      </c>
      <c r="B31" s="30"/>
      <c r="C31" s="31"/>
      <c r="D31" s="32">
        <f t="shared" ref="D31:M31" si="5">SUM(D32:D43)</f>
        <v>1288404</v>
      </c>
      <c r="E31" s="32">
        <f t="shared" si="5"/>
        <v>1171494</v>
      </c>
      <c r="F31" s="32">
        <f t="shared" si="5"/>
        <v>0</v>
      </c>
      <c r="G31" s="32">
        <f t="shared" si="5"/>
        <v>0</v>
      </c>
      <c r="H31" s="32">
        <f t="shared" si="5"/>
        <v>0</v>
      </c>
      <c r="I31" s="32">
        <f t="shared" si="5"/>
        <v>0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44">
        <f>SUM(D31:M31)</f>
        <v>2459898</v>
      </c>
      <c r="O31" s="45">
        <f t="shared" si="1"/>
        <v>210.03227459016392</v>
      </c>
      <c r="P31" s="10"/>
    </row>
    <row r="32" spans="1:16">
      <c r="A32" s="12"/>
      <c r="B32" s="25">
        <v>331.2</v>
      </c>
      <c r="C32" s="20" t="s">
        <v>25</v>
      </c>
      <c r="D32" s="46">
        <v>3051</v>
      </c>
      <c r="E32" s="46">
        <v>4333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7384</v>
      </c>
      <c r="O32" s="47">
        <f t="shared" si="1"/>
        <v>0.63046448087431695</v>
      </c>
      <c r="P32" s="9"/>
    </row>
    <row r="33" spans="1:16">
      <c r="A33" s="12"/>
      <c r="B33" s="25">
        <v>331.5</v>
      </c>
      <c r="C33" s="20" t="s">
        <v>27</v>
      </c>
      <c r="D33" s="46">
        <v>0</v>
      </c>
      <c r="E33" s="46">
        <v>88476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88476</v>
      </c>
      <c r="O33" s="47">
        <f t="shared" si="1"/>
        <v>7.5543032786885247</v>
      </c>
      <c r="P33" s="9"/>
    </row>
    <row r="34" spans="1:16">
      <c r="A34" s="12"/>
      <c r="B34" s="25">
        <v>334.49</v>
      </c>
      <c r="C34" s="20" t="s">
        <v>120</v>
      </c>
      <c r="D34" s="46">
        <v>0</v>
      </c>
      <c r="E34" s="46">
        <v>94000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6">SUM(D34:M34)</f>
        <v>94000</v>
      </c>
      <c r="O34" s="47">
        <f t="shared" si="1"/>
        <v>8.0259562841530059</v>
      </c>
      <c r="P34" s="9"/>
    </row>
    <row r="35" spans="1:16">
      <c r="A35" s="12"/>
      <c r="B35" s="25">
        <v>334.7</v>
      </c>
      <c r="C35" s="20" t="s">
        <v>121</v>
      </c>
      <c r="D35" s="46">
        <v>62834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62834</v>
      </c>
      <c r="O35" s="47">
        <f t="shared" si="1"/>
        <v>5.3649248633879782</v>
      </c>
      <c r="P35" s="9"/>
    </row>
    <row r="36" spans="1:16">
      <c r="A36" s="12"/>
      <c r="B36" s="25">
        <v>335.12</v>
      </c>
      <c r="C36" s="20" t="s">
        <v>108</v>
      </c>
      <c r="D36" s="46">
        <v>393651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393651</v>
      </c>
      <c r="O36" s="47">
        <f t="shared" si="1"/>
        <v>33.610911885245905</v>
      </c>
      <c r="P36" s="9"/>
    </row>
    <row r="37" spans="1:16">
      <c r="A37" s="12"/>
      <c r="B37" s="25">
        <v>335.14</v>
      </c>
      <c r="C37" s="20" t="s">
        <v>109</v>
      </c>
      <c r="D37" s="46">
        <v>15532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15532</v>
      </c>
      <c r="O37" s="47">
        <f t="shared" ref="O37:O67" si="7">(N37/O$69)</f>
        <v>1.3261612021857923</v>
      </c>
      <c r="P37" s="9"/>
    </row>
    <row r="38" spans="1:16">
      <c r="A38" s="12"/>
      <c r="B38" s="25">
        <v>335.15</v>
      </c>
      <c r="C38" s="20" t="s">
        <v>110</v>
      </c>
      <c r="D38" s="46">
        <v>7689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7689</v>
      </c>
      <c r="O38" s="47">
        <f t="shared" si="7"/>
        <v>0.65650614754098358</v>
      </c>
      <c r="P38" s="9"/>
    </row>
    <row r="39" spans="1:16">
      <c r="A39" s="12"/>
      <c r="B39" s="25">
        <v>335.18</v>
      </c>
      <c r="C39" s="20" t="s">
        <v>111</v>
      </c>
      <c r="D39" s="46">
        <v>602221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602221</v>
      </c>
      <c r="O39" s="47">
        <f t="shared" si="7"/>
        <v>51.419142759562838</v>
      </c>
      <c r="P39" s="9"/>
    </row>
    <row r="40" spans="1:16">
      <c r="A40" s="12"/>
      <c r="B40" s="25">
        <v>335.21</v>
      </c>
      <c r="C40" s="20" t="s">
        <v>36</v>
      </c>
      <c r="D40" s="46">
        <v>16493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16493</v>
      </c>
      <c r="O40" s="47">
        <f t="shared" si="7"/>
        <v>1.4082137978142077</v>
      </c>
      <c r="P40" s="9"/>
    </row>
    <row r="41" spans="1:16">
      <c r="A41" s="12"/>
      <c r="B41" s="25">
        <v>337.1</v>
      </c>
      <c r="C41" s="20" t="s">
        <v>138</v>
      </c>
      <c r="D41" s="46">
        <v>750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750</v>
      </c>
      <c r="O41" s="47">
        <f t="shared" si="7"/>
        <v>6.4036885245901634E-2</v>
      </c>
      <c r="P41" s="9"/>
    </row>
    <row r="42" spans="1:16">
      <c r="A42" s="12"/>
      <c r="B42" s="25">
        <v>337.7</v>
      </c>
      <c r="C42" s="20" t="s">
        <v>124</v>
      </c>
      <c r="D42" s="46">
        <v>175000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175000</v>
      </c>
      <c r="O42" s="47">
        <f t="shared" si="7"/>
        <v>14.941939890710383</v>
      </c>
      <c r="P42" s="9"/>
    </row>
    <row r="43" spans="1:16">
      <c r="A43" s="12"/>
      <c r="B43" s="25">
        <v>338</v>
      </c>
      <c r="C43" s="20" t="s">
        <v>37</v>
      </c>
      <c r="D43" s="46">
        <v>11183</v>
      </c>
      <c r="E43" s="46">
        <v>984685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995868</v>
      </c>
      <c r="O43" s="47">
        <f t="shared" si="7"/>
        <v>85.029713114754102</v>
      </c>
      <c r="P43" s="9"/>
    </row>
    <row r="44" spans="1:16" ht="15.75">
      <c r="A44" s="29" t="s">
        <v>42</v>
      </c>
      <c r="B44" s="30"/>
      <c r="C44" s="31"/>
      <c r="D44" s="32">
        <f t="shared" ref="D44:M44" si="8">SUM(D45:D50)</f>
        <v>130129</v>
      </c>
      <c r="E44" s="32">
        <f t="shared" si="8"/>
        <v>0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8247870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>SUM(D44:M44)</f>
        <v>8377999</v>
      </c>
      <c r="O44" s="45">
        <f t="shared" si="7"/>
        <v>715.33461407103823</v>
      </c>
      <c r="P44" s="10"/>
    </row>
    <row r="45" spans="1:16">
      <c r="A45" s="12"/>
      <c r="B45" s="25">
        <v>341.9</v>
      </c>
      <c r="C45" s="20" t="s">
        <v>112</v>
      </c>
      <c r="D45" s="46">
        <v>20063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0" si="9">SUM(D45:M45)</f>
        <v>20063</v>
      </c>
      <c r="O45" s="47">
        <f t="shared" si="7"/>
        <v>1.7130293715846994</v>
      </c>
      <c r="P45" s="9"/>
    </row>
    <row r="46" spans="1:16">
      <c r="A46" s="12"/>
      <c r="B46" s="25">
        <v>342.1</v>
      </c>
      <c r="C46" s="20" t="s">
        <v>46</v>
      </c>
      <c r="D46" s="46">
        <v>2422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2422</v>
      </c>
      <c r="O46" s="47">
        <f t="shared" si="7"/>
        <v>0.20679644808743169</v>
      </c>
      <c r="P46" s="9"/>
    </row>
    <row r="47" spans="1:16">
      <c r="A47" s="12"/>
      <c r="B47" s="25">
        <v>343.4</v>
      </c>
      <c r="C47" s="20" t="s">
        <v>48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2314039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2314039</v>
      </c>
      <c r="O47" s="47">
        <f t="shared" si="7"/>
        <v>197.57846653005464</v>
      </c>
      <c r="P47" s="9"/>
    </row>
    <row r="48" spans="1:16">
      <c r="A48" s="12"/>
      <c r="B48" s="25">
        <v>343.6</v>
      </c>
      <c r="C48" s="20" t="s">
        <v>49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5933831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5933831</v>
      </c>
      <c r="O48" s="47">
        <f t="shared" si="7"/>
        <v>506.64540642076503</v>
      </c>
      <c r="P48" s="9"/>
    </row>
    <row r="49" spans="1:16">
      <c r="A49" s="12"/>
      <c r="B49" s="25">
        <v>344.9</v>
      </c>
      <c r="C49" s="20" t="s">
        <v>113</v>
      </c>
      <c r="D49" s="46">
        <v>92081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92081</v>
      </c>
      <c r="O49" s="47">
        <f t="shared" si="7"/>
        <v>7.8621072404371581</v>
      </c>
      <c r="P49" s="9"/>
    </row>
    <row r="50" spans="1:16">
      <c r="A50" s="12"/>
      <c r="B50" s="25">
        <v>347.2</v>
      </c>
      <c r="C50" s="20" t="s">
        <v>52</v>
      </c>
      <c r="D50" s="46">
        <v>15563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15563</v>
      </c>
      <c r="O50" s="47">
        <f t="shared" si="7"/>
        <v>1.3288080601092895</v>
      </c>
      <c r="P50" s="9"/>
    </row>
    <row r="51" spans="1:16" ht="15.75">
      <c r="A51" s="29" t="s">
        <v>43</v>
      </c>
      <c r="B51" s="30"/>
      <c r="C51" s="31"/>
      <c r="D51" s="32">
        <f t="shared" ref="D51:M51" si="10">SUM(D52:D55)</f>
        <v>34594</v>
      </c>
      <c r="E51" s="32">
        <f t="shared" si="10"/>
        <v>80615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0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57" si="11">SUM(D51:M51)</f>
        <v>115209</v>
      </c>
      <c r="O51" s="45">
        <f t="shared" si="7"/>
        <v>9.8368340163934427</v>
      </c>
      <c r="P51" s="10"/>
    </row>
    <row r="52" spans="1:16">
      <c r="A52" s="13"/>
      <c r="B52" s="39">
        <v>351.2</v>
      </c>
      <c r="C52" s="21" t="s">
        <v>98</v>
      </c>
      <c r="D52" s="46">
        <v>4380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4380</v>
      </c>
      <c r="O52" s="47">
        <f t="shared" si="7"/>
        <v>0.37397540983606559</v>
      </c>
      <c r="P52" s="9"/>
    </row>
    <row r="53" spans="1:16">
      <c r="A53" s="13"/>
      <c r="B53" s="39">
        <v>351.5</v>
      </c>
      <c r="C53" s="21" t="s">
        <v>59</v>
      </c>
      <c r="D53" s="46">
        <v>20355</v>
      </c>
      <c r="E53" s="46">
        <v>38470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58825</v>
      </c>
      <c r="O53" s="47">
        <f t="shared" si="7"/>
        <v>5.0226263661202184</v>
      </c>
      <c r="P53" s="9"/>
    </row>
    <row r="54" spans="1:16">
      <c r="A54" s="13"/>
      <c r="B54" s="39">
        <v>354</v>
      </c>
      <c r="C54" s="21" t="s">
        <v>91</v>
      </c>
      <c r="D54" s="46">
        <v>9859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9859</v>
      </c>
      <c r="O54" s="47">
        <f t="shared" si="7"/>
        <v>0.84178620218579236</v>
      </c>
      <c r="P54" s="9"/>
    </row>
    <row r="55" spans="1:16">
      <c r="A55" s="13"/>
      <c r="B55" s="39">
        <v>358.2</v>
      </c>
      <c r="C55" s="21" t="s">
        <v>114</v>
      </c>
      <c r="D55" s="46">
        <v>0</v>
      </c>
      <c r="E55" s="46">
        <v>42145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42145</v>
      </c>
      <c r="O55" s="47">
        <f t="shared" si="7"/>
        <v>3.5984460382513661</v>
      </c>
      <c r="P55" s="9"/>
    </row>
    <row r="56" spans="1:16" ht="15.75">
      <c r="A56" s="29" t="s">
        <v>3</v>
      </c>
      <c r="B56" s="30"/>
      <c r="C56" s="31"/>
      <c r="D56" s="32">
        <f t="shared" ref="D56:M56" si="12">SUM(D57:D64)</f>
        <v>93488</v>
      </c>
      <c r="E56" s="32">
        <f t="shared" si="12"/>
        <v>85771</v>
      </c>
      <c r="F56" s="32">
        <f t="shared" si="12"/>
        <v>31</v>
      </c>
      <c r="G56" s="32">
        <f t="shared" si="12"/>
        <v>432</v>
      </c>
      <c r="H56" s="32">
        <f t="shared" si="12"/>
        <v>0</v>
      </c>
      <c r="I56" s="32">
        <f t="shared" si="12"/>
        <v>10348</v>
      </c>
      <c r="J56" s="32">
        <f t="shared" si="12"/>
        <v>0</v>
      </c>
      <c r="K56" s="32">
        <f t="shared" si="12"/>
        <v>863975</v>
      </c>
      <c r="L56" s="32">
        <f t="shared" si="12"/>
        <v>0</v>
      </c>
      <c r="M56" s="32">
        <f t="shared" si="12"/>
        <v>0</v>
      </c>
      <c r="N56" s="32">
        <f t="shared" si="11"/>
        <v>1054045</v>
      </c>
      <c r="O56" s="45">
        <f t="shared" si="7"/>
        <v>89.997011612021865</v>
      </c>
      <c r="P56" s="10"/>
    </row>
    <row r="57" spans="1:16">
      <c r="A57" s="12"/>
      <c r="B57" s="25">
        <v>361.1</v>
      </c>
      <c r="C57" s="20" t="s">
        <v>61</v>
      </c>
      <c r="D57" s="46">
        <v>4874</v>
      </c>
      <c r="E57" s="46">
        <v>3473</v>
      </c>
      <c r="F57" s="46">
        <v>31</v>
      </c>
      <c r="G57" s="46">
        <v>432</v>
      </c>
      <c r="H57" s="46">
        <v>0</v>
      </c>
      <c r="I57" s="46">
        <v>10348</v>
      </c>
      <c r="J57" s="46">
        <v>0</v>
      </c>
      <c r="K57" s="46">
        <v>265714</v>
      </c>
      <c r="L57" s="46">
        <v>0</v>
      </c>
      <c r="M57" s="46">
        <v>0</v>
      </c>
      <c r="N57" s="46">
        <f t="shared" si="11"/>
        <v>284872</v>
      </c>
      <c r="O57" s="47">
        <f t="shared" si="7"/>
        <v>24.323087431693988</v>
      </c>
      <c r="P57" s="9"/>
    </row>
    <row r="58" spans="1:16">
      <c r="A58" s="12"/>
      <c r="B58" s="25">
        <v>361.3</v>
      </c>
      <c r="C58" s="20" t="s">
        <v>62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-382864</v>
      </c>
      <c r="L58" s="46">
        <v>0</v>
      </c>
      <c r="M58" s="46">
        <v>0</v>
      </c>
      <c r="N58" s="46">
        <f t="shared" ref="N58:N64" si="13">SUM(D58:M58)</f>
        <v>-382864</v>
      </c>
      <c r="O58" s="47">
        <f t="shared" si="7"/>
        <v>-32.689890710382514</v>
      </c>
      <c r="P58" s="9"/>
    </row>
    <row r="59" spans="1:16">
      <c r="A59" s="12"/>
      <c r="B59" s="25">
        <v>362</v>
      </c>
      <c r="C59" s="20" t="s">
        <v>134</v>
      </c>
      <c r="D59" s="46">
        <v>0</v>
      </c>
      <c r="E59" s="46">
        <v>72594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72594</v>
      </c>
      <c r="O59" s="47">
        <f t="shared" si="7"/>
        <v>6.1982581967213113</v>
      </c>
      <c r="P59" s="9"/>
    </row>
    <row r="60" spans="1:16">
      <c r="A60" s="12"/>
      <c r="B60" s="25">
        <v>364</v>
      </c>
      <c r="C60" s="20" t="s">
        <v>115</v>
      </c>
      <c r="D60" s="46">
        <v>16517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16517</v>
      </c>
      <c r="O60" s="47">
        <f t="shared" si="7"/>
        <v>1.4102629781420766</v>
      </c>
      <c r="P60" s="9"/>
    </row>
    <row r="61" spans="1:16">
      <c r="A61" s="12"/>
      <c r="B61" s="25">
        <v>365</v>
      </c>
      <c r="C61" s="20" t="s">
        <v>135</v>
      </c>
      <c r="D61" s="46">
        <v>71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71</v>
      </c>
      <c r="O61" s="47">
        <f t="shared" si="7"/>
        <v>6.062158469945355E-3</v>
      </c>
      <c r="P61" s="9"/>
    </row>
    <row r="62" spans="1:16">
      <c r="A62" s="12"/>
      <c r="B62" s="25">
        <v>366</v>
      </c>
      <c r="C62" s="20" t="s">
        <v>65</v>
      </c>
      <c r="D62" s="46">
        <v>250</v>
      </c>
      <c r="E62" s="46">
        <v>1467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1717</v>
      </c>
      <c r="O62" s="47">
        <f t="shared" si="7"/>
        <v>0.14660177595628415</v>
      </c>
      <c r="P62" s="9"/>
    </row>
    <row r="63" spans="1:16">
      <c r="A63" s="12"/>
      <c r="B63" s="25">
        <v>368</v>
      </c>
      <c r="C63" s="20" t="s">
        <v>66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981125</v>
      </c>
      <c r="L63" s="46">
        <v>0</v>
      </c>
      <c r="M63" s="46">
        <v>0</v>
      </c>
      <c r="N63" s="46">
        <f t="shared" si="13"/>
        <v>981125</v>
      </c>
      <c r="O63" s="47">
        <f t="shared" si="7"/>
        <v>83.770918715846989</v>
      </c>
      <c r="P63" s="9"/>
    </row>
    <row r="64" spans="1:16">
      <c r="A64" s="12"/>
      <c r="B64" s="25">
        <v>369.9</v>
      </c>
      <c r="C64" s="20" t="s">
        <v>67</v>
      </c>
      <c r="D64" s="46">
        <v>71776</v>
      </c>
      <c r="E64" s="46">
        <v>8237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80013</v>
      </c>
      <c r="O64" s="47">
        <f t="shared" si="7"/>
        <v>6.8317110655737707</v>
      </c>
      <c r="P64" s="9"/>
    </row>
    <row r="65" spans="1:119" ht="15.75">
      <c r="A65" s="29" t="s">
        <v>44</v>
      </c>
      <c r="B65" s="30"/>
      <c r="C65" s="31"/>
      <c r="D65" s="32">
        <f t="shared" ref="D65:M65" si="14">SUM(D66:D66)</f>
        <v>635002</v>
      </c>
      <c r="E65" s="32">
        <f t="shared" si="14"/>
        <v>0</v>
      </c>
      <c r="F65" s="32">
        <f t="shared" si="14"/>
        <v>844300</v>
      </c>
      <c r="G65" s="32">
        <f t="shared" si="14"/>
        <v>0</v>
      </c>
      <c r="H65" s="32">
        <f t="shared" si="14"/>
        <v>0</v>
      </c>
      <c r="I65" s="32">
        <f t="shared" si="14"/>
        <v>42000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>SUM(D65:M65)</f>
        <v>1521302</v>
      </c>
      <c r="O65" s="45">
        <f t="shared" si="7"/>
        <v>129.8925887978142</v>
      </c>
      <c r="P65" s="9"/>
    </row>
    <row r="66" spans="1:119" ht="15.75" thickBot="1">
      <c r="A66" s="12"/>
      <c r="B66" s="25">
        <v>381</v>
      </c>
      <c r="C66" s="20" t="s">
        <v>68</v>
      </c>
      <c r="D66" s="46">
        <v>635002</v>
      </c>
      <c r="E66" s="46">
        <v>0</v>
      </c>
      <c r="F66" s="46">
        <v>844300</v>
      </c>
      <c r="G66" s="46">
        <v>0</v>
      </c>
      <c r="H66" s="46">
        <v>0</v>
      </c>
      <c r="I66" s="46">
        <v>42000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1521302</v>
      </c>
      <c r="O66" s="47">
        <f t="shared" si="7"/>
        <v>129.8925887978142</v>
      </c>
      <c r="P66" s="9"/>
    </row>
    <row r="67" spans="1:119" ht="16.5" thickBot="1">
      <c r="A67" s="14" t="s">
        <v>55</v>
      </c>
      <c r="B67" s="23"/>
      <c r="C67" s="22"/>
      <c r="D67" s="15">
        <f t="shared" ref="D67:M67" si="15">SUM(D5,D17,D31,D44,D51,D56,D65)</f>
        <v>8004424</v>
      </c>
      <c r="E67" s="15">
        <f t="shared" si="15"/>
        <v>2247922</v>
      </c>
      <c r="F67" s="15">
        <f t="shared" si="15"/>
        <v>844331</v>
      </c>
      <c r="G67" s="15">
        <f t="shared" si="15"/>
        <v>432</v>
      </c>
      <c r="H67" s="15">
        <f t="shared" si="15"/>
        <v>0</v>
      </c>
      <c r="I67" s="15">
        <f t="shared" si="15"/>
        <v>9108756</v>
      </c>
      <c r="J67" s="15">
        <f t="shared" si="15"/>
        <v>0</v>
      </c>
      <c r="K67" s="15">
        <f t="shared" si="15"/>
        <v>863975</v>
      </c>
      <c r="L67" s="15">
        <f t="shared" si="15"/>
        <v>0</v>
      </c>
      <c r="M67" s="15">
        <f t="shared" si="15"/>
        <v>0</v>
      </c>
      <c r="N67" s="15">
        <f>SUM(D67:M67)</f>
        <v>21069840</v>
      </c>
      <c r="O67" s="38">
        <f t="shared" si="7"/>
        <v>1798.9959016393443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118" t="s">
        <v>139</v>
      </c>
      <c r="M69" s="118"/>
      <c r="N69" s="118"/>
      <c r="O69" s="43">
        <v>11712</v>
      </c>
    </row>
    <row r="70" spans="1:119">
      <c r="A70" s="119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7"/>
    </row>
    <row r="71" spans="1:119" ht="15.75" customHeight="1" thickBot="1">
      <c r="A71" s="120" t="s">
        <v>94</v>
      </c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100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2025-03-26T19:21:22Z</cp:lastPrinted>
  <dcterms:created xsi:type="dcterms:W3CDTF">2000-08-31T21:26:31Z</dcterms:created>
  <dcterms:modified xsi:type="dcterms:W3CDTF">2025-03-26T19:22:40Z</dcterms:modified>
</cp:coreProperties>
</file>