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Expenditures/"/>
    </mc:Choice>
  </mc:AlternateContent>
  <xr:revisionPtr revIDLastSave="50" documentId="11_F83FE8B26D2713BA0A5B9ACEE9ED4DDDEDDF52A3" xr6:coauthVersionLast="47" xr6:coauthVersionMax="47" xr10:uidLastSave="{40C23128-B01E-4784-8191-BD254B6B877C}"/>
  <bookViews>
    <workbookView xWindow="-120" yWindow="-120" windowWidth="29040" windowHeight="15720" tabRatio="786" xr2:uid="{00000000-000D-0000-FFFF-FFFF00000000}"/>
  </bookViews>
  <sheets>
    <sheet name="2023" sheetId="50" r:id="rId1"/>
    <sheet name="2022" sheetId="49" r:id="rId2"/>
    <sheet name="2021" sheetId="48" r:id="rId3"/>
    <sheet name="2020" sheetId="47" r:id="rId4"/>
    <sheet name="2019" sheetId="46" r:id="rId5"/>
    <sheet name="2018" sheetId="44" r:id="rId6"/>
    <sheet name="2017" sheetId="43" r:id="rId7"/>
    <sheet name="2016" sheetId="42" r:id="rId8"/>
    <sheet name="2015" sheetId="41" r:id="rId9"/>
    <sheet name="2014" sheetId="39" r:id="rId10"/>
    <sheet name="2013" sheetId="37" r:id="rId11"/>
    <sheet name="2012" sheetId="36" r:id="rId12"/>
    <sheet name="2011" sheetId="35" r:id="rId13"/>
    <sheet name="2010" sheetId="34" r:id="rId14"/>
    <sheet name="2009" sheetId="33" r:id="rId15"/>
    <sheet name="2008" sheetId="38" r:id="rId16"/>
    <sheet name="2007" sheetId="40" r:id="rId17"/>
  </sheets>
  <definedNames>
    <definedName name="_xlnm.Print_Area" localSheetId="16">'2007'!$A$1:$O$33</definedName>
    <definedName name="_xlnm.Print_Area" localSheetId="15">'2008'!$A$1:$O$32</definedName>
    <definedName name="_xlnm.Print_Area" localSheetId="14">'2009'!$A$1:$O$33</definedName>
    <definedName name="_xlnm.Print_Area" localSheetId="13">'2010'!$A$1:$O$34</definedName>
    <definedName name="_xlnm.Print_Area" localSheetId="12">'2011'!$A$1:$O$35</definedName>
    <definedName name="_xlnm.Print_Area" localSheetId="11">'2012'!$A$1:$O$35</definedName>
    <definedName name="_xlnm.Print_Area" localSheetId="10">'2013'!$A$1:$O$34</definedName>
    <definedName name="_xlnm.Print_Area" localSheetId="9">'2014'!$A$1:$O$34</definedName>
    <definedName name="_xlnm.Print_Area" localSheetId="8">'2015'!$A$1:$O$34</definedName>
    <definedName name="_xlnm.Print_Area" localSheetId="7">'2016'!$A$1:$O$34</definedName>
    <definedName name="_xlnm.Print_Area" localSheetId="6">'2017'!$A$1:$O$37</definedName>
    <definedName name="_xlnm.Print_Area" localSheetId="5">'2018'!$A$1:$O$35</definedName>
    <definedName name="_xlnm.Print_Area" localSheetId="4">'2019'!$A$1:$O$35</definedName>
    <definedName name="_xlnm.Print_Area" localSheetId="3">'2020'!$A$1:$O$39</definedName>
    <definedName name="_xlnm.Print_Area" localSheetId="2">'2021'!$A$1:$P$39</definedName>
    <definedName name="_xlnm.Print_Area" localSheetId="1">'2022'!$A$1:$P$39</definedName>
    <definedName name="_xlnm.Print_Area" localSheetId="0">'2023'!$A$1:$P$40</definedName>
    <definedName name="_xlnm.Print_Titles" localSheetId="16">'2007'!$1:$4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6" i="50" l="1"/>
  <c r="F36" i="50"/>
  <c r="G36" i="50"/>
  <c r="H36" i="50"/>
  <c r="I36" i="50"/>
  <c r="J36" i="50"/>
  <c r="K36" i="50"/>
  <c r="L36" i="50"/>
  <c r="M36" i="50"/>
  <c r="N36" i="50"/>
  <c r="D36" i="50"/>
  <c r="O35" i="50"/>
  <c r="P35" i="50" s="1"/>
  <c r="O34" i="50"/>
  <c r="P34" i="50" s="1"/>
  <c r="O33" i="50"/>
  <c r="P33" i="50" s="1"/>
  <c r="O32" i="50"/>
  <c r="P32" i="50" s="1"/>
  <c r="N31" i="50"/>
  <c r="M31" i="50"/>
  <c r="L31" i="50"/>
  <c r="K31" i="50"/>
  <c r="J31" i="50"/>
  <c r="I31" i="50"/>
  <c r="H31" i="50"/>
  <c r="G31" i="50"/>
  <c r="F31" i="50"/>
  <c r="E31" i="50"/>
  <c r="D31" i="50"/>
  <c r="O30" i="50"/>
  <c r="P30" i="50" s="1"/>
  <c r="N29" i="50"/>
  <c r="M29" i="50"/>
  <c r="L29" i="50"/>
  <c r="K29" i="50"/>
  <c r="J29" i="50"/>
  <c r="I29" i="50"/>
  <c r="H29" i="50"/>
  <c r="G29" i="50"/>
  <c r="F29" i="50"/>
  <c r="E29" i="50"/>
  <c r="D29" i="50"/>
  <c r="O28" i="50"/>
  <c r="P28" i="50" s="1"/>
  <c r="N27" i="50"/>
  <c r="M27" i="50"/>
  <c r="L27" i="50"/>
  <c r="K27" i="50"/>
  <c r="J27" i="50"/>
  <c r="I27" i="50"/>
  <c r="H27" i="50"/>
  <c r="G27" i="50"/>
  <c r="F27" i="50"/>
  <c r="E27" i="50"/>
  <c r="D27" i="50"/>
  <c r="O26" i="50"/>
  <c r="P26" i="50" s="1"/>
  <c r="N25" i="50"/>
  <c r="M25" i="50"/>
  <c r="L25" i="50"/>
  <c r="K25" i="50"/>
  <c r="J25" i="50"/>
  <c r="I25" i="50"/>
  <c r="H25" i="50"/>
  <c r="G25" i="50"/>
  <c r="F25" i="50"/>
  <c r="E25" i="50"/>
  <c r="D25" i="50"/>
  <c r="O24" i="50"/>
  <c r="P24" i="50" s="1"/>
  <c r="O23" i="50"/>
  <c r="P23" i="50" s="1"/>
  <c r="O22" i="50"/>
  <c r="P22" i="50" s="1"/>
  <c r="O21" i="50"/>
  <c r="P21" i="50" s="1"/>
  <c r="O20" i="50"/>
  <c r="P20" i="50" s="1"/>
  <c r="N19" i="50"/>
  <c r="M19" i="50"/>
  <c r="L19" i="50"/>
  <c r="K19" i="50"/>
  <c r="J19" i="50"/>
  <c r="I19" i="50"/>
  <c r="H19" i="50"/>
  <c r="G19" i="50"/>
  <c r="F19" i="50"/>
  <c r="E19" i="50"/>
  <c r="D19" i="50"/>
  <c r="O18" i="50"/>
  <c r="P18" i="50" s="1"/>
  <c r="O17" i="50"/>
  <c r="P17" i="50" s="1"/>
  <c r="O16" i="50"/>
  <c r="P16" i="50" s="1"/>
  <c r="N15" i="50"/>
  <c r="M15" i="50"/>
  <c r="L15" i="50"/>
  <c r="K15" i="50"/>
  <c r="J15" i="50"/>
  <c r="I15" i="50"/>
  <c r="H15" i="50"/>
  <c r="G15" i="50"/>
  <c r="F15" i="50"/>
  <c r="E15" i="50"/>
  <c r="D15" i="50"/>
  <c r="O14" i="50"/>
  <c r="P14" i="50" s="1"/>
  <c r="O13" i="50"/>
  <c r="P13" i="50" s="1"/>
  <c r="O12" i="50"/>
  <c r="P12" i="50" s="1"/>
  <c r="O11" i="50"/>
  <c r="P11" i="50" s="1"/>
  <c r="O10" i="50"/>
  <c r="P10" i="50" s="1"/>
  <c r="O9" i="50"/>
  <c r="P9" i="50" s="1"/>
  <c r="O8" i="50"/>
  <c r="P8" i="50" s="1"/>
  <c r="O7" i="50"/>
  <c r="P7" i="50" s="1"/>
  <c r="O6" i="50"/>
  <c r="P6" i="50" s="1"/>
  <c r="N5" i="50"/>
  <c r="M5" i="50"/>
  <c r="L5" i="50"/>
  <c r="K5" i="50"/>
  <c r="J5" i="50"/>
  <c r="I5" i="50"/>
  <c r="H5" i="50"/>
  <c r="G5" i="50"/>
  <c r="F5" i="50"/>
  <c r="E5" i="50"/>
  <c r="D5" i="50"/>
  <c r="O29" i="50" l="1"/>
  <c r="P29" i="50" s="1"/>
  <c r="O31" i="50"/>
  <c r="P31" i="50" s="1"/>
  <c r="O27" i="50"/>
  <c r="P27" i="50" s="1"/>
  <c r="O25" i="50"/>
  <c r="P25" i="50" s="1"/>
  <c r="O19" i="50"/>
  <c r="P19" i="50" s="1"/>
  <c r="O15" i="50"/>
  <c r="P15" i="50" s="1"/>
  <c r="O5" i="50"/>
  <c r="P5" i="50" s="1"/>
  <c r="O34" i="49"/>
  <c r="P34" i="49" s="1"/>
  <c r="O33" i="49"/>
  <c r="P33" i="49" s="1"/>
  <c r="O32" i="49"/>
  <c r="P32" i="49" s="1"/>
  <c r="N31" i="49"/>
  <c r="M31" i="49"/>
  <c r="L31" i="49"/>
  <c r="K31" i="49"/>
  <c r="J31" i="49"/>
  <c r="I31" i="49"/>
  <c r="H31" i="49"/>
  <c r="G31" i="49"/>
  <c r="F31" i="49"/>
  <c r="E31" i="49"/>
  <c r="D31" i="49"/>
  <c r="O30" i="49"/>
  <c r="P30" i="49" s="1"/>
  <c r="N29" i="49"/>
  <c r="M29" i="49"/>
  <c r="L29" i="49"/>
  <c r="K29" i="49"/>
  <c r="J29" i="49"/>
  <c r="I29" i="49"/>
  <c r="H29" i="49"/>
  <c r="G29" i="49"/>
  <c r="F29" i="49"/>
  <c r="E29" i="49"/>
  <c r="D29" i="49"/>
  <c r="O28" i="49"/>
  <c r="P28" i="49" s="1"/>
  <c r="N27" i="49"/>
  <c r="M27" i="49"/>
  <c r="L27" i="49"/>
  <c r="K27" i="49"/>
  <c r="J27" i="49"/>
  <c r="I27" i="49"/>
  <c r="H27" i="49"/>
  <c r="G27" i="49"/>
  <c r="F27" i="49"/>
  <c r="E27" i="49"/>
  <c r="D27" i="49"/>
  <c r="O26" i="49"/>
  <c r="P26" i="49" s="1"/>
  <c r="N25" i="49"/>
  <c r="M25" i="49"/>
  <c r="L25" i="49"/>
  <c r="K25" i="49"/>
  <c r="J25" i="49"/>
  <c r="I25" i="49"/>
  <c r="H25" i="49"/>
  <c r="G25" i="49"/>
  <c r="F25" i="49"/>
  <c r="E25" i="49"/>
  <c r="D25" i="49"/>
  <c r="O24" i="49"/>
  <c r="P24" i="49" s="1"/>
  <c r="O23" i="49"/>
  <c r="P23" i="49" s="1"/>
  <c r="O22" i="49"/>
  <c r="P22" i="49" s="1"/>
  <c r="O21" i="49"/>
  <c r="P21" i="49" s="1"/>
  <c r="O20" i="49"/>
  <c r="P20" i="49" s="1"/>
  <c r="N19" i="49"/>
  <c r="M19" i="49"/>
  <c r="L19" i="49"/>
  <c r="K19" i="49"/>
  <c r="J19" i="49"/>
  <c r="I19" i="49"/>
  <c r="H19" i="49"/>
  <c r="G19" i="49"/>
  <c r="F19" i="49"/>
  <c r="E19" i="49"/>
  <c r="D19" i="49"/>
  <c r="O18" i="49"/>
  <c r="P18" i="49" s="1"/>
  <c r="O17" i="49"/>
  <c r="P17" i="49" s="1"/>
  <c r="O16" i="49"/>
  <c r="P16" i="49" s="1"/>
  <c r="N15" i="49"/>
  <c r="M15" i="49"/>
  <c r="L15" i="49"/>
  <c r="K15" i="49"/>
  <c r="J15" i="49"/>
  <c r="I15" i="49"/>
  <c r="H15" i="49"/>
  <c r="G15" i="49"/>
  <c r="F15" i="49"/>
  <c r="E15" i="49"/>
  <c r="D15" i="49"/>
  <c r="O14" i="49"/>
  <c r="P14" i="49" s="1"/>
  <c r="O13" i="49"/>
  <c r="P13" i="49" s="1"/>
  <c r="O12" i="49"/>
  <c r="P12" i="49" s="1"/>
  <c r="O11" i="49"/>
  <c r="P11" i="49" s="1"/>
  <c r="O10" i="49"/>
  <c r="P10" i="49" s="1"/>
  <c r="O9" i="49"/>
  <c r="P9" i="49" s="1"/>
  <c r="O8" i="49"/>
  <c r="P8" i="49" s="1"/>
  <c r="O7" i="49"/>
  <c r="P7" i="49" s="1"/>
  <c r="O6" i="49"/>
  <c r="P6" i="49" s="1"/>
  <c r="N5" i="49"/>
  <c r="M5" i="49"/>
  <c r="L5" i="49"/>
  <c r="K5" i="49"/>
  <c r="J5" i="49"/>
  <c r="I5" i="49"/>
  <c r="I35" i="49" s="1"/>
  <c r="H5" i="49"/>
  <c r="H35" i="49" s="1"/>
  <c r="G5" i="49"/>
  <c r="G35" i="49" s="1"/>
  <c r="F5" i="49"/>
  <c r="F35" i="49" s="1"/>
  <c r="E5" i="49"/>
  <c r="E35" i="49" s="1"/>
  <c r="D5" i="49"/>
  <c r="D35" i="49" s="1"/>
  <c r="O36" i="50" l="1"/>
  <c r="P36" i="50" s="1"/>
  <c r="L35" i="49"/>
  <c r="J35" i="49"/>
  <c r="N35" i="49"/>
  <c r="M35" i="49"/>
  <c r="K35" i="49"/>
  <c r="O31" i="49"/>
  <c r="P31" i="49" s="1"/>
  <c r="O29" i="49"/>
  <c r="P29" i="49" s="1"/>
  <c r="O27" i="49"/>
  <c r="P27" i="49" s="1"/>
  <c r="O25" i="49"/>
  <c r="P25" i="49" s="1"/>
  <c r="O19" i="49"/>
  <c r="P19" i="49" s="1"/>
  <c r="O15" i="49"/>
  <c r="P15" i="49" s="1"/>
  <c r="O5" i="49"/>
  <c r="P5" i="49" s="1"/>
  <c r="O34" i="48"/>
  <c r="P34" i="48" s="1"/>
  <c r="O33" i="48"/>
  <c r="P33" i="48" s="1"/>
  <c r="O32" i="48"/>
  <c r="P32" i="48" s="1"/>
  <c r="N31" i="48"/>
  <c r="M31" i="48"/>
  <c r="L31" i="48"/>
  <c r="K31" i="48"/>
  <c r="J31" i="48"/>
  <c r="I31" i="48"/>
  <c r="H31" i="48"/>
  <c r="G31" i="48"/>
  <c r="F31" i="48"/>
  <c r="E31" i="48"/>
  <c r="D31" i="48"/>
  <c r="O31" i="48" s="1"/>
  <c r="P31" i="48" s="1"/>
  <c r="O30" i="48"/>
  <c r="P30" i="48"/>
  <c r="N29" i="48"/>
  <c r="M29" i="48"/>
  <c r="L29" i="48"/>
  <c r="K29" i="48"/>
  <c r="J29" i="48"/>
  <c r="I29" i="48"/>
  <c r="H29" i="48"/>
  <c r="G29" i="48"/>
  <c r="F29" i="48"/>
  <c r="E29" i="48"/>
  <c r="D29" i="48"/>
  <c r="O28" i="48"/>
  <c r="P28" i="48" s="1"/>
  <c r="N27" i="48"/>
  <c r="M27" i="48"/>
  <c r="L27" i="48"/>
  <c r="K27" i="48"/>
  <c r="J27" i="48"/>
  <c r="I27" i="48"/>
  <c r="H27" i="48"/>
  <c r="G27" i="48"/>
  <c r="F27" i="48"/>
  <c r="E27" i="48"/>
  <c r="D27" i="48"/>
  <c r="O26" i="48"/>
  <c r="P26" i="48" s="1"/>
  <c r="N25" i="48"/>
  <c r="M25" i="48"/>
  <c r="L25" i="48"/>
  <c r="K25" i="48"/>
  <c r="J25" i="48"/>
  <c r="I25" i="48"/>
  <c r="H25" i="48"/>
  <c r="G25" i="48"/>
  <c r="F25" i="48"/>
  <c r="E25" i="48"/>
  <c r="D25" i="48"/>
  <c r="O24" i="48"/>
  <c r="P24" i="48" s="1"/>
  <c r="O23" i="48"/>
  <c r="P23" i="48"/>
  <c r="O22" i="48"/>
  <c r="P22" i="48" s="1"/>
  <c r="O21" i="48"/>
  <c r="P21" i="48" s="1"/>
  <c r="O20" i="48"/>
  <c r="P20" i="48" s="1"/>
  <c r="N19" i="48"/>
  <c r="M19" i="48"/>
  <c r="L19" i="48"/>
  <c r="K19" i="48"/>
  <c r="J19" i="48"/>
  <c r="I19" i="48"/>
  <c r="H19" i="48"/>
  <c r="G19" i="48"/>
  <c r="F19" i="48"/>
  <c r="E19" i="48"/>
  <c r="D19" i="48"/>
  <c r="O18" i="48"/>
  <c r="P18" i="48"/>
  <c r="O17" i="48"/>
  <c r="P17" i="48" s="1"/>
  <c r="O16" i="48"/>
  <c r="P16" i="48"/>
  <c r="N15" i="48"/>
  <c r="M15" i="48"/>
  <c r="L15" i="48"/>
  <c r="K15" i="48"/>
  <c r="J15" i="48"/>
  <c r="I15" i="48"/>
  <c r="H15" i="48"/>
  <c r="G15" i="48"/>
  <c r="F15" i="48"/>
  <c r="E15" i="48"/>
  <c r="D15" i="48"/>
  <c r="O15" i="48" s="1"/>
  <c r="P15" i="48" s="1"/>
  <c r="O14" i="48"/>
  <c r="P14" i="48"/>
  <c r="O13" i="48"/>
  <c r="P13" i="48" s="1"/>
  <c r="O12" i="48"/>
  <c r="P12" i="48" s="1"/>
  <c r="O11" i="48"/>
  <c r="P11" i="48" s="1"/>
  <c r="O10" i="48"/>
  <c r="P10" i="48"/>
  <c r="O9" i="48"/>
  <c r="P9" i="48" s="1"/>
  <c r="O8" i="48"/>
  <c r="P8" i="48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N34" i="47"/>
  <c r="O34" i="47" s="1"/>
  <c r="N33" i="47"/>
  <c r="O33" i="47" s="1"/>
  <c r="N32" i="47"/>
  <c r="O32" i="47" s="1"/>
  <c r="M31" i="47"/>
  <c r="L31" i="47"/>
  <c r="K31" i="47"/>
  <c r="J31" i="47"/>
  <c r="I31" i="47"/>
  <c r="H31" i="47"/>
  <c r="G31" i="47"/>
  <c r="F31" i="47"/>
  <c r="E31" i="47"/>
  <c r="D31" i="47"/>
  <c r="N30" i="47"/>
  <c r="O30" i="47" s="1"/>
  <c r="M29" i="47"/>
  <c r="L29" i="47"/>
  <c r="K29" i="47"/>
  <c r="J29" i="47"/>
  <c r="I29" i="47"/>
  <c r="H29" i="47"/>
  <c r="N29" i="47" s="1"/>
  <c r="O29" i="47" s="1"/>
  <c r="G29" i="47"/>
  <c r="F29" i="47"/>
  <c r="E29" i="47"/>
  <c r="D29" i="47"/>
  <c r="N28" i="47"/>
  <c r="O28" i="47" s="1"/>
  <c r="M27" i="47"/>
  <c r="L27" i="47"/>
  <c r="K27" i="47"/>
  <c r="J27" i="47"/>
  <c r="I27" i="47"/>
  <c r="H27" i="47"/>
  <c r="G27" i="47"/>
  <c r="F27" i="47"/>
  <c r="E27" i="47"/>
  <c r="D27" i="47"/>
  <c r="N27" i="47" s="1"/>
  <c r="O27" i="47" s="1"/>
  <c r="N26" i="47"/>
  <c r="O26" i="47" s="1"/>
  <c r="M25" i="47"/>
  <c r="L25" i="47"/>
  <c r="K25" i="47"/>
  <c r="J25" i="47"/>
  <c r="I25" i="47"/>
  <c r="H25" i="47"/>
  <c r="G25" i="47"/>
  <c r="F25" i="47"/>
  <c r="E25" i="47"/>
  <c r="D25" i="47"/>
  <c r="N24" i="47"/>
  <c r="O24" i="47" s="1"/>
  <c r="N23" i="47"/>
  <c r="O23" i="47" s="1"/>
  <c r="N22" i="47"/>
  <c r="O22" i="47" s="1"/>
  <c r="N21" i="47"/>
  <c r="O21" i="47"/>
  <c r="N20" i="47"/>
  <c r="O20" i="47" s="1"/>
  <c r="M19" i="47"/>
  <c r="L19" i="47"/>
  <c r="K19" i="47"/>
  <c r="J19" i="47"/>
  <c r="I19" i="47"/>
  <c r="H19" i="47"/>
  <c r="G19" i="47"/>
  <c r="F19" i="47"/>
  <c r="E19" i="47"/>
  <c r="D19" i="47"/>
  <c r="N18" i="47"/>
  <c r="O18" i="47" s="1"/>
  <c r="N17" i="47"/>
  <c r="O17" i="47" s="1"/>
  <c r="N16" i="47"/>
  <c r="O16" i="47" s="1"/>
  <c r="M15" i="47"/>
  <c r="L15" i="47"/>
  <c r="K15" i="47"/>
  <c r="J15" i="47"/>
  <c r="I15" i="47"/>
  <c r="H15" i="47"/>
  <c r="G15" i="47"/>
  <c r="F15" i="47"/>
  <c r="E15" i="47"/>
  <c r="D15" i="47"/>
  <c r="N14" i="47"/>
  <c r="O14" i="47" s="1"/>
  <c r="N13" i="47"/>
  <c r="O13" i="47" s="1"/>
  <c r="N12" i="47"/>
  <c r="O12" i="47"/>
  <c r="N11" i="47"/>
  <c r="O11" i="47"/>
  <c r="N10" i="47"/>
  <c r="O10" i="47" s="1"/>
  <c r="N9" i="47"/>
  <c r="O9" i="47" s="1"/>
  <c r="N8" i="47"/>
  <c r="O8" i="47" s="1"/>
  <c r="N7" i="47"/>
  <c r="O7" i="47" s="1"/>
  <c r="N6" i="47"/>
  <c r="O6" i="47"/>
  <c r="M5" i="47"/>
  <c r="L5" i="47"/>
  <c r="K5" i="47"/>
  <c r="J5" i="47"/>
  <c r="I5" i="47"/>
  <c r="H5" i="47"/>
  <c r="G5" i="47"/>
  <c r="F5" i="47"/>
  <c r="F35" i="47" s="1"/>
  <c r="E5" i="47"/>
  <c r="E35" i="47" s="1"/>
  <c r="D5" i="47"/>
  <c r="G31" i="46"/>
  <c r="N30" i="46"/>
  <c r="O30" i="46" s="1"/>
  <c r="M29" i="46"/>
  <c r="L29" i="46"/>
  <c r="K29" i="46"/>
  <c r="J29" i="46"/>
  <c r="I29" i="46"/>
  <c r="H29" i="46"/>
  <c r="G29" i="46"/>
  <c r="F29" i="46"/>
  <c r="E29" i="46"/>
  <c r="D29" i="46"/>
  <c r="N28" i="46"/>
  <c r="O28" i="46" s="1"/>
  <c r="M27" i="46"/>
  <c r="L27" i="46"/>
  <c r="K27" i="46"/>
  <c r="J27" i="46"/>
  <c r="I27" i="46"/>
  <c r="H27" i="46"/>
  <c r="G27" i="46"/>
  <c r="F27" i="46"/>
  <c r="E27" i="46"/>
  <c r="D27" i="46"/>
  <c r="N26" i="46"/>
  <c r="O26" i="46" s="1"/>
  <c r="N25" i="46"/>
  <c r="O25" i="46"/>
  <c r="M24" i="46"/>
  <c r="L24" i="46"/>
  <c r="K24" i="46"/>
  <c r="J24" i="46"/>
  <c r="I24" i="46"/>
  <c r="H24" i="46"/>
  <c r="G24" i="46"/>
  <c r="F24" i="46"/>
  <c r="E24" i="46"/>
  <c r="D24" i="46"/>
  <c r="N23" i="46"/>
  <c r="O23" i="46"/>
  <c r="M22" i="46"/>
  <c r="L22" i="46"/>
  <c r="K22" i="46"/>
  <c r="J22" i="46"/>
  <c r="I22" i="46"/>
  <c r="H22" i="46"/>
  <c r="G22" i="46"/>
  <c r="F22" i="46"/>
  <c r="E22" i="46"/>
  <c r="D22" i="46"/>
  <c r="N21" i="46"/>
  <c r="O21" i="46"/>
  <c r="N20" i="46"/>
  <c r="O20" i="46" s="1"/>
  <c r="N19" i="46"/>
  <c r="O19" i="46" s="1"/>
  <c r="M18" i="46"/>
  <c r="L18" i="46"/>
  <c r="K18" i="46"/>
  <c r="J18" i="46"/>
  <c r="I18" i="46"/>
  <c r="H18" i="46"/>
  <c r="G18" i="46"/>
  <c r="F18" i="46"/>
  <c r="F31" i="46" s="1"/>
  <c r="E18" i="46"/>
  <c r="N18" i="46" s="1"/>
  <c r="O18" i="46" s="1"/>
  <c r="D18" i="46"/>
  <c r="N17" i="46"/>
  <c r="O17" i="46" s="1"/>
  <c r="N16" i="46"/>
  <c r="O16" i="46" s="1"/>
  <c r="N15" i="46"/>
  <c r="O15" i="46" s="1"/>
  <c r="M14" i="46"/>
  <c r="L14" i="46"/>
  <c r="K14" i="46"/>
  <c r="J14" i="46"/>
  <c r="I14" i="46"/>
  <c r="H14" i="46"/>
  <c r="G14" i="46"/>
  <c r="F14" i="46"/>
  <c r="E14" i="46"/>
  <c r="D14" i="46"/>
  <c r="N13" i="46"/>
  <c r="O13" i="46" s="1"/>
  <c r="N12" i="46"/>
  <c r="O12" i="46" s="1"/>
  <c r="N11" i="46"/>
  <c r="O11" i="46"/>
  <c r="N10" i="46"/>
  <c r="O10" i="46"/>
  <c r="N9" i="46"/>
  <c r="O9" i="46" s="1"/>
  <c r="N8" i="46"/>
  <c r="O8" i="46" s="1"/>
  <c r="N7" i="46"/>
  <c r="O7" i="46" s="1"/>
  <c r="N6" i="46"/>
  <c r="O6" i="46" s="1"/>
  <c r="M5" i="46"/>
  <c r="L5" i="46"/>
  <c r="K5" i="46"/>
  <c r="J5" i="46"/>
  <c r="I5" i="46"/>
  <c r="H5" i="46"/>
  <c r="G5" i="46"/>
  <c r="F5" i="46"/>
  <c r="E5" i="46"/>
  <c r="D5" i="46"/>
  <c r="D31" i="46" s="1"/>
  <c r="N30" i="44"/>
  <c r="O30" i="44" s="1"/>
  <c r="M29" i="44"/>
  <c r="L29" i="44"/>
  <c r="K29" i="44"/>
  <c r="J29" i="44"/>
  <c r="I29" i="44"/>
  <c r="H29" i="44"/>
  <c r="G29" i="44"/>
  <c r="F29" i="44"/>
  <c r="E29" i="44"/>
  <c r="D29" i="44"/>
  <c r="N28" i="44"/>
  <c r="O28" i="44" s="1"/>
  <c r="M27" i="44"/>
  <c r="L27" i="44"/>
  <c r="K27" i="44"/>
  <c r="J27" i="44"/>
  <c r="I27" i="44"/>
  <c r="H27" i="44"/>
  <c r="G27" i="44"/>
  <c r="F27" i="44"/>
  <c r="E27" i="44"/>
  <c r="D27" i="44"/>
  <c r="N26" i="44"/>
  <c r="O26" i="44" s="1"/>
  <c r="N25" i="44"/>
  <c r="O25" i="44" s="1"/>
  <c r="M24" i="44"/>
  <c r="L24" i="44"/>
  <c r="K24" i="44"/>
  <c r="J24" i="44"/>
  <c r="I24" i="44"/>
  <c r="H24" i="44"/>
  <c r="G24" i="44"/>
  <c r="F24" i="44"/>
  <c r="E24" i="44"/>
  <c r="D24" i="44"/>
  <c r="N23" i="44"/>
  <c r="O23" i="44" s="1"/>
  <c r="M22" i="44"/>
  <c r="L22" i="44"/>
  <c r="K22" i="44"/>
  <c r="J22" i="44"/>
  <c r="I22" i="44"/>
  <c r="H22" i="44"/>
  <c r="G22" i="44"/>
  <c r="F22" i="44"/>
  <c r="E22" i="44"/>
  <c r="D22" i="44"/>
  <c r="N21" i="44"/>
  <c r="O21" i="44" s="1"/>
  <c r="N20" i="44"/>
  <c r="O20" i="44" s="1"/>
  <c r="M19" i="44"/>
  <c r="L19" i="44"/>
  <c r="K19" i="44"/>
  <c r="J19" i="44"/>
  <c r="I19" i="44"/>
  <c r="H19" i="44"/>
  <c r="G19" i="44"/>
  <c r="F19" i="44"/>
  <c r="E19" i="44"/>
  <c r="D19" i="44"/>
  <c r="N18" i="44"/>
  <c r="O18" i="44"/>
  <c r="N17" i="44"/>
  <c r="O17" i="44"/>
  <c r="N16" i="44"/>
  <c r="O16" i="44" s="1"/>
  <c r="N15" i="44"/>
  <c r="O15" i="44" s="1"/>
  <c r="M14" i="44"/>
  <c r="L14" i="44"/>
  <c r="K14" i="44"/>
  <c r="J14" i="44"/>
  <c r="I14" i="44"/>
  <c r="H14" i="44"/>
  <c r="G14" i="44"/>
  <c r="F14" i="44"/>
  <c r="E14" i="44"/>
  <c r="D14" i="44"/>
  <c r="N13" i="44"/>
  <c r="O13" i="44" s="1"/>
  <c r="N12" i="44"/>
  <c r="O12" i="44" s="1"/>
  <c r="N11" i="44"/>
  <c r="O11" i="44" s="1"/>
  <c r="N10" i="44"/>
  <c r="O10" i="44"/>
  <c r="N9" i="44"/>
  <c r="O9" i="44"/>
  <c r="N8" i="44"/>
  <c r="O8" i="44" s="1"/>
  <c r="N7" i="44"/>
  <c r="O7" i="44" s="1"/>
  <c r="N6" i="44"/>
  <c r="O6" i="44" s="1"/>
  <c r="M5" i="44"/>
  <c r="L5" i="44"/>
  <c r="K5" i="44"/>
  <c r="J5" i="44"/>
  <c r="I5" i="44"/>
  <c r="H5" i="44"/>
  <c r="G5" i="44"/>
  <c r="F5" i="44"/>
  <c r="E5" i="44"/>
  <c r="D5" i="44"/>
  <c r="N32" i="43"/>
  <c r="O32" i="43" s="1"/>
  <c r="M31" i="43"/>
  <c r="L31" i="43"/>
  <c r="K31" i="43"/>
  <c r="J31" i="43"/>
  <c r="I31" i="43"/>
  <c r="H31" i="43"/>
  <c r="G31" i="43"/>
  <c r="F31" i="43"/>
  <c r="E31" i="43"/>
  <c r="D31" i="43"/>
  <c r="N30" i="43"/>
  <c r="O30" i="43" s="1"/>
  <c r="N29" i="43"/>
  <c r="O29" i="43" s="1"/>
  <c r="M28" i="43"/>
  <c r="L28" i="43"/>
  <c r="K28" i="43"/>
  <c r="J28" i="43"/>
  <c r="I28" i="43"/>
  <c r="H28" i="43"/>
  <c r="N28" i="43" s="1"/>
  <c r="O28" i="43" s="1"/>
  <c r="G28" i="43"/>
  <c r="F28" i="43"/>
  <c r="E28" i="43"/>
  <c r="D28" i="43"/>
  <c r="N27" i="43"/>
  <c r="O27" i="43" s="1"/>
  <c r="M26" i="43"/>
  <c r="L26" i="43"/>
  <c r="K26" i="43"/>
  <c r="J26" i="43"/>
  <c r="I26" i="43"/>
  <c r="H26" i="43"/>
  <c r="G26" i="43"/>
  <c r="F26" i="43"/>
  <c r="E26" i="43"/>
  <c r="D26" i="43"/>
  <c r="N25" i="43"/>
  <c r="O25" i="43" s="1"/>
  <c r="M24" i="43"/>
  <c r="L24" i="43"/>
  <c r="K24" i="43"/>
  <c r="J24" i="43"/>
  <c r="I24" i="43"/>
  <c r="H24" i="43"/>
  <c r="G24" i="43"/>
  <c r="F24" i="43"/>
  <c r="E24" i="43"/>
  <c r="D24" i="43"/>
  <c r="N23" i="43"/>
  <c r="O23" i="43" s="1"/>
  <c r="N22" i="43"/>
  <c r="O22" i="43" s="1"/>
  <c r="N21" i="43"/>
  <c r="O21" i="43"/>
  <c r="N20" i="43"/>
  <c r="O20" i="43"/>
  <c r="M19" i="43"/>
  <c r="L19" i="43"/>
  <c r="K19" i="43"/>
  <c r="J19" i="43"/>
  <c r="I19" i="43"/>
  <c r="H19" i="43"/>
  <c r="G19" i="43"/>
  <c r="F19" i="43"/>
  <c r="E19" i="43"/>
  <c r="D19" i="43"/>
  <c r="N18" i="43"/>
  <c r="O18" i="43"/>
  <c r="N17" i="43"/>
  <c r="O17" i="43" s="1"/>
  <c r="N16" i="43"/>
  <c r="O16" i="43" s="1"/>
  <c r="N15" i="43"/>
  <c r="O15" i="43" s="1"/>
  <c r="M14" i="43"/>
  <c r="L14" i="43"/>
  <c r="K14" i="43"/>
  <c r="J14" i="43"/>
  <c r="I14" i="43"/>
  <c r="H14" i="43"/>
  <c r="G14" i="43"/>
  <c r="F14" i="43"/>
  <c r="E14" i="43"/>
  <c r="D14" i="43"/>
  <c r="N13" i="43"/>
  <c r="O13" i="43" s="1"/>
  <c r="N12" i="43"/>
  <c r="O12" i="43" s="1"/>
  <c r="N11" i="43"/>
  <c r="O11" i="43" s="1"/>
  <c r="N10" i="43"/>
  <c r="O10" i="43"/>
  <c r="N9" i="43"/>
  <c r="O9" i="43" s="1"/>
  <c r="N8" i="43"/>
  <c r="O8" i="43" s="1"/>
  <c r="N7" i="43"/>
  <c r="O7" i="43" s="1"/>
  <c r="N6" i="43"/>
  <c r="O6" i="43" s="1"/>
  <c r="M5" i="43"/>
  <c r="M33" i="43" s="1"/>
  <c r="L5" i="43"/>
  <c r="L33" i="43" s="1"/>
  <c r="K5" i="43"/>
  <c r="K33" i="43" s="1"/>
  <c r="J5" i="43"/>
  <c r="I5" i="43"/>
  <c r="H5" i="43"/>
  <c r="G5" i="43"/>
  <c r="F5" i="43"/>
  <c r="E5" i="43"/>
  <c r="D5" i="43"/>
  <c r="N29" i="42"/>
  <c r="O29" i="42" s="1"/>
  <c r="M28" i="42"/>
  <c r="L28" i="42"/>
  <c r="K28" i="42"/>
  <c r="J28" i="42"/>
  <c r="I28" i="42"/>
  <c r="H28" i="42"/>
  <c r="G28" i="42"/>
  <c r="F28" i="42"/>
  <c r="E28" i="42"/>
  <c r="D28" i="42"/>
  <c r="N27" i="42"/>
  <c r="O27" i="42" s="1"/>
  <c r="M26" i="42"/>
  <c r="L26" i="42"/>
  <c r="K26" i="42"/>
  <c r="J26" i="42"/>
  <c r="I26" i="42"/>
  <c r="H26" i="42"/>
  <c r="G26" i="42"/>
  <c r="F26" i="42"/>
  <c r="E26" i="42"/>
  <c r="D26" i="42"/>
  <c r="N25" i="42"/>
  <c r="O25" i="42" s="1"/>
  <c r="M24" i="42"/>
  <c r="L24" i="42"/>
  <c r="K24" i="42"/>
  <c r="J24" i="42"/>
  <c r="I24" i="42"/>
  <c r="H24" i="42"/>
  <c r="G24" i="42"/>
  <c r="F24" i="42"/>
  <c r="E24" i="42"/>
  <c r="D24" i="42"/>
  <c r="N23" i="42"/>
  <c r="O23" i="42" s="1"/>
  <c r="M22" i="42"/>
  <c r="L22" i="42"/>
  <c r="K22" i="42"/>
  <c r="J22" i="42"/>
  <c r="I22" i="42"/>
  <c r="H22" i="42"/>
  <c r="G22" i="42"/>
  <c r="F22" i="42"/>
  <c r="E22" i="42"/>
  <c r="D22" i="42"/>
  <c r="N21" i="42"/>
  <c r="O21" i="42" s="1"/>
  <c r="N20" i="42"/>
  <c r="O20" i="42" s="1"/>
  <c r="N19" i="42"/>
  <c r="O19" i="42"/>
  <c r="N18" i="42"/>
  <c r="O18" i="42"/>
  <c r="M17" i="42"/>
  <c r="L17" i="42"/>
  <c r="K17" i="42"/>
  <c r="J17" i="42"/>
  <c r="I17" i="42"/>
  <c r="H17" i="42"/>
  <c r="G17" i="42"/>
  <c r="F17" i="42"/>
  <c r="E17" i="42"/>
  <c r="D17" i="42"/>
  <c r="N16" i="42"/>
  <c r="O16" i="42" s="1"/>
  <c r="N15" i="42"/>
  <c r="O15" i="42" s="1"/>
  <c r="N14" i="42"/>
  <c r="O14" i="42" s="1"/>
  <c r="M13" i="42"/>
  <c r="L13" i="42"/>
  <c r="K13" i="42"/>
  <c r="J13" i="42"/>
  <c r="I13" i="42"/>
  <c r="H13" i="42"/>
  <c r="G13" i="42"/>
  <c r="F13" i="42"/>
  <c r="E13" i="42"/>
  <c r="D13" i="42"/>
  <c r="N12" i="42"/>
  <c r="O12" i="42" s="1"/>
  <c r="N11" i="42"/>
  <c r="O11" i="42" s="1"/>
  <c r="N10" i="42"/>
  <c r="O10" i="42" s="1"/>
  <c r="N9" i="42"/>
  <c r="O9" i="42"/>
  <c r="N8" i="42"/>
  <c r="O8" i="42"/>
  <c r="N7" i="42"/>
  <c r="O7" i="42" s="1"/>
  <c r="N6" i="42"/>
  <c r="O6" i="42" s="1"/>
  <c r="M5" i="42"/>
  <c r="L5" i="42"/>
  <c r="K5" i="42"/>
  <c r="J5" i="42"/>
  <c r="J30" i="42" s="1"/>
  <c r="I5" i="42"/>
  <c r="H5" i="42"/>
  <c r="G5" i="42"/>
  <c r="F5" i="42"/>
  <c r="E5" i="42"/>
  <c r="E30" i="42" s="1"/>
  <c r="D5" i="42"/>
  <c r="N29" i="41"/>
  <c r="O29" i="41" s="1"/>
  <c r="M28" i="41"/>
  <c r="L28" i="41"/>
  <c r="K28" i="41"/>
  <c r="J28" i="41"/>
  <c r="I28" i="41"/>
  <c r="H28" i="41"/>
  <c r="G28" i="41"/>
  <c r="F28" i="41"/>
  <c r="E28" i="41"/>
  <c r="D28" i="41"/>
  <c r="N27" i="41"/>
  <c r="O27" i="41" s="1"/>
  <c r="M26" i="41"/>
  <c r="L26" i="41"/>
  <c r="K26" i="41"/>
  <c r="J26" i="41"/>
  <c r="I26" i="41"/>
  <c r="H26" i="41"/>
  <c r="G26" i="41"/>
  <c r="F26" i="41"/>
  <c r="E26" i="41"/>
  <c r="D26" i="41"/>
  <c r="N25" i="41"/>
  <c r="O25" i="41" s="1"/>
  <c r="M24" i="41"/>
  <c r="L24" i="41"/>
  <c r="K24" i="41"/>
  <c r="J24" i="41"/>
  <c r="I24" i="41"/>
  <c r="H24" i="41"/>
  <c r="G24" i="41"/>
  <c r="F24" i="41"/>
  <c r="E24" i="41"/>
  <c r="D24" i="41"/>
  <c r="N23" i="41"/>
  <c r="O23" i="41" s="1"/>
  <c r="M22" i="41"/>
  <c r="L22" i="41"/>
  <c r="K22" i="41"/>
  <c r="J22" i="41"/>
  <c r="I22" i="41"/>
  <c r="N22" i="41" s="1"/>
  <c r="O22" i="41" s="1"/>
  <c r="H22" i="41"/>
  <c r="G22" i="41"/>
  <c r="F22" i="41"/>
  <c r="E22" i="41"/>
  <c r="D22" i="41"/>
  <c r="N21" i="41"/>
  <c r="O21" i="41" s="1"/>
  <c r="N20" i="41"/>
  <c r="O20" i="41" s="1"/>
  <c r="N19" i="41"/>
  <c r="O19" i="41" s="1"/>
  <c r="N18" i="41"/>
  <c r="O18" i="41" s="1"/>
  <c r="M17" i="41"/>
  <c r="L17" i="41"/>
  <c r="K17" i="41"/>
  <c r="J17" i="41"/>
  <c r="I17" i="41"/>
  <c r="H17" i="41"/>
  <c r="G17" i="41"/>
  <c r="F17" i="41"/>
  <c r="E17" i="41"/>
  <c r="D17" i="4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2" i="41"/>
  <c r="O12" i="41"/>
  <c r="N11" i="41"/>
  <c r="O11" i="41" s="1"/>
  <c r="N10" i="41"/>
  <c r="O10" i="41" s="1"/>
  <c r="N9" i="41"/>
  <c r="O9" i="41" s="1"/>
  <c r="N8" i="41"/>
  <c r="O8" i="41" s="1"/>
  <c r="N7" i="41"/>
  <c r="O7" i="41"/>
  <c r="N6" i="41"/>
  <c r="O6" i="41"/>
  <c r="M5" i="41"/>
  <c r="L5" i="41"/>
  <c r="K5" i="41"/>
  <c r="J5" i="41"/>
  <c r="I5" i="41"/>
  <c r="I30" i="41" s="1"/>
  <c r="H5" i="41"/>
  <c r="G5" i="41"/>
  <c r="F5" i="41"/>
  <c r="E5" i="41"/>
  <c r="D5" i="41"/>
  <c r="N28" i="40"/>
  <c r="O28" i="40"/>
  <c r="N27" i="40"/>
  <c r="O27" i="40" s="1"/>
  <c r="M26" i="40"/>
  <c r="L26" i="40"/>
  <c r="K26" i="40"/>
  <c r="J26" i="40"/>
  <c r="I26" i="40"/>
  <c r="H26" i="40"/>
  <c r="G26" i="40"/>
  <c r="F26" i="40"/>
  <c r="E26" i="40"/>
  <c r="D26" i="40"/>
  <c r="N25" i="40"/>
  <c r="O25" i="40" s="1"/>
  <c r="M24" i="40"/>
  <c r="L24" i="40"/>
  <c r="K24" i="40"/>
  <c r="J24" i="40"/>
  <c r="I24" i="40"/>
  <c r="H24" i="40"/>
  <c r="G24" i="40"/>
  <c r="F24" i="40"/>
  <c r="E24" i="40"/>
  <c r="D24" i="40"/>
  <c r="N24" i="40" s="1"/>
  <c r="O24" i="40" s="1"/>
  <c r="N23" i="40"/>
  <c r="O23" i="40" s="1"/>
  <c r="M22" i="40"/>
  <c r="L22" i="40"/>
  <c r="K22" i="40"/>
  <c r="J22" i="40"/>
  <c r="I22" i="40"/>
  <c r="H22" i="40"/>
  <c r="G22" i="40"/>
  <c r="F22" i="40"/>
  <c r="E22" i="40"/>
  <c r="D22" i="40"/>
  <c r="N21" i="40"/>
  <c r="O21" i="40" s="1"/>
  <c r="M20" i="40"/>
  <c r="L20" i="40"/>
  <c r="K20" i="40"/>
  <c r="J20" i="40"/>
  <c r="I20" i="40"/>
  <c r="H20" i="40"/>
  <c r="G20" i="40"/>
  <c r="F20" i="40"/>
  <c r="E20" i="40"/>
  <c r="N20" i="40" s="1"/>
  <c r="O20" i="40" s="1"/>
  <c r="D20" i="40"/>
  <c r="N19" i="40"/>
  <c r="O19" i="40" s="1"/>
  <c r="N18" i="40"/>
  <c r="O18" i="40" s="1"/>
  <c r="N17" i="40"/>
  <c r="O17" i="40"/>
  <c r="N16" i="40"/>
  <c r="O16" i="40"/>
  <c r="M15" i="40"/>
  <c r="L15" i="40"/>
  <c r="K15" i="40"/>
  <c r="J15" i="40"/>
  <c r="I15" i="40"/>
  <c r="H15" i="40"/>
  <c r="G15" i="40"/>
  <c r="F15" i="40"/>
  <c r="F29" i="40" s="1"/>
  <c r="E15" i="40"/>
  <c r="D15" i="40"/>
  <c r="N15" i="40" s="1"/>
  <c r="O15" i="40" s="1"/>
  <c r="N14" i="40"/>
  <c r="O14" i="40"/>
  <c r="N13" i="40"/>
  <c r="O13" i="40" s="1"/>
  <c r="N12" i="40"/>
  <c r="O12" i="40" s="1"/>
  <c r="M11" i="40"/>
  <c r="L11" i="40"/>
  <c r="K11" i="40"/>
  <c r="J11" i="40"/>
  <c r="I11" i="40"/>
  <c r="H11" i="40"/>
  <c r="G11" i="40"/>
  <c r="N11" i="40" s="1"/>
  <c r="O11" i="40" s="1"/>
  <c r="F11" i="40"/>
  <c r="E11" i="40"/>
  <c r="D11" i="40"/>
  <c r="N10" i="40"/>
  <c r="O10" i="40" s="1"/>
  <c r="N9" i="40"/>
  <c r="O9" i="40" s="1"/>
  <c r="N8" i="40"/>
  <c r="O8" i="40"/>
  <c r="N7" i="40"/>
  <c r="O7" i="40"/>
  <c r="N6" i="40"/>
  <c r="O6" i="40" s="1"/>
  <c r="M5" i="40"/>
  <c r="L5" i="40"/>
  <c r="L29" i="40" s="1"/>
  <c r="K5" i="40"/>
  <c r="J5" i="40"/>
  <c r="I5" i="40"/>
  <c r="H5" i="40"/>
  <c r="G5" i="40"/>
  <c r="F5" i="40"/>
  <c r="E5" i="40"/>
  <c r="D5" i="40"/>
  <c r="N29" i="39"/>
  <c r="O29" i="39" s="1"/>
  <c r="M28" i="39"/>
  <c r="L28" i="39"/>
  <c r="K28" i="39"/>
  <c r="J28" i="39"/>
  <c r="I28" i="39"/>
  <c r="H28" i="39"/>
  <c r="G28" i="39"/>
  <c r="F28" i="39"/>
  <c r="E28" i="39"/>
  <c r="D28" i="39"/>
  <c r="D30" i="39" s="1"/>
  <c r="N27" i="39"/>
  <c r="O27" i="39" s="1"/>
  <c r="M26" i="39"/>
  <c r="L26" i="39"/>
  <c r="K26" i="39"/>
  <c r="J26" i="39"/>
  <c r="I26" i="39"/>
  <c r="H26" i="39"/>
  <c r="G26" i="39"/>
  <c r="F26" i="39"/>
  <c r="E26" i="39"/>
  <c r="D26" i="39"/>
  <c r="N25" i="39"/>
  <c r="O25" i="39"/>
  <c r="M24" i="39"/>
  <c r="L24" i="39"/>
  <c r="K24" i="39"/>
  <c r="J24" i="39"/>
  <c r="I24" i="39"/>
  <c r="H24" i="39"/>
  <c r="G24" i="39"/>
  <c r="F24" i="39"/>
  <c r="E24" i="39"/>
  <c r="D24" i="39"/>
  <c r="N23" i="39"/>
  <c r="O23" i="39"/>
  <c r="M22" i="39"/>
  <c r="L22" i="39"/>
  <c r="K22" i="39"/>
  <c r="J22" i="39"/>
  <c r="I22" i="39"/>
  <c r="H22" i="39"/>
  <c r="G22" i="39"/>
  <c r="F22" i="39"/>
  <c r="E22" i="39"/>
  <c r="D22" i="39"/>
  <c r="N21" i="39"/>
  <c r="O21" i="39"/>
  <c r="N20" i="39"/>
  <c r="O20" i="39"/>
  <c r="N19" i="39"/>
  <c r="O19" i="39" s="1"/>
  <c r="N18" i="39"/>
  <c r="O18" i="39" s="1"/>
  <c r="M17" i="39"/>
  <c r="L17" i="39"/>
  <c r="K17" i="39"/>
  <c r="J17" i="39"/>
  <c r="I17" i="39"/>
  <c r="H17" i="39"/>
  <c r="G17" i="39"/>
  <c r="F17" i="39"/>
  <c r="E17" i="39"/>
  <c r="D17" i="39"/>
  <c r="N16" i="39"/>
  <c r="O16" i="39" s="1"/>
  <c r="N15" i="39"/>
  <c r="O15" i="39" s="1"/>
  <c r="N14" i="39"/>
  <c r="O14" i="39"/>
  <c r="M13" i="39"/>
  <c r="L13" i="39"/>
  <c r="K13" i="39"/>
  <c r="J13" i="39"/>
  <c r="I13" i="39"/>
  <c r="N13" i="39" s="1"/>
  <c r="O13" i="39" s="1"/>
  <c r="H13" i="39"/>
  <c r="G13" i="39"/>
  <c r="F13" i="39"/>
  <c r="E13" i="39"/>
  <c r="D13" i="39"/>
  <c r="N12" i="39"/>
  <c r="O12" i="39"/>
  <c r="N11" i="39"/>
  <c r="O11" i="39" s="1"/>
  <c r="N10" i="39"/>
  <c r="O10" i="39" s="1"/>
  <c r="N9" i="39"/>
  <c r="O9" i="39" s="1"/>
  <c r="N8" i="39"/>
  <c r="O8" i="39" s="1"/>
  <c r="N7" i="39"/>
  <c r="O7" i="39" s="1"/>
  <c r="N6" i="39"/>
  <c r="O6" i="39"/>
  <c r="M5" i="39"/>
  <c r="M30" i="39"/>
  <c r="L5" i="39"/>
  <c r="L30" i="39" s="1"/>
  <c r="K5" i="39"/>
  <c r="K30" i="39" s="1"/>
  <c r="J5" i="39"/>
  <c r="J30" i="39" s="1"/>
  <c r="I5" i="39"/>
  <c r="H5" i="39"/>
  <c r="G5" i="39"/>
  <c r="F5" i="39"/>
  <c r="E5" i="39"/>
  <c r="D5" i="39"/>
  <c r="N27" i="38"/>
  <c r="O27" i="38" s="1"/>
  <c r="M26" i="38"/>
  <c r="L26" i="38"/>
  <c r="K26" i="38"/>
  <c r="J26" i="38"/>
  <c r="I26" i="38"/>
  <c r="H26" i="38"/>
  <c r="G26" i="38"/>
  <c r="F26" i="38"/>
  <c r="E26" i="38"/>
  <c r="D26" i="38"/>
  <c r="N26" i="38" s="1"/>
  <c r="O26" i="38" s="1"/>
  <c r="N25" i="38"/>
  <c r="O25" i="38" s="1"/>
  <c r="N24" i="38"/>
  <c r="O24" i="38"/>
  <c r="M23" i="38"/>
  <c r="L23" i="38"/>
  <c r="K23" i="38"/>
  <c r="J23" i="38"/>
  <c r="I23" i="38"/>
  <c r="H23" i="38"/>
  <c r="G23" i="38"/>
  <c r="F23" i="38"/>
  <c r="E23" i="38"/>
  <c r="D23" i="38"/>
  <c r="N22" i="38"/>
  <c r="O22" i="38" s="1"/>
  <c r="M21" i="38"/>
  <c r="L21" i="38"/>
  <c r="K21" i="38"/>
  <c r="J21" i="38"/>
  <c r="I21" i="38"/>
  <c r="H21" i="38"/>
  <c r="G21" i="38"/>
  <c r="F21" i="38"/>
  <c r="E21" i="38"/>
  <c r="D21" i="38"/>
  <c r="N20" i="38"/>
  <c r="O20" i="38" s="1"/>
  <c r="M19" i="38"/>
  <c r="L19" i="38"/>
  <c r="K19" i="38"/>
  <c r="J19" i="38"/>
  <c r="I19" i="38"/>
  <c r="H19" i="38"/>
  <c r="G19" i="38"/>
  <c r="F19" i="38"/>
  <c r="E19" i="38"/>
  <c r="D19" i="38"/>
  <c r="N18" i="38"/>
  <c r="O18" i="38" s="1"/>
  <c r="N17" i="38"/>
  <c r="O17" i="38"/>
  <c r="M16" i="38"/>
  <c r="L16" i="38"/>
  <c r="L28" i="38" s="1"/>
  <c r="K16" i="38"/>
  <c r="J16" i="38"/>
  <c r="I16" i="38"/>
  <c r="H16" i="38"/>
  <c r="G16" i="38"/>
  <c r="F16" i="38"/>
  <c r="E16" i="38"/>
  <c r="D16" i="38"/>
  <c r="N15" i="38"/>
  <c r="O15" i="38"/>
  <c r="N14" i="38"/>
  <c r="O14" i="38" s="1"/>
  <c r="N13" i="38"/>
  <c r="O13" i="38" s="1"/>
  <c r="M12" i="38"/>
  <c r="L12" i="38"/>
  <c r="K12" i="38"/>
  <c r="J12" i="38"/>
  <c r="I12" i="38"/>
  <c r="H12" i="38"/>
  <c r="G12" i="38"/>
  <c r="F12" i="38"/>
  <c r="E12" i="38"/>
  <c r="D12" i="38"/>
  <c r="N12" i="38" s="1"/>
  <c r="O12" i="38" s="1"/>
  <c r="N11" i="38"/>
  <c r="O11" i="38" s="1"/>
  <c r="N10" i="38"/>
  <c r="O10" i="38"/>
  <c r="N9" i="38"/>
  <c r="O9" i="38" s="1"/>
  <c r="N8" i="38"/>
  <c r="O8" i="38"/>
  <c r="N7" i="38"/>
  <c r="O7" i="38" s="1"/>
  <c r="N6" i="38"/>
  <c r="O6" i="38" s="1"/>
  <c r="M5" i="38"/>
  <c r="L5" i="38"/>
  <c r="K5" i="38"/>
  <c r="J5" i="38"/>
  <c r="J28" i="38" s="1"/>
  <c r="I5" i="38"/>
  <c r="H5" i="38"/>
  <c r="H28" i="38" s="1"/>
  <c r="G5" i="38"/>
  <c r="F5" i="38"/>
  <c r="E5" i="38"/>
  <c r="N5" i="38" s="1"/>
  <c r="O5" i="38" s="1"/>
  <c r="D5" i="38"/>
  <c r="N29" i="37"/>
  <c r="O29" i="37" s="1"/>
  <c r="M28" i="37"/>
  <c r="L28" i="37"/>
  <c r="K28" i="37"/>
  <c r="J28" i="37"/>
  <c r="I28" i="37"/>
  <c r="H28" i="37"/>
  <c r="G28" i="37"/>
  <c r="F28" i="37"/>
  <c r="E28" i="37"/>
  <c r="D28" i="37"/>
  <c r="N27" i="37"/>
  <c r="O27" i="37" s="1"/>
  <c r="M26" i="37"/>
  <c r="L26" i="37"/>
  <c r="K26" i="37"/>
  <c r="J26" i="37"/>
  <c r="I26" i="37"/>
  <c r="H26" i="37"/>
  <c r="G26" i="37"/>
  <c r="F26" i="37"/>
  <c r="E26" i="37"/>
  <c r="D26" i="37"/>
  <c r="N25" i="37"/>
  <c r="O25" i="37" s="1"/>
  <c r="M24" i="37"/>
  <c r="L24" i="37"/>
  <c r="K24" i="37"/>
  <c r="J24" i="37"/>
  <c r="I24" i="37"/>
  <c r="H24" i="37"/>
  <c r="G24" i="37"/>
  <c r="F24" i="37"/>
  <c r="E24" i="37"/>
  <c r="D24" i="37"/>
  <c r="N23" i="37"/>
  <c r="O23" i="37" s="1"/>
  <c r="M22" i="37"/>
  <c r="L22" i="37"/>
  <c r="L30" i="37" s="1"/>
  <c r="K22" i="37"/>
  <c r="J22" i="37"/>
  <c r="I22" i="37"/>
  <c r="H22" i="37"/>
  <c r="G22" i="37"/>
  <c r="F22" i="37"/>
  <c r="E22" i="37"/>
  <c r="D22" i="37"/>
  <c r="N21" i="37"/>
  <c r="O21" i="37"/>
  <c r="N20" i="37"/>
  <c r="O20" i="37" s="1"/>
  <c r="N19" i="37"/>
  <c r="O19" i="37" s="1"/>
  <c r="M18" i="37"/>
  <c r="L18" i="37"/>
  <c r="K18" i="37"/>
  <c r="J18" i="37"/>
  <c r="I18" i="37"/>
  <c r="H18" i="37"/>
  <c r="G18" i="37"/>
  <c r="F18" i="37"/>
  <c r="E18" i="37"/>
  <c r="D18" i="37"/>
  <c r="N17" i="37"/>
  <c r="O17" i="37" s="1"/>
  <c r="N16" i="37"/>
  <c r="O16" i="37" s="1"/>
  <c r="N15" i="37"/>
  <c r="O15" i="37" s="1"/>
  <c r="M14" i="37"/>
  <c r="L14" i="37"/>
  <c r="K14" i="37"/>
  <c r="J14" i="37"/>
  <c r="I14" i="37"/>
  <c r="H14" i="37"/>
  <c r="G14" i="37"/>
  <c r="F14" i="37"/>
  <c r="E14" i="37"/>
  <c r="D14" i="37"/>
  <c r="N13" i="37"/>
  <c r="O13" i="37"/>
  <c r="N12" i="37"/>
  <c r="O12" i="37" s="1"/>
  <c r="N11" i="37"/>
  <c r="O11" i="37" s="1"/>
  <c r="N10" i="37"/>
  <c r="O10" i="37" s="1"/>
  <c r="N9" i="37"/>
  <c r="O9" i="37" s="1"/>
  <c r="N8" i="37"/>
  <c r="O8" i="37" s="1"/>
  <c r="N7" i="37"/>
  <c r="O7" i="37"/>
  <c r="N6" i="37"/>
  <c r="O6" i="37" s="1"/>
  <c r="M5" i="37"/>
  <c r="L5" i="37"/>
  <c r="K5" i="37"/>
  <c r="J5" i="37"/>
  <c r="I5" i="37"/>
  <c r="I30" i="37" s="1"/>
  <c r="H5" i="37"/>
  <c r="G5" i="37"/>
  <c r="F5" i="37"/>
  <c r="E5" i="37"/>
  <c r="D5" i="37"/>
  <c r="D30" i="37" s="1"/>
  <c r="N30" i="36"/>
  <c r="O30" i="36"/>
  <c r="M29" i="36"/>
  <c r="L29" i="36"/>
  <c r="K29" i="36"/>
  <c r="J29" i="36"/>
  <c r="I29" i="36"/>
  <c r="H29" i="36"/>
  <c r="G29" i="36"/>
  <c r="F29" i="36"/>
  <c r="E29" i="36"/>
  <c r="D29" i="36"/>
  <c r="N28" i="36"/>
  <c r="O28" i="36"/>
  <c r="N27" i="36"/>
  <c r="O27" i="36" s="1"/>
  <c r="M26" i="36"/>
  <c r="L26" i="36"/>
  <c r="K26" i="36"/>
  <c r="J26" i="36"/>
  <c r="I26" i="36"/>
  <c r="H26" i="36"/>
  <c r="G26" i="36"/>
  <c r="F26" i="36"/>
  <c r="E26" i="36"/>
  <c r="D26" i="36"/>
  <c r="N25" i="36"/>
  <c r="O25" i="36" s="1"/>
  <c r="M24" i="36"/>
  <c r="L24" i="36"/>
  <c r="K24" i="36"/>
  <c r="J24" i="36"/>
  <c r="I24" i="36"/>
  <c r="H24" i="36"/>
  <c r="G24" i="36"/>
  <c r="F24" i="36"/>
  <c r="E24" i="36"/>
  <c r="D24" i="36"/>
  <c r="N23" i="36"/>
  <c r="O23" i="36" s="1"/>
  <c r="M22" i="36"/>
  <c r="L22" i="36"/>
  <c r="K22" i="36"/>
  <c r="J22" i="36"/>
  <c r="I22" i="36"/>
  <c r="I31" i="36" s="1"/>
  <c r="H22" i="36"/>
  <c r="G22" i="36"/>
  <c r="F22" i="36"/>
  <c r="E22" i="36"/>
  <c r="D22" i="36"/>
  <c r="N21" i="36"/>
  <c r="O21" i="36" s="1"/>
  <c r="N20" i="36"/>
  <c r="O20" i="36"/>
  <c r="N19" i="36"/>
  <c r="O19" i="36"/>
  <c r="M18" i="36"/>
  <c r="L18" i="36"/>
  <c r="K18" i="36"/>
  <c r="J18" i="36"/>
  <c r="I18" i="36"/>
  <c r="H18" i="36"/>
  <c r="G18" i="36"/>
  <c r="F18" i="36"/>
  <c r="E18" i="36"/>
  <c r="E31" i="36" s="1"/>
  <c r="D18" i="36"/>
  <c r="N17" i="36"/>
  <c r="O17" i="36" s="1"/>
  <c r="N16" i="36"/>
  <c r="O16" i="36" s="1"/>
  <c r="N15" i="36"/>
  <c r="O15" i="36" s="1"/>
  <c r="M14" i="36"/>
  <c r="L14" i="36"/>
  <c r="K14" i="36"/>
  <c r="J14" i="36"/>
  <c r="I14" i="36"/>
  <c r="H14" i="36"/>
  <c r="G14" i="36"/>
  <c r="F14" i="36"/>
  <c r="E14" i="36"/>
  <c r="D14" i="36"/>
  <c r="N14" i="36" s="1"/>
  <c r="O14" i="36" s="1"/>
  <c r="N13" i="36"/>
  <c r="O13" i="36"/>
  <c r="N12" i="36"/>
  <c r="O12" i="36" s="1"/>
  <c r="N11" i="36"/>
  <c r="O11" i="36" s="1"/>
  <c r="N10" i="36"/>
  <c r="O10" i="36" s="1"/>
  <c r="N9" i="36"/>
  <c r="O9" i="36"/>
  <c r="N8" i="36"/>
  <c r="O8" i="36" s="1"/>
  <c r="N7" i="36"/>
  <c r="O7" i="36" s="1"/>
  <c r="N6" i="36"/>
  <c r="O6" i="36" s="1"/>
  <c r="M5" i="36"/>
  <c r="L5" i="36"/>
  <c r="K5" i="36"/>
  <c r="J5" i="36"/>
  <c r="J31" i="36" s="1"/>
  <c r="I5" i="36"/>
  <c r="H5" i="36"/>
  <c r="G5" i="36"/>
  <c r="F5" i="36"/>
  <c r="E5" i="36"/>
  <c r="D5" i="36"/>
  <c r="N5" i="36" s="1"/>
  <c r="O5" i="36" s="1"/>
  <c r="N30" i="35"/>
  <c r="O30" i="35" s="1"/>
  <c r="M29" i="35"/>
  <c r="L29" i="35"/>
  <c r="K29" i="35"/>
  <c r="J29" i="35"/>
  <c r="I29" i="35"/>
  <c r="H29" i="35"/>
  <c r="G29" i="35"/>
  <c r="F29" i="35"/>
  <c r="E29" i="35"/>
  <c r="D29" i="35"/>
  <c r="N28" i="35"/>
  <c r="O28" i="35" s="1"/>
  <c r="N27" i="35"/>
  <c r="O27" i="35" s="1"/>
  <c r="M26" i="35"/>
  <c r="L26" i="35"/>
  <c r="K26" i="35"/>
  <c r="J26" i="35"/>
  <c r="I26" i="35"/>
  <c r="H26" i="35"/>
  <c r="G26" i="35"/>
  <c r="F26" i="35"/>
  <c r="E26" i="35"/>
  <c r="D26" i="35"/>
  <c r="N25" i="35"/>
  <c r="O25" i="35" s="1"/>
  <c r="M24" i="35"/>
  <c r="L24" i="35"/>
  <c r="K24" i="35"/>
  <c r="J24" i="35"/>
  <c r="I24" i="35"/>
  <c r="H24" i="35"/>
  <c r="G24" i="35"/>
  <c r="F24" i="35"/>
  <c r="E24" i="35"/>
  <c r="D24" i="35"/>
  <c r="N23" i="35"/>
  <c r="O23" i="35"/>
  <c r="M22" i="35"/>
  <c r="L22" i="35"/>
  <c r="K22" i="35"/>
  <c r="J22" i="35"/>
  <c r="I22" i="35"/>
  <c r="H22" i="35"/>
  <c r="H31" i="35" s="1"/>
  <c r="G22" i="35"/>
  <c r="G31" i="35" s="1"/>
  <c r="F22" i="35"/>
  <c r="E22" i="35"/>
  <c r="D22" i="35"/>
  <c r="N21" i="35"/>
  <c r="O21" i="35"/>
  <c r="N20" i="35"/>
  <c r="O20" i="35" s="1"/>
  <c r="N19" i="35"/>
  <c r="O19" i="35" s="1"/>
  <c r="M18" i="35"/>
  <c r="L18" i="35"/>
  <c r="K18" i="35"/>
  <c r="J18" i="35"/>
  <c r="I18" i="35"/>
  <c r="H18" i="35"/>
  <c r="G18" i="35"/>
  <c r="F18" i="35"/>
  <c r="F31" i="35" s="1"/>
  <c r="E18" i="35"/>
  <c r="D18" i="35"/>
  <c r="N18" i="35" s="1"/>
  <c r="O18" i="35" s="1"/>
  <c r="N17" i="35"/>
  <c r="O17" i="35"/>
  <c r="N16" i="35"/>
  <c r="O16" i="35" s="1"/>
  <c r="N15" i="35"/>
  <c r="O15" i="35" s="1"/>
  <c r="M14" i="35"/>
  <c r="L14" i="35"/>
  <c r="K14" i="35"/>
  <c r="J14" i="35"/>
  <c r="I14" i="35"/>
  <c r="H14" i="35"/>
  <c r="G14" i="35"/>
  <c r="F14" i="35"/>
  <c r="E14" i="35"/>
  <c r="D14" i="35"/>
  <c r="N13" i="35"/>
  <c r="O13" i="35" s="1"/>
  <c r="N12" i="35"/>
  <c r="O12" i="35" s="1"/>
  <c r="N11" i="35"/>
  <c r="O11" i="35"/>
  <c r="N10" i="35"/>
  <c r="O10" i="35" s="1"/>
  <c r="N9" i="35"/>
  <c r="O9" i="35"/>
  <c r="N8" i="35"/>
  <c r="O8" i="35" s="1"/>
  <c r="N7" i="35"/>
  <c r="O7" i="35" s="1"/>
  <c r="N6" i="35"/>
  <c r="O6" i="35" s="1"/>
  <c r="M5" i="35"/>
  <c r="L5" i="35"/>
  <c r="K5" i="35"/>
  <c r="J5" i="35"/>
  <c r="I5" i="35"/>
  <c r="N5" i="35" s="1"/>
  <c r="O5" i="35" s="1"/>
  <c r="H5" i="35"/>
  <c r="G5" i="35"/>
  <c r="F5" i="35"/>
  <c r="E5" i="35"/>
  <c r="D5" i="35"/>
  <c r="N29" i="34"/>
  <c r="O29" i="34" s="1"/>
  <c r="M28" i="34"/>
  <c r="L28" i="34"/>
  <c r="K28" i="34"/>
  <c r="J28" i="34"/>
  <c r="I28" i="34"/>
  <c r="H28" i="34"/>
  <c r="G28" i="34"/>
  <c r="F28" i="34"/>
  <c r="E28" i="34"/>
  <c r="D28" i="34"/>
  <c r="N27" i="34"/>
  <c r="O27" i="34"/>
  <c r="N26" i="34"/>
  <c r="O26" i="34" s="1"/>
  <c r="N25" i="34"/>
  <c r="O25" i="34" s="1"/>
  <c r="M24" i="34"/>
  <c r="L24" i="34"/>
  <c r="K24" i="34"/>
  <c r="J24" i="34"/>
  <c r="I24" i="34"/>
  <c r="H24" i="34"/>
  <c r="G24" i="34"/>
  <c r="F24" i="34"/>
  <c r="E24" i="34"/>
  <c r="D24" i="34"/>
  <c r="N23" i="34"/>
  <c r="O23" i="34" s="1"/>
  <c r="M22" i="34"/>
  <c r="L22" i="34"/>
  <c r="K22" i="34"/>
  <c r="J22" i="34"/>
  <c r="I22" i="34"/>
  <c r="H22" i="34"/>
  <c r="G22" i="34"/>
  <c r="F22" i="34"/>
  <c r="N22" i="34" s="1"/>
  <c r="O22" i="34" s="1"/>
  <c r="E22" i="34"/>
  <c r="D22" i="34"/>
  <c r="N21" i="34"/>
  <c r="O21" i="34" s="1"/>
  <c r="M20" i="34"/>
  <c r="L20" i="34"/>
  <c r="K20" i="34"/>
  <c r="J20" i="34"/>
  <c r="I20" i="34"/>
  <c r="H20" i="34"/>
  <c r="G20" i="34"/>
  <c r="F20" i="34"/>
  <c r="E20" i="34"/>
  <c r="D20" i="34"/>
  <c r="N19" i="34"/>
  <c r="O19" i="34" s="1"/>
  <c r="N18" i="34"/>
  <c r="O18" i="34" s="1"/>
  <c r="N17" i="34"/>
  <c r="O17" i="34"/>
  <c r="M16" i="34"/>
  <c r="L16" i="34"/>
  <c r="K16" i="34"/>
  <c r="J16" i="34"/>
  <c r="I16" i="34"/>
  <c r="H16" i="34"/>
  <c r="G16" i="34"/>
  <c r="F16" i="34"/>
  <c r="E16" i="34"/>
  <c r="D16" i="34"/>
  <c r="D30" i="34" s="1"/>
  <c r="N15" i="34"/>
  <c r="O15" i="34" s="1"/>
  <c r="N14" i="34"/>
  <c r="O14" i="34" s="1"/>
  <c r="N13" i="34"/>
  <c r="O13" i="34" s="1"/>
  <c r="M12" i="34"/>
  <c r="L12" i="34"/>
  <c r="K12" i="34"/>
  <c r="J12" i="34"/>
  <c r="I12" i="34"/>
  <c r="H12" i="34"/>
  <c r="H30" i="34" s="1"/>
  <c r="G12" i="34"/>
  <c r="F12" i="34"/>
  <c r="E12" i="34"/>
  <c r="D12" i="34"/>
  <c r="N11" i="34"/>
  <c r="O11" i="34" s="1"/>
  <c r="N10" i="34"/>
  <c r="O10" i="34" s="1"/>
  <c r="N9" i="34"/>
  <c r="O9" i="34" s="1"/>
  <c r="N8" i="34"/>
  <c r="O8" i="34"/>
  <c r="N7" i="34"/>
  <c r="O7" i="34" s="1"/>
  <c r="N6" i="34"/>
  <c r="O6" i="34" s="1"/>
  <c r="M5" i="34"/>
  <c r="L5" i="34"/>
  <c r="K5" i="34"/>
  <c r="K30" i="34"/>
  <c r="J5" i="34"/>
  <c r="I5" i="34"/>
  <c r="H5" i="34"/>
  <c r="G5" i="34"/>
  <c r="F5" i="34"/>
  <c r="E5" i="34"/>
  <c r="D5" i="34"/>
  <c r="E27" i="33"/>
  <c r="F27" i="33"/>
  <c r="G27" i="33"/>
  <c r="H27" i="33"/>
  <c r="I27" i="33"/>
  <c r="J27" i="33"/>
  <c r="K27" i="33"/>
  <c r="L27" i="33"/>
  <c r="M27" i="33"/>
  <c r="M29" i="33"/>
  <c r="D27" i="33"/>
  <c r="E24" i="33"/>
  <c r="F24" i="33"/>
  <c r="G24" i="33"/>
  <c r="H24" i="33"/>
  <c r="I24" i="33"/>
  <c r="J24" i="33"/>
  <c r="K24" i="33"/>
  <c r="L24" i="33"/>
  <c r="M24" i="33"/>
  <c r="E22" i="33"/>
  <c r="F22" i="33"/>
  <c r="G22" i="33"/>
  <c r="H22" i="33"/>
  <c r="I22" i="33"/>
  <c r="J22" i="33"/>
  <c r="K22" i="33"/>
  <c r="L22" i="33"/>
  <c r="M22" i="33"/>
  <c r="E20" i="33"/>
  <c r="F20" i="33"/>
  <c r="G20" i="33"/>
  <c r="N20" i="33" s="1"/>
  <c r="O20" i="33" s="1"/>
  <c r="H20" i="33"/>
  <c r="I20" i="33"/>
  <c r="J20" i="33"/>
  <c r="K20" i="33"/>
  <c r="L20" i="33"/>
  <c r="M20" i="33"/>
  <c r="E16" i="33"/>
  <c r="F16" i="33"/>
  <c r="G16" i="33"/>
  <c r="H16" i="33"/>
  <c r="I16" i="33"/>
  <c r="J16" i="33"/>
  <c r="K16" i="33"/>
  <c r="L16" i="33"/>
  <c r="M16" i="33"/>
  <c r="E12" i="33"/>
  <c r="F12" i="33"/>
  <c r="G12" i="33"/>
  <c r="H12" i="33"/>
  <c r="I12" i="33"/>
  <c r="J12" i="33"/>
  <c r="K12" i="33"/>
  <c r="L12" i="33"/>
  <c r="M12" i="33"/>
  <c r="E5" i="33"/>
  <c r="F5" i="33"/>
  <c r="G5" i="33"/>
  <c r="H5" i="33"/>
  <c r="I5" i="33"/>
  <c r="J5" i="33"/>
  <c r="K5" i="33"/>
  <c r="L5" i="33"/>
  <c r="M5" i="33"/>
  <c r="D24" i="33"/>
  <c r="D20" i="33"/>
  <c r="D16" i="33"/>
  <c r="D12" i="33"/>
  <c r="D5" i="33"/>
  <c r="N28" i="33"/>
  <c r="O28" i="33"/>
  <c r="N25" i="33"/>
  <c r="O25" i="33"/>
  <c r="N26" i="33"/>
  <c r="D22" i="33"/>
  <c r="N23" i="33"/>
  <c r="O23" i="33"/>
  <c r="N21" i="33"/>
  <c r="O21" i="33" s="1"/>
  <c r="O26" i="33"/>
  <c r="N14" i="33"/>
  <c r="O14" i="33" s="1"/>
  <c r="N15" i="33"/>
  <c r="O15" i="33" s="1"/>
  <c r="N7" i="33"/>
  <c r="O7" i="33" s="1"/>
  <c r="N8" i="33"/>
  <c r="O8" i="33" s="1"/>
  <c r="N9" i="33"/>
  <c r="O9" i="33"/>
  <c r="N10" i="33"/>
  <c r="O10" i="33" s="1"/>
  <c r="N11" i="33"/>
  <c r="O11" i="33" s="1"/>
  <c r="N6" i="33"/>
  <c r="O6" i="33" s="1"/>
  <c r="N17" i="33"/>
  <c r="O17" i="33" s="1"/>
  <c r="N18" i="33"/>
  <c r="O18" i="33" s="1"/>
  <c r="N19" i="33"/>
  <c r="O19" i="33" s="1"/>
  <c r="N13" i="33"/>
  <c r="O13" i="33" s="1"/>
  <c r="J29" i="40"/>
  <c r="N5" i="41"/>
  <c r="O5" i="41" s="1"/>
  <c r="N22" i="42"/>
  <c r="O22" i="42" s="1"/>
  <c r="N24" i="43"/>
  <c r="O24" i="43" s="1"/>
  <c r="N22" i="44"/>
  <c r="O22" i="44" s="1"/>
  <c r="D30" i="42" l="1"/>
  <c r="I33" i="43"/>
  <c r="L31" i="44"/>
  <c r="E28" i="38"/>
  <c r="H30" i="42"/>
  <c r="E30" i="37"/>
  <c r="I30" i="42"/>
  <c r="G35" i="47"/>
  <c r="I35" i="48"/>
  <c r="N24" i="41"/>
  <c r="O24" i="41" s="1"/>
  <c r="H35" i="47"/>
  <c r="N27" i="33"/>
  <c r="O27" i="33" s="1"/>
  <c r="E31" i="35"/>
  <c r="E30" i="41"/>
  <c r="N17" i="41"/>
  <c r="O17" i="41" s="1"/>
  <c r="E31" i="46"/>
  <c r="L35" i="48"/>
  <c r="L29" i="33"/>
  <c r="G31" i="36"/>
  <c r="H30" i="37"/>
  <c r="N28" i="37"/>
  <c r="O28" i="37" s="1"/>
  <c r="N19" i="38"/>
  <c r="O19" i="38" s="1"/>
  <c r="L30" i="42"/>
  <c r="N27" i="44"/>
  <c r="O27" i="44" s="1"/>
  <c r="N15" i="47"/>
  <c r="O15" i="47" s="1"/>
  <c r="N14" i="35"/>
  <c r="O14" i="35" s="1"/>
  <c r="N17" i="39"/>
  <c r="O17" i="39" s="1"/>
  <c r="N13" i="41"/>
  <c r="O13" i="41" s="1"/>
  <c r="L30" i="41"/>
  <c r="N19" i="44"/>
  <c r="O19" i="44" s="1"/>
  <c r="J29" i="33"/>
  <c r="N16" i="33"/>
  <c r="O16" i="33" s="1"/>
  <c r="N24" i="36"/>
  <c r="O24" i="36" s="1"/>
  <c r="I30" i="39"/>
  <c r="H30" i="41"/>
  <c r="N14" i="46"/>
  <c r="O14" i="46" s="1"/>
  <c r="L35" i="47"/>
  <c r="J35" i="47"/>
  <c r="M29" i="40"/>
  <c r="N24" i="34"/>
  <c r="O24" i="34" s="1"/>
  <c r="N24" i="39"/>
  <c r="O24" i="39" s="1"/>
  <c r="O19" i="48"/>
  <c r="P19" i="48" s="1"/>
  <c r="N28" i="39"/>
  <c r="O28" i="39" s="1"/>
  <c r="N24" i="42"/>
  <c r="O24" i="42" s="1"/>
  <c r="H35" i="48"/>
  <c r="N27" i="46"/>
  <c r="O27" i="46" s="1"/>
  <c r="D31" i="35"/>
  <c r="H31" i="36"/>
  <c r="N5" i="37"/>
  <c r="O5" i="37" s="1"/>
  <c r="K28" i="38"/>
  <c r="G28" i="38"/>
  <c r="N28" i="42"/>
  <c r="O28" i="42" s="1"/>
  <c r="J35" i="48"/>
  <c r="O29" i="48"/>
  <c r="P29" i="48" s="1"/>
  <c r="N26" i="35"/>
  <c r="O26" i="35" s="1"/>
  <c r="K30" i="42"/>
  <c r="J31" i="44"/>
  <c r="N24" i="46"/>
  <c r="O24" i="46" s="1"/>
  <c r="K35" i="48"/>
  <c r="F30" i="41"/>
  <c r="N28" i="41"/>
  <c r="O28" i="41" s="1"/>
  <c r="N14" i="37"/>
  <c r="O14" i="37" s="1"/>
  <c r="N24" i="37"/>
  <c r="O24" i="37" s="1"/>
  <c r="G30" i="41"/>
  <c r="M30" i="42"/>
  <c r="I29" i="33"/>
  <c r="E29" i="33"/>
  <c r="N24" i="35"/>
  <c r="O24" i="35" s="1"/>
  <c r="K30" i="37"/>
  <c r="N23" i="38"/>
  <c r="O23" i="38" s="1"/>
  <c r="I31" i="46"/>
  <c r="M35" i="47"/>
  <c r="K35" i="47"/>
  <c r="N31" i="47"/>
  <c r="O31" i="47" s="1"/>
  <c r="F30" i="42"/>
  <c r="J30" i="37"/>
  <c r="J30" i="34"/>
  <c r="I28" i="38"/>
  <c r="N22" i="40"/>
  <c r="O22" i="40" s="1"/>
  <c r="J30" i="41"/>
  <c r="D31" i="44"/>
  <c r="J31" i="46"/>
  <c r="H30" i="39"/>
  <c r="N26" i="40"/>
  <c r="O26" i="40" s="1"/>
  <c r="K30" i="41"/>
  <c r="E30" i="34"/>
  <c r="K31" i="35"/>
  <c r="L31" i="36"/>
  <c r="N26" i="39"/>
  <c r="O26" i="39" s="1"/>
  <c r="F31" i="44"/>
  <c r="N14" i="44"/>
  <c r="O14" i="44" s="1"/>
  <c r="N24" i="33"/>
  <c r="O24" i="33" s="1"/>
  <c r="L31" i="35"/>
  <c r="M31" i="36"/>
  <c r="M31" i="46"/>
  <c r="O25" i="48"/>
  <c r="P25" i="48" s="1"/>
  <c r="N22" i="36"/>
  <c r="O22" i="36" s="1"/>
  <c r="F28" i="38"/>
  <c r="N28" i="38" s="1"/>
  <c r="O28" i="38" s="1"/>
  <c r="M28" i="38"/>
  <c r="G30" i="39"/>
  <c r="N26" i="41"/>
  <c r="O26" i="41" s="1"/>
  <c r="F33" i="43"/>
  <c r="I31" i="44"/>
  <c r="N19" i="47"/>
  <c r="O19" i="47" s="1"/>
  <c r="N13" i="42"/>
  <c r="O13" i="42" s="1"/>
  <c r="N26" i="43"/>
  <c r="O26" i="43" s="1"/>
  <c r="E35" i="48"/>
  <c r="I35" i="47"/>
  <c r="F35" i="48"/>
  <c r="M35" i="48"/>
  <c r="G29" i="33"/>
  <c r="G33" i="43"/>
  <c r="G29" i="40"/>
  <c r="I29" i="40"/>
  <c r="L31" i="46"/>
  <c r="D30" i="41"/>
  <c r="N30" i="41" s="1"/>
  <c r="O30" i="41" s="1"/>
  <c r="N26" i="42"/>
  <c r="O26" i="42" s="1"/>
  <c r="G31" i="44"/>
  <c r="N22" i="33"/>
  <c r="O22" i="33" s="1"/>
  <c r="E33" i="43"/>
  <c r="H31" i="44"/>
  <c r="N29" i="46"/>
  <c r="O29" i="46" s="1"/>
  <c r="K29" i="33"/>
  <c r="I30" i="34"/>
  <c r="N28" i="34"/>
  <c r="O28" i="34" s="1"/>
  <c r="M31" i="35"/>
  <c r="N26" i="37"/>
  <c r="O26" i="37" s="1"/>
  <c r="N5" i="40"/>
  <c r="O5" i="40" s="1"/>
  <c r="N24" i="44"/>
  <c r="O24" i="44" s="1"/>
  <c r="N25" i="47"/>
  <c r="O25" i="47" s="1"/>
  <c r="N5" i="43"/>
  <c r="O5" i="43" s="1"/>
  <c r="M31" i="44"/>
  <c r="N18" i="37"/>
  <c r="O18" i="37" s="1"/>
  <c r="N31" i="43"/>
  <c r="O31" i="43" s="1"/>
  <c r="N12" i="33"/>
  <c r="O12" i="33" s="1"/>
  <c r="M30" i="34"/>
  <c r="F30" i="34"/>
  <c r="L30" i="34"/>
  <c r="G30" i="42"/>
  <c r="G35" i="48"/>
  <c r="N16" i="34"/>
  <c r="O16" i="34" s="1"/>
  <c r="H29" i="33"/>
  <c r="E29" i="40"/>
  <c r="J31" i="35"/>
  <c r="K31" i="36"/>
  <c r="K31" i="46"/>
  <c r="N35" i="48"/>
  <c r="F29" i="33"/>
  <c r="M30" i="37"/>
  <c r="O27" i="48"/>
  <c r="P27" i="48" s="1"/>
  <c r="N12" i="34"/>
  <c r="O12" i="34" s="1"/>
  <c r="N29" i="36"/>
  <c r="O29" i="36" s="1"/>
  <c r="N16" i="38"/>
  <c r="O16" i="38" s="1"/>
  <c r="E30" i="39"/>
  <c r="N30" i="39" s="1"/>
  <c r="O30" i="39" s="1"/>
  <c r="M30" i="41"/>
  <c r="D33" i="43"/>
  <c r="N22" i="46"/>
  <c r="O22" i="46" s="1"/>
  <c r="N29" i="35"/>
  <c r="O29" i="35" s="1"/>
  <c r="F30" i="39"/>
  <c r="H29" i="40"/>
  <c r="N17" i="42"/>
  <c r="O17" i="42" s="1"/>
  <c r="N5" i="44"/>
  <c r="O5" i="44" s="1"/>
  <c r="N20" i="34"/>
  <c r="O20" i="34" s="1"/>
  <c r="N26" i="36"/>
  <c r="O26" i="36" s="1"/>
  <c r="N22" i="37"/>
  <c r="O22" i="37" s="1"/>
  <c r="D28" i="38"/>
  <c r="K29" i="40"/>
  <c r="H33" i="43"/>
  <c r="N14" i="43"/>
  <c r="O14" i="43" s="1"/>
  <c r="K31" i="44"/>
  <c r="N29" i="44"/>
  <c r="O29" i="44" s="1"/>
  <c r="O35" i="49"/>
  <c r="P35" i="49" s="1"/>
  <c r="N31" i="35"/>
  <c r="O31" i="35" s="1"/>
  <c r="H31" i="46"/>
  <c r="N31" i="46" s="1"/>
  <c r="O31" i="46" s="1"/>
  <c r="D35" i="47"/>
  <c r="N35" i="47" s="1"/>
  <c r="O35" i="47" s="1"/>
  <c r="N5" i="46"/>
  <c r="O5" i="46" s="1"/>
  <c r="N19" i="43"/>
  <c r="O19" i="43" s="1"/>
  <c r="N5" i="42"/>
  <c r="O5" i="42" s="1"/>
  <c r="D29" i="33"/>
  <c r="N5" i="34"/>
  <c r="O5" i="34" s="1"/>
  <c r="N5" i="39"/>
  <c r="O5" i="39" s="1"/>
  <c r="F30" i="37"/>
  <c r="N22" i="35"/>
  <c r="O22" i="35" s="1"/>
  <c r="D35" i="48"/>
  <c r="G30" i="34"/>
  <c r="F31" i="36"/>
  <c r="J33" i="43"/>
  <c r="I31" i="35"/>
  <c r="N21" i="38"/>
  <c r="O21" i="38" s="1"/>
  <c r="E31" i="44"/>
  <c r="N18" i="36"/>
  <c r="O18" i="36" s="1"/>
  <c r="D29" i="40"/>
  <c r="O5" i="48"/>
  <c r="P5" i="48" s="1"/>
  <c r="N5" i="33"/>
  <c r="O5" i="33" s="1"/>
  <c r="G30" i="37"/>
  <c r="N5" i="47"/>
  <c r="O5" i="47" s="1"/>
  <c r="N22" i="39"/>
  <c r="O22" i="39" s="1"/>
  <c r="D31" i="36"/>
  <c r="N31" i="44" l="1"/>
  <c r="O31" i="44" s="1"/>
  <c r="N33" i="43"/>
  <c r="O33" i="43" s="1"/>
  <c r="N29" i="40"/>
  <c r="O29" i="40" s="1"/>
  <c r="N30" i="34"/>
  <c r="O30" i="34" s="1"/>
  <c r="O35" i="48"/>
  <c r="P35" i="48" s="1"/>
  <c r="N30" i="37"/>
  <c r="O30" i="37" s="1"/>
  <c r="N29" i="33"/>
  <c r="O29" i="33" s="1"/>
  <c r="N31" i="36"/>
  <c r="O31" i="36" s="1"/>
  <c r="N30" i="42"/>
  <c r="O30" i="42" s="1"/>
</calcChain>
</file>

<file path=xl/sharedStrings.xml><?xml version="1.0" encoding="utf-8"?>
<sst xmlns="http://schemas.openxmlformats.org/spreadsheetml/2006/main" count="809" uniqueCount="103">
  <si>
    <t>General</t>
  </si>
  <si>
    <t>Permanent</t>
  </si>
  <si>
    <t>Enterprise</t>
  </si>
  <si>
    <t>Pension</t>
  </si>
  <si>
    <t>Trust</t>
  </si>
  <si>
    <t>Component Units</t>
  </si>
  <si>
    <t>Governmental Funds</t>
  </si>
  <si>
    <t>Proprietary Funds</t>
  </si>
  <si>
    <t>Account Total</t>
  </si>
  <si>
    <t>Fiduciary Funds</t>
  </si>
  <si>
    <t>Total - All Account Codes</t>
  </si>
  <si>
    <t>Local Fiscal Year Ended September 30, 2009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</si>
  <si>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</si>
  <si>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</si>
  <si>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</si>
  <si>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</si>
  <si>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</si>
  <si>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</si>
  <si>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General Government Services (Not Court-Related)</t>
  </si>
  <si>
    <t>Legislative</t>
  </si>
  <si>
    <t>Executive</t>
  </si>
  <si>
    <t>Financial and Administrative</t>
  </si>
  <si>
    <t>Debt Service Payments</t>
  </si>
  <si>
    <t>Pension Benefits</t>
  </si>
  <si>
    <t>Other General Government Services</t>
  </si>
  <si>
    <t>Public Safety</t>
  </si>
  <si>
    <t>Law Enforcement</t>
  </si>
  <si>
    <t>Fire Control</t>
  </si>
  <si>
    <t>Protective Inspections</t>
  </si>
  <si>
    <t>Physical Environment</t>
  </si>
  <si>
    <t>Garbage / Solid Waste Control Services</t>
  </si>
  <si>
    <t>Water-Sewer Combination Services</t>
  </si>
  <si>
    <t>Other Physical Environment</t>
  </si>
  <si>
    <t>Transportation</t>
  </si>
  <si>
    <t>Road and Street Facilities</t>
  </si>
  <si>
    <t>Economic Environment</t>
  </si>
  <si>
    <t>Other Economic Environment</t>
  </si>
  <si>
    <t>Culture / Recreation</t>
  </si>
  <si>
    <t>Parks and Recreation</t>
  </si>
  <si>
    <t>Other Culture / Recreation</t>
  </si>
  <si>
    <t>Inter-Fund Group Transfers Out</t>
  </si>
  <si>
    <t>Other Uses and Non-Operating</t>
  </si>
  <si>
    <t>2009 Municipal Population:</t>
  </si>
  <si>
    <t>Holly Hill Expenditures Reported by Account Code and Fund Type</t>
  </si>
  <si>
    <t>Local Fiscal Year Ended September 30, 2010</t>
  </si>
  <si>
    <t>Flood Control / Stormwater Management</t>
  </si>
  <si>
    <t>Cultural Services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</si>
  <si>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</si>
  <si>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</si>
  <si>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</si>
  <si>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Legal Counsel</t>
  </si>
  <si>
    <t>Comprehensive Planning</t>
  </si>
  <si>
    <t>2011 Municipal Population:</t>
  </si>
  <si>
    <t>Local Fiscal Year Ended September 30, 2012</t>
  </si>
  <si>
    <t>2012 Municipal Population:</t>
  </si>
  <si>
    <t>Local Fiscal Year Ended September 30, 2013</t>
  </si>
  <si>
    <t>Industry Development</t>
  </si>
  <si>
    <t>2013 Municipal Population:</t>
  </si>
  <si>
    <t>Local Fiscal Year Ended September 30, 2008</t>
  </si>
  <si>
    <t>2008 Municipal Population:</t>
  </si>
  <si>
    <t>Local Fiscal Year Ended September 30, 2014</t>
  </si>
  <si>
    <t>Other General Government</t>
  </si>
  <si>
    <t>Garbage / Solid Waste</t>
  </si>
  <si>
    <t>Water / Sewer Services</t>
  </si>
  <si>
    <t>Flood Control / Stormwater Control</t>
  </si>
  <si>
    <t>Road / Street Facilities</t>
  </si>
  <si>
    <t>Parks / Recreation</t>
  </si>
  <si>
    <t>Other Uses</t>
  </si>
  <si>
    <t>Interfund Transfers Out</t>
  </si>
  <si>
    <t>2014 Municipal Population:</t>
  </si>
  <si>
    <t>Local Fiscal Year Ended September 30, 2007</t>
  </si>
  <si>
    <t>Water Utility Services</t>
  </si>
  <si>
    <t>Sewer / Wastewater Services</t>
  </si>
  <si>
    <t>Proprietary - Other Non-Operating Disbursements</t>
  </si>
  <si>
    <t>2007 Municipal Population:</t>
  </si>
  <si>
    <t>Local Fiscal Year Ended September 30, 2015</t>
  </si>
  <si>
    <t>2015 Municipal Population:</t>
  </si>
  <si>
    <t>Local Fiscal Year Ended September 30, 2016</t>
  </si>
  <si>
    <t>2016 Municipal Population:</t>
  </si>
  <si>
    <t>Local Fiscal Year Ended September 30, 2017</t>
  </si>
  <si>
    <t>Non-Court Information Systems</t>
  </si>
  <si>
    <t>Emergency and Disaster Relief Services</t>
  </si>
  <si>
    <t>2017 Municipal Population:</t>
  </si>
  <si>
    <t>Local Fiscal Year Ended September 30, 2018</t>
  </si>
  <si>
    <t>2018 Municipal Population:</t>
  </si>
  <si>
    <t>Local Fiscal Year Ended September 30, 2019</t>
  </si>
  <si>
    <t>2019 Municipal Population:</t>
  </si>
  <si>
    <t>Local Fiscal Year Ended September 30, 2020</t>
  </si>
  <si>
    <t>Other Non-Operating Disbursements</t>
  </si>
  <si>
    <t>Non-Operating Interest Expense</t>
  </si>
  <si>
    <t>2020 Municipal Population:</t>
  </si>
  <si>
    <t>Local Fiscal Year Ended September 30, 2021</t>
  </si>
  <si>
    <t>Per Capita Account</t>
  </si>
  <si>
    <t>Custodial</t>
  </si>
  <si>
    <t>Total Account</t>
  </si>
  <si>
    <t>Inter-fund Group Transfers Out</t>
  </si>
  <si>
    <t>Proprietary - Non-Operating Interest Expense</t>
  </si>
  <si>
    <t>2021 Municipal Population:</t>
  </si>
  <si>
    <t>Local Fiscal Year Ended September 30, 2022</t>
  </si>
  <si>
    <t>2022 Municipal Population:</t>
  </si>
  <si>
    <t>Local Fiscal Year Ended September 30, 2023</t>
  </si>
  <si>
    <t>Bank Fees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</si>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</sst>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9">
    <font>
      <sz val="12"/>
      <name val="Arial MT"/>
    </font>
    <font>
      <sz val="12"/>
      <name val="Arial"/>
      <family val="2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  <font>
      <b/>
      <sz val="22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1">
    <xf numFmtId="0" fontId="0" fillId="0" borderId="0" xfId="0"/>
    <xf numFmtId="0" fontId="3" fillId="0" borderId="0" xfId="0" applyFont="1" applyAlignment="1" applyProtection="1">
      <alignment horizontal="center"/>
    </xf>
    <xf numFmtId="0" fontId="3" fillId="0" borderId="0" xfId="0" applyFont="1" applyProtection="1"/>
    <xf numFmtId="0" fontId="4" fillId="0" borderId="0" xfId="0" applyFont="1" applyProtection="1"/>
    <xf numFmtId="37" fontId="4" fillId="0" borderId="0" xfId="0" applyNumberFormat="1" applyFont="1" applyProtection="1"/>
    <xf numFmtId="0" fontId="2" fillId="0" borderId="0" xfId="0" applyFont="1" applyProtection="1"/>
    <xf numFmtId="44" fontId="7" fillId="0" borderId="0" xfId="0" applyNumberFormat="1" applyFont="1" applyProtection="1"/>
    <xf numFmtId="0" fontId="6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right"/>
    </xf>
    <xf numFmtId="43" fontId="4" fillId="0" borderId="0" xfId="0" applyNumberFormat="1" applyFont="1" applyProtection="1"/>
    <xf numFmtId="43" fontId="7" fillId="0" borderId="0" xfId="0" applyNumberFormat="1" applyFont="1" applyProtection="1"/>
    <xf numFmtId="0" fontId="2" fillId="0" borderId="0" xfId="0" applyFont="1" applyAlignment="1" applyProtection="1"/>
    <xf numFmtId="0" fontId="4" fillId="0" borderId="1" xfId="0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" fillId="2" borderId="2" xfId="0" applyFont="1" applyFill="1" applyBorder="1" applyAlignment="1" applyProtection="1">
      <alignment vertical="center"/>
    </xf>
    <xf numFmtId="42" fontId="2" fillId="2" borderId="3" xfId="0" applyNumberFormat="1" applyFont="1" applyFill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37" fontId="4" fillId="0" borderId="0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2" fillId="2" borderId="7" xfId="0" applyFont="1" applyFill="1" applyBorder="1" applyAlignment="1" applyProtection="1">
      <alignment vertical="center"/>
    </xf>
    <xf numFmtId="0" fontId="2" fillId="2" borderId="3" xfId="0" applyFont="1" applyFill="1" applyBorder="1" applyAlignment="1" applyProtection="1">
      <alignment vertical="center"/>
    </xf>
    <xf numFmtId="0" fontId="2" fillId="2" borderId="4" xfId="0" applyFont="1" applyFill="1" applyBorder="1" applyAlignment="1" applyProtection="1">
      <alignment vertical="center"/>
    </xf>
    <xf numFmtId="0" fontId="2" fillId="2" borderId="8" xfId="0" applyFont="1" applyFill="1" applyBorder="1" applyAlignment="1" applyProtection="1">
      <alignment vertical="center"/>
    </xf>
    <xf numFmtId="42" fontId="2" fillId="2" borderId="9" xfId="0" applyNumberFormat="1" applyFont="1" applyFill="1" applyBorder="1" applyAlignment="1" applyProtection="1">
      <alignment vertical="center"/>
    </xf>
    <xf numFmtId="42" fontId="2" fillId="2" borderId="10" xfId="0" applyNumberFormat="1" applyFont="1" applyFill="1" applyBorder="1" applyAlignment="1" applyProtection="1">
      <alignment vertical="center"/>
    </xf>
    <xf numFmtId="0" fontId="2" fillId="2" borderId="1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2" fillId="2" borderId="6" xfId="0" applyFont="1" applyFill="1" applyBorder="1" applyAlignment="1" applyProtection="1">
      <alignment vertical="center"/>
    </xf>
    <xf numFmtId="42" fontId="2" fillId="2" borderId="11" xfId="0" applyNumberFormat="1" applyFont="1" applyFill="1" applyBorder="1" applyAlignment="1" applyProtection="1">
      <alignment vertical="center"/>
    </xf>
    <xf numFmtId="44" fontId="2" fillId="2" borderId="5" xfId="0" applyNumberFormat="1" applyFont="1" applyFill="1" applyBorder="1" applyAlignment="1" applyProtection="1">
      <alignment vertical="center"/>
    </xf>
    <xf numFmtId="37" fontId="9" fillId="2" borderId="12" xfId="0" applyNumberFormat="1" applyFont="1" applyFill="1" applyBorder="1" applyAlignment="1" applyProtection="1">
      <alignment horizontal="center" vertical="center" wrapText="1"/>
    </xf>
    <xf numFmtId="37" fontId="9" fillId="2" borderId="13" xfId="0" applyNumberFormat="1" applyFont="1" applyFill="1" applyBorder="1" applyAlignment="1" applyProtection="1">
      <alignment horizontal="center" vertical="center" wrapText="1"/>
    </xf>
    <xf numFmtId="0" fontId="10" fillId="2" borderId="14" xfId="0" applyFont="1" applyFill="1" applyBorder="1" applyAlignment="1" applyProtection="1">
      <alignment horizontal="center" vertical="center"/>
    </xf>
    <xf numFmtId="0" fontId="10" fillId="2" borderId="15" xfId="0" applyFont="1" applyFill="1" applyBorder="1" applyAlignment="1" applyProtection="1">
      <alignment horizontal="center" vertical="center"/>
    </xf>
    <xf numFmtId="44" fontId="2" fillId="2" borderId="16" xfId="0" applyNumberFormat="1" applyFont="1" applyFill="1" applyBorder="1" applyAlignment="1" applyProtection="1">
      <alignment vertical="center"/>
    </xf>
    <xf numFmtId="0" fontId="4" fillId="0" borderId="17" xfId="0" applyFont="1" applyBorder="1" applyAlignment="1" applyProtection="1">
      <alignment vertical="center"/>
    </xf>
    <xf numFmtId="0" fontId="4" fillId="0" borderId="18" xfId="0" applyFont="1" applyBorder="1" applyAlignment="1" applyProtection="1">
      <alignment vertical="center"/>
    </xf>
    <xf numFmtId="37" fontId="4" fillId="0" borderId="18" xfId="0" applyNumberFormat="1" applyFont="1" applyBorder="1" applyAlignment="1" applyProtection="1">
      <alignment vertical="center"/>
    </xf>
    <xf numFmtId="41" fontId="4" fillId="0" borderId="19" xfId="0" applyNumberFormat="1" applyFont="1" applyBorder="1" applyAlignment="1" applyProtection="1">
      <alignment vertical="center"/>
    </xf>
    <xf numFmtId="42" fontId="2" fillId="2" borderId="20" xfId="0" applyNumberFormat="1" applyFont="1" applyFill="1" applyBorder="1" applyAlignment="1" applyProtection="1">
      <alignment vertical="center"/>
    </xf>
    <xf numFmtId="44" fontId="2" fillId="2" borderId="21" xfId="0" applyNumberFormat="1" applyFont="1" applyFill="1" applyBorder="1" applyAlignment="1" applyProtection="1">
      <alignment vertical="center"/>
    </xf>
    <xf numFmtId="1" fontId="4" fillId="0" borderId="20" xfId="0" applyNumberFormat="1" applyFont="1" applyBorder="1" applyAlignment="1" applyProtection="1">
      <alignment horizontal="center" vertical="center"/>
    </xf>
    <xf numFmtId="1" fontId="8" fillId="0" borderId="20" xfId="0" applyNumberFormat="1" applyFont="1" applyBorder="1" applyAlignment="1" applyProtection="1">
      <alignment horizontal="center" vertical="center"/>
    </xf>
    <xf numFmtId="42" fontId="4" fillId="0" borderId="11" xfId="0" applyNumberFormat="1" applyFont="1" applyBorder="1" applyAlignment="1" applyProtection="1">
      <alignment vertical="center"/>
    </xf>
    <xf numFmtId="44" fontId="4" fillId="0" borderId="21" xfId="0" applyNumberFormat="1" applyFont="1" applyBorder="1" applyAlignment="1" applyProtection="1">
      <alignment vertical="center"/>
    </xf>
    <xf numFmtId="0" fontId="13" fillId="0" borderId="0" xfId="0" applyFont="1" applyAlignment="1" applyProtection="1">
      <alignment horizontal="center"/>
    </xf>
    <xf numFmtId="0" fontId="1" fillId="0" borderId="0" xfId="0" applyFont="1"/>
    <xf numFmtId="0" fontId="15" fillId="2" borderId="14" xfId="0" applyFont="1" applyFill="1" applyBorder="1" applyAlignment="1" applyProtection="1">
      <alignment horizontal="center" vertical="center"/>
    </xf>
    <xf numFmtId="0" fontId="15" fillId="2" borderId="15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/>
    <xf numFmtId="37" fontId="14" fillId="2" borderId="12" xfId="0" applyNumberFormat="1" applyFont="1" applyFill="1" applyBorder="1" applyAlignment="1" applyProtection="1">
      <alignment horizontal="center" vertical="center" wrapText="1"/>
    </xf>
    <xf numFmtId="37" fontId="14" fillId="2" borderId="1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 applyProtection="1">
      <alignment horizontal="right"/>
    </xf>
    <xf numFmtId="0" fontId="17" fillId="0" borderId="0" xfId="0" applyFont="1" applyAlignment="1" applyProtection="1">
      <alignment horizontal="center"/>
    </xf>
    <xf numFmtId="0" fontId="14" fillId="2" borderId="4" xfId="0" applyFont="1" applyFill="1" applyBorder="1" applyAlignment="1" applyProtection="1">
      <alignment vertical="center"/>
    </xf>
    <xf numFmtId="0" fontId="14" fillId="2" borderId="8" xfId="0" applyFont="1" applyFill="1" applyBorder="1" applyAlignment="1" applyProtection="1">
      <alignment vertical="center"/>
    </xf>
    <xf numFmtId="42" fontId="14" fillId="2" borderId="9" xfId="0" applyNumberFormat="1" applyFont="1" applyFill="1" applyBorder="1" applyAlignment="1" applyProtection="1">
      <alignment vertical="center"/>
    </xf>
    <xf numFmtId="42" fontId="14" fillId="2" borderId="10" xfId="0" applyNumberFormat="1" applyFont="1" applyFill="1" applyBorder="1" applyAlignment="1" applyProtection="1">
      <alignment vertical="center"/>
    </xf>
    <xf numFmtId="44" fontId="14" fillId="2" borderId="5" xfId="0" applyNumberFormat="1" applyFont="1" applyFill="1" applyBorder="1" applyAlignment="1" applyProtection="1">
      <alignment vertical="center"/>
    </xf>
    <xf numFmtId="44" fontId="17" fillId="0" borderId="0" xfId="0" applyNumberFormat="1" applyFont="1" applyProtection="1"/>
    <xf numFmtId="0" fontId="18" fillId="0" borderId="0" xfId="0" applyFont="1" applyProtection="1"/>
    <xf numFmtId="0" fontId="18" fillId="0" borderId="1" xfId="0" applyFont="1" applyBorder="1" applyAlignment="1" applyProtection="1">
      <alignment vertical="center"/>
    </xf>
    <xf numFmtId="1" fontId="18" fillId="0" borderId="20" xfId="0" applyNumberFormat="1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vertical="center"/>
    </xf>
    <xf numFmtId="42" fontId="18" fillId="0" borderId="11" xfId="0" applyNumberFormat="1" applyFont="1" applyBorder="1" applyAlignment="1" applyProtection="1">
      <alignment vertical="center"/>
    </xf>
    <xf numFmtId="44" fontId="18" fillId="0" borderId="21" xfId="0" applyNumberFormat="1" applyFont="1" applyBorder="1" applyAlignment="1" applyProtection="1">
      <alignment vertical="center"/>
    </xf>
    <xf numFmtId="43" fontId="18" fillId="0" borderId="0" xfId="0" applyNumberFormat="1" applyFont="1" applyProtection="1"/>
    <xf numFmtId="0" fontId="14" fillId="2" borderId="1" xfId="0" applyFont="1" applyFill="1" applyBorder="1" applyAlignment="1" applyProtection="1">
      <alignment vertical="center"/>
    </xf>
    <xf numFmtId="0" fontId="14" fillId="2" borderId="11" xfId="0" applyFont="1" applyFill="1" applyBorder="1" applyAlignment="1" applyProtection="1">
      <alignment vertical="center"/>
    </xf>
    <xf numFmtId="0" fontId="14" fillId="2" borderId="6" xfId="0" applyFont="1" applyFill="1" applyBorder="1" applyAlignment="1" applyProtection="1">
      <alignment vertical="center"/>
    </xf>
    <xf numFmtId="42" fontId="14" fillId="2" borderId="11" xfId="0" applyNumberFormat="1" applyFont="1" applyFill="1" applyBorder="1" applyAlignment="1" applyProtection="1">
      <alignment vertical="center"/>
    </xf>
    <xf numFmtId="42" fontId="14" fillId="2" borderId="20" xfId="0" applyNumberFormat="1" applyFont="1" applyFill="1" applyBorder="1" applyAlignment="1" applyProtection="1">
      <alignment vertical="center"/>
    </xf>
    <xf numFmtId="44" fontId="14" fillId="2" borderId="21" xfId="0" applyNumberFormat="1" applyFont="1" applyFill="1" applyBorder="1" applyAlignment="1" applyProtection="1">
      <alignment vertical="center"/>
    </xf>
    <xf numFmtId="43" fontId="17" fillId="0" borderId="0" xfId="0" applyNumberFormat="1" applyFont="1" applyProtection="1"/>
    <xf numFmtId="0" fontId="14" fillId="2" borderId="2" xfId="0" applyFont="1" applyFill="1" applyBorder="1" applyAlignment="1" applyProtection="1">
      <alignment vertical="center"/>
    </xf>
    <xf numFmtId="0" fontId="14" fillId="2" borderId="3" xfId="0" applyFont="1" applyFill="1" applyBorder="1" applyAlignment="1" applyProtection="1">
      <alignment vertical="center"/>
    </xf>
    <xf numFmtId="0" fontId="14" fillId="2" borderId="7" xfId="0" applyFont="1" applyFill="1" applyBorder="1" applyAlignment="1" applyProtection="1">
      <alignment vertical="center"/>
    </xf>
    <xf numFmtId="42" fontId="14" fillId="2" borderId="3" xfId="0" applyNumberFormat="1" applyFont="1" applyFill="1" applyBorder="1" applyAlignment="1" applyProtection="1">
      <alignment vertical="center"/>
    </xf>
    <xf numFmtId="44" fontId="14" fillId="2" borderId="16" xfId="0" applyNumberFormat="1" applyFont="1" applyFill="1" applyBorder="1" applyAlignment="1" applyProtection="1">
      <alignment vertical="center"/>
    </xf>
    <xf numFmtId="0" fontId="17" fillId="0" borderId="0" xfId="0" applyFont="1" applyProtection="1"/>
    <xf numFmtId="0" fontId="14" fillId="0" borderId="0" xfId="0" applyFont="1" applyProtection="1"/>
    <xf numFmtId="0" fontId="18" fillId="0" borderId="4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vertical="center"/>
    </xf>
    <xf numFmtId="37" fontId="18" fillId="0" borderId="0" xfId="0" applyNumberFormat="1" applyFont="1" applyBorder="1" applyAlignment="1" applyProtection="1">
      <alignment vertical="center"/>
    </xf>
    <xf numFmtId="0" fontId="18" fillId="0" borderId="5" xfId="0" applyFont="1" applyBorder="1" applyAlignment="1" applyProtection="1">
      <alignment vertical="center"/>
    </xf>
    <xf numFmtId="0" fontId="18" fillId="0" borderId="17" xfId="0" applyFont="1" applyBorder="1" applyAlignment="1" applyProtection="1">
      <alignment vertical="center"/>
    </xf>
    <xf numFmtId="0" fontId="18" fillId="0" borderId="18" xfId="0" applyFont="1" applyBorder="1" applyAlignment="1" applyProtection="1">
      <alignment vertical="center"/>
    </xf>
    <xf numFmtId="37" fontId="18" fillId="0" borderId="18" xfId="0" applyNumberFormat="1" applyFont="1" applyBorder="1" applyAlignment="1" applyProtection="1">
      <alignment vertical="center"/>
    </xf>
    <xf numFmtId="41" fontId="18" fillId="0" borderId="19" xfId="0" applyNumberFormat="1" applyFont="1" applyBorder="1" applyAlignment="1" applyProtection="1">
      <alignment vertical="center"/>
    </xf>
    <xf numFmtId="37" fontId="18" fillId="0" borderId="0" xfId="0" applyNumberFormat="1" applyFont="1" applyProtection="1"/>
    <xf numFmtId="0" fontId="6" fillId="0" borderId="0" xfId="0" applyFont="1" applyAlignment="1">
      <alignment horizontal="center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2" fillId="0" borderId="0" xfId="0" applyFont="1"/>
    <xf numFmtId="37" fontId="9" fillId="2" borderId="12" xfId="0" applyNumberFormat="1" applyFont="1" applyFill="1" applyBorder="1" applyAlignment="1">
      <alignment horizontal="center" vertical="center" wrapText="1"/>
    </xf>
    <xf numFmtId="37" fontId="9" fillId="2" borderId="13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2" borderId="4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42" fontId="2" fillId="2" borderId="9" xfId="0" applyNumberFormat="1" applyFont="1" applyFill="1" applyBorder="1" applyAlignment="1">
      <alignment vertical="center"/>
    </xf>
    <xf numFmtId="42" fontId="2" fillId="2" borderId="10" xfId="0" applyNumberFormat="1" applyFont="1" applyFill="1" applyBorder="1" applyAlignment="1">
      <alignment vertical="center"/>
    </xf>
    <xf numFmtId="44" fontId="2" fillId="2" borderId="5" xfId="0" applyNumberFormat="1" applyFont="1" applyFill="1" applyBorder="1" applyAlignment="1">
      <alignment vertical="center"/>
    </xf>
    <xf numFmtId="44" fontId="7" fillId="0" borderId="0" xfId="0" applyNumberFormat="1" applyFont="1"/>
    <xf numFmtId="0" fontId="4" fillId="0" borderId="0" xfId="0" applyFont="1"/>
    <xf numFmtId="0" fontId="4" fillId="0" borderId="1" xfId="0" applyFont="1" applyBorder="1" applyAlignment="1">
      <alignment vertical="center"/>
    </xf>
    <xf numFmtId="1" fontId="4" fillId="0" borderId="20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42" fontId="4" fillId="0" borderId="11" xfId="0" applyNumberFormat="1" applyFont="1" applyBorder="1" applyAlignment="1">
      <alignment vertical="center"/>
    </xf>
    <xf numFmtId="44" fontId="4" fillId="0" borderId="21" xfId="0" applyNumberFormat="1" applyFont="1" applyBorder="1" applyAlignment="1">
      <alignment vertical="center"/>
    </xf>
    <xf numFmtId="43" fontId="4" fillId="0" borderId="0" xfId="0" applyNumberFormat="1" applyFont="1"/>
    <xf numFmtId="0" fontId="2" fillId="2" borderId="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2" fontId="2" fillId="2" borderId="11" xfId="0" applyNumberFormat="1" applyFont="1" applyFill="1" applyBorder="1" applyAlignment="1">
      <alignment vertical="center"/>
    </xf>
    <xf numFmtId="42" fontId="2" fillId="2" borderId="20" xfId="0" applyNumberFormat="1" applyFont="1" applyFill="1" applyBorder="1" applyAlignment="1">
      <alignment vertical="center"/>
    </xf>
    <xf numFmtId="44" fontId="2" fillId="2" borderId="21" xfId="0" applyNumberFormat="1" applyFont="1" applyFill="1" applyBorder="1" applyAlignment="1">
      <alignment vertical="center"/>
    </xf>
    <xf numFmtId="43" fontId="7" fillId="0" borderId="0" xfId="0" applyNumberFormat="1" applyFont="1"/>
    <xf numFmtId="0" fontId="8" fillId="0" borderId="1" xfId="0" applyFont="1" applyBorder="1" applyAlignment="1">
      <alignment vertical="center"/>
    </xf>
    <xf numFmtId="1" fontId="8" fillId="0" borderId="20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42" fontId="2" fillId="2" borderId="3" xfId="0" applyNumberFormat="1" applyFont="1" applyFill="1" applyBorder="1" applyAlignment="1">
      <alignment vertical="center"/>
    </xf>
    <xf numFmtId="44" fontId="2" fillId="2" borderId="16" xfId="0" applyNumberFormat="1" applyFont="1" applyFill="1" applyBorder="1" applyAlignment="1">
      <alignment vertical="center"/>
    </xf>
    <xf numFmtId="0" fontId="3" fillId="0" borderId="0" xfId="0" applyFont="1"/>
    <xf numFmtId="0" fontId="4" fillId="0" borderId="4" xfId="0" applyFont="1" applyBorder="1" applyAlignment="1">
      <alignment vertical="center"/>
    </xf>
    <xf numFmtId="0" fontId="4" fillId="0" borderId="0" xfId="0" applyFont="1" applyAlignment="1">
      <alignment vertical="center"/>
    </xf>
    <xf numFmtId="37" fontId="4" fillId="0" borderId="0" xfId="0" applyNumberFormat="1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37" fontId="4" fillId="0" borderId="18" xfId="0" applyNumberFormat="1" applyFont="1" applyBorder="1" applyAlignment="1">
      <alignment vertical="center"/>
    </xf>
    <xf numFmtId="41" fontId="4" fillId="0" borderId="19" xfId="0" applyNumberFormat="1" applyFont="1" applyBorder="1" applyAlignment="1">
      <alignment vertical="center"/>
    </xf>
    <xf numFmtId="37" fontId="4" fillId="0" borderId="0" xfId="0" applyNumberFormat="1" applyFont="1"/>
    <xf numFmtId="37" fontId="4" fillId="0" borderId="18" xfId="0" applyNumberFormat="1" applyFont="1" applyBorder="1" applyAlignment="1">
      <alignment horizontal="right" vertical="center"/>
    </xf>
    <xf numFmtId="0" fontId="4" fillId="0" borderId="22" xfId="0" applyFont="1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4" fillId="0" borderId="25" xfId="0" applyFont="1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11" fillId="0" borderId="28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 wrapText="1"/>
    </xf>
    <xf numFmtId="0" fontId="0" fillId="0" borderId="14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0" fillId="2" borderId="3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37" fontId="9" fillId="2" borderId="33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37" fontId="4" fillId="0" borderId="18" xfId="0" applyNumberFormat="1" applyFont="1" applyBorder="1" applyAlignment="1" applyProtection="1">
      <alignment horizontal="right" vertical="center"/>
    </xf>
    <xf numFmtId="0" fontId="4" fillId="0" borderId="22" xfId="0" applyFont="1" applyBorder="1" applyAlignment="1" applyProtection="1">
      <alignment vertical="center" wrapText="1"/>
    </xf>
    <xf numFmtId="0" fontId="4" fillId="0" borderId="25" xfId="0" applyFont="1" applyBorder="1" applyAlignment="1" applyProtection="1">
      <alignment horizontal="left" vertical="center" wrapText="1"/>
    </xf>
    <xf numFmtId="0" fontId="11" fillId="0" borderId="28" xfId="0" applyFont="1" applyBorder="1" applyAlignment="1" applyProtection="1">
      <alignment horizontal="center" vertical="center"/>
    </xf>
    <xf numFmtId="0" fontId="11" fillId="0" borderId="14" xfId="0" applyFont="1" applyBorder="1" applyAlignment="1" applyProtection="1">
      <alignment horizontal="center" vertical="center"/>
    </xf>
    <xf numFmtId="0" fontId="11" fillId="0" borderId="29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9" fillId="2" borderId="28" xfId="0" applyFont="1" applyFill="1" applyBorder="1" applyAlignment="1" applyProtection="1">
      <alignment horizontal="left" vertical="center" wrapText="1"/>
    </xf>
    <xf numFmtId="0" fontId="10" fillId="2" borderId="31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  <xf numFmtId="0" fontId="10" fillId="2" borderId="32" xfId="0" applyFont="1" applyFill="1" applyBorder="1" applyAlignment="1" applyProtection="1">
      <alignment horizontal="center" vertical="center"/>
    </xf>
    <xf numFmtId="37" fontId="9" fillId="2" borderId="33" xfId="0" applyNumberFormat="1" applyFont="1" applyFill="1" applyBorder="1" applyAlignment="1" applyProtection="1">
      <alignment horizontal="center" vertical="center" wrapText="1"/>
    </xf>
    <xf numFmtId="37" fontId="18" fillId="0" borderId="18" xfId="0" applyNumberFormat="1" applyFont="1" applyBorder="1" applyAlignment="1" applyProtection="1">
      <alignment horizontal="right" vertical="center"/>
    </xf>
    <xf numFmtId="0" fontId="18" fillId="0" borderId="22" xfId="0" applyFont="1" applyBorder="1" applyAlignment="1" applyProtection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8" fillId="0" borderId="25" xfId="0" applyFont="1" applyBorder="1" applyAlignment="1" applyProtection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0" fontId="12" fillId="0" borderId="28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14" fillId="2" borderId="28" xfId="0" applyFont="1" applyFill="1" applyBorder="1" applyAlignment="1" applyProtection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30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5" fillId="2" borderId="31" xfId="0" applyFont="1" applyFill="1" applyBorder="1" applyAlignment="1" applyProtection="1">
      <alignment horizontal="center" vertical="center"/>
    </xf>
    <xf numFmtId="0" fontId="15" fillId="2" borderId="8" xfId="0" applyFont="1" applyFill="1" applyBorder="1" applyAlignment="1" applyProtection="1">
      <alignment horizontal="center" vertical="center"/>
    </xf>
    <xf numFmtId="0" fontId="15" fillId="2" borderId="32" xfId="0" applyFont="1" applyFill="1" applyBorder="1" applyAlignment="1" applyProtection="1">
      <alignment horizontal="center" vertical="center"/>
    </xf>
    <xf numFmtId="37" fontId="14" fillId="2" borderId="33" xfId="0" applyNumberFormat="1" applyFont="1" applyFill="1" applyBorder="1" applyAlignment="1" applyProtection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F9F8-3C15-42F5-AD9A-B4094D710F55}">
  <sheetPr>
    <pageSetUpPr fitToPage="1"/>
  </sheetPr>
  <dimension ref="A1:ED40"/>
  <sheetViews>
    <sheetView tabSelected="1" workbookViewId="0">
      <selection sqref="A1:P1"/>
    </sheetView>
  </sheetViews>
  <sheetFormatPr defaultColWidth="9.77734375" defaultRowHeight="15"/>
  <cols>
    <col min="1" max="1" width="1.77734375" style="107" customWidth="1"/>
    <col min="2" max="2" width="6.77734375" style="107" customWidth="1"/>
    <col min="3" max="3" width="55.77734375" style="107" customWidth="1"/>
    <col min="4" max="5" width="16.77734375" style="138" customWidth="1"/>
    <col min="6" max="7" width="15.77734375" style="138" customWidth="1"/>
    <col min="8" max="8" width="13.77734375" style="138" customWidth="1"/>
    <col min="9" max="10" width="15.77734375" style="138" customWidth="1"/>
    <col min="11" max="14" width="13.77734375" style="138" customWidth="1"/>
    <col min="15" max="15" width="16.77734375" style="138" customWidth="1"/>
    <col min="16" max="16" width="13.77734375" style="107" customWidth="1"/>
    <col min="17" max="18" width="9.77734375" style="107"/>
  </cols>
  <sheetData>
    <row r="1" spans="1:134" ht="27.75">
      <c r="A1" s="146" t="s">
        <v>43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8"/>
      <c r="Q1" s="93"/>
      <c r="R1"/>
    </row>
    <row r="2" spans="1:134" ht="24" thickBot="1">
      <c r="A2" s="149" t="s">
        <v>100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0"/>
      <c r="O2" s="150"/>
      <c r="P2" s="151"/>
      <c r="Q2" s="93"/>
      <c r="R2"/>
    </row>
    <row r="3" spans="1:134" ht="18" customHeight="1">
      <c r="A3" s="152" t="s">
        <v>12</v>
      </c>
      <c r="B3" s="153"/>
      <c r="C3" s="154"/>
      <c r="D3" s="158" t="s">
        <v>6</v>
      </c>
      <c r="E3" s="159"/>
      <c r="F3" s="159"/>
      <c r="G3" s="159"/>
      <c r="H3" s="160"/>
      <c r="I3" s="158" t="s">
        <v>7</v>
      </c>
      <c r="J3" s="160"/>
      <c r="K3" s="158" t="s">
        <v>9</v>
      </c>
      <c r="L3" s="159"/>
      <c r="M3" s="160"/>
      <c r="N3" s="94"/>
      <c r="O3" s="95"/>
      <c r="P3" s="161" t="s">
        <v>92</v>
      </c>
      <c r="Q3" s="96"/>
      <c r="R3"/>
    </row>
    <row r="4" spans="1:134" ht="32.25" customHeight="1" thickBot="1">
      <c r="A4" s="155"/>
      <c r="B4" s="156"/>
      <c r="C4" s="157"/>
      <c r="D4" s="97" t="s">
        <v>0</v>
      </c>
      <c r="E4" s="97" t="s">
        <v>13</v>
      </c>
      <c r="F4" s="97" t="s">
        <v>14</v>
      </c>
      <c r="G4" s="97" t="s">
        <v>15</v>
      </c>
      <c r="H4" s="97" t="s">
        <v>1</v>
      </c>
      <c r="I4" s="97" t="s">
        <v>2</v>
      </c>
      <c r="J4" s="98" t="s">
        <v>16</v>
      </c>
      <c r="K4" s="98" t="s">
        <v>3</v>
      </c>
      <c r="L4" s="98" t="s">
        <v>4</v>
      </c>
      <c r="M4" s="98" t="s">
        <v>93</v>
      </c>
      <c r="N4" s="98" t="s">
        <v>5</v>
      </c>
      <c r="O4" s="98" t="s">
        <v>94</v>
      </c>
      <c r="P4" s="162"/>
      <c r="Q4" s="99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00"/>
      <c r="DE4" s="100"/>
      <c r="DF4" s="100"/>
      <c r="DG4" s="100"/>
      <c r="DH4" s="100"/>
      <c r="DI4" s="100"/>
      <c r="DJ4" s="100"/>
      <c r="DK4" s="100"/>
      <c r="DL4" s="100"/>
      <c r="DM4" s="100"/>
      <c r="DN4" s="100"/>
      <c r="DO4" s="100"/>
      <c r="DP4" s="100"/>
      <c r="DQ4" s="100"/>
      <c r="DR4" s="100"/>
      <c r="DS4" s="100"/>
      <c r="DT4" s="100"/>
      <c r="DU4" s="100"/>
      <c r="DV4" s="100"/>
      <c r="DW4" s="100"/>
      <c r="DX4" s="100"/>
      <c r="DY4" s="100"/>
      <c r="DZ4" s="100"/>
      <c r="EA4" s="100"/>
      <c r="EB4" s="100"/>
      <c r="EC4" s="100"/>
      <c r="ED4" s="100"/>
    </row>
    <row r="5" spans="1:134" ht="15.75">
      <c r="A5" s="101" t="s">
        <v>18</v>
      </c>
      <c r="B5" s="102"/>
      <c r="C5" s="102"/>
      <c r="D5" s="103">
        <f>SUM(D6:D14)</f>
        <v>2878563</v>
      </c>
      <c r="E5" s="103">
        <f t="shared" ref="E5:N5" si="0">SUM(E6:E14)</f>
        <v>869326</v>
      </c>
      <c r="F5" s="103">
        <f t="shared" si="0"/>
        <v>0</v>
      </c>
      <c r="G5" s="103">
        <f t="shared" si="0"/>
        <v>0</v>
      </c>
      <c r="H5" s="103">
        <f t="shared" si="0"/>
        <v>0</v>
      </c>
      <c r="I5" s="103">
        <f t="shared" si="0"/>
        <v>175728</v>
      </c>
      <c r="J5" s="103">
        <f t="shared" si="0"/>
        <v>0</v>
      </c>
      <c r="K5" s="103">
        <f t="shared" si="0"/>
        <v>1548075</v>
      </c>
      <c r="L5" s="103">
        <f>SUM(L6:L14)</f>
        <v>0</v>
      </c>
      <c r="M5" s="103">
        <f t="shared" si="0"/>
        <v>0</v>
      </c>
      <c r="N5" s="103">
        <f t="shared" si="0"/>
        <v>0</v>
      </c>
      <c r="O5" s="104">
        <f>SUM(D5:N5)</f>
        <v>5471692</v>
      </c>
      <c r="P5" s="105">
        <f>(O5/P$38)</f>
        <v>420.64052890528905</v>
      </c>
      <c r="Q5" s="106"/>
    </row>
    <row r="6" spans="1:134">
      <c r="A6" s="108"/>
      <c r="B6" s="109">
        <v>511</v>
      </c>
      <c r="C6" s="110" t="s">
        <v>19</v>
      </c>
      <c r="D6" s="111">
        <v>143016</v>
      </c>
      <c r="E6" s="111">
        <v>0</v>
      </c>
      <c r="F6" s="111">
        <v>0</v>
      </c>
      <c r="G6" s="111">
        <v>0</v>
      </c>
      <c r="H6" s="111">
        <v>0</v>
      </c>
      <c r="I6" s="111">
        <v>0</v>
      </c>
      <c r="J6" s="111">
        <v>0</v>
      </c>
      <c r="K6" s="111">
        <v>0</v>
      </c>
      <c r="L6" s="111">
        <v>0</v>
      </c>
      <c r="M6" s="111">
        <v>0</v>
      </c>
      <c r="N6" s="111">
        <v>0</v>
      </c>
      <c r="O6" s="111">
        <f>SUM(D6:N6)</f>
        <v>143016</v>
      </c>
      <c r="P6" s="112">
        <f>(O6/P$38)</f>
        <v>10.994464944649447</v>
      </c>
      <c r="Q6" s="113"/>
    </row>
    <row r="7" spans="1:134">
      <c r="A7" s="108"/>
      <c r="B7" s="109">
        <v>512</v>
      </c>
      <c r="C7" s="110" t="s">
        <v>20</v>
      </c>
      <c r="D7" s="111">
        <v>437979</v>
      </c>
      <c r="E7" s="111">
        <v>0</v>
      </c>
      <c r="F7" s="111">
        <v>0</v>
      </c>
      <c r="G7" s="111">
        <v>0</v>
      </c>
      <c r="H7" s="111">
        <v>0</v>
      </c>
      <c r="I7" s="111">
        <v>0</v>
      </c>
      <c r="J7" s="111">
        <v>0</v>
      </c>
      <c r="K7" s="111">
        <v>0</v>
      </c>
      <c r="L7" s="111">
        <v>0</v>
      </c>
      <c r="M7" s="111">
        <v>0</v>
      </c>
      <c r="N7" s="111">
        <v>0</v>
      </c>
      <c r="O7" s="111">
        <f t="shared" ref="O7:O14" si="1">SUM(D7:N7)</f>
        <v>437979</v>
      </c>
      <c r="P7" s="112">
        <f>(O7/P$38)</f>
        <v>33.669972324723247</v>
      </c>
      <c r="Q7" s="113"/>
    </row>
    <row r="8" spans="1:134">
      <c r="A8" s="108"/>
      <c r="B8" s="109">
        <v>513</v>
      </c>
      <c r="C8" s="110" t="s">
        <v>21</v>
      </c>
      <c r="D8" s="111">
        <v>1298107</v>
      </c>
      <c r="E8" s="111">
        <v>0</v>
      </c>
      <c r="F8" s="111">
        <v>0</v>
      </c>
      <c r="G8" s="111">
        <v>0</v>
      </c>
      <c r="H8" s="111">
        <v>0</v>
      </c>
      <c r="I8" s="111">
        <v>0</v>
      </c>
      <c r="J8" s="111">
        <v>0</v>
      </c>
      <c r="K8" s="111">
        <v>0</v>
      </c>
      <c r="L8" s="111">
        <v>0</v>
      </c>
      <c r="M8" s="111">
        <v>0</v>
      </c>
      <c r="N8" s="111">
        <v>0</v>
      </c>
      <c r="O8" s="111">
        <f t="shared" si="1"/>
        <v>1298107</v>
      </c>
      <c r="P8" s="112">
        <f>(O8/P$38)</f>
        <v>99.792973554735553</v>
      </c>
      <c r="Q8" s="113"/>
    </row>
    <row r="9" spans="1:134">
      <c r="A9" s="108"/>
      <c r="B9" s="109">
        <v>514</v>
      </c>
      <c r="C9" s="110" t="s">
        <v>50</v>
      </c>
      <c r="D9" s="111">
        <v>106203</v>
      </c>
      <c r="E9" s="111">
        <v>16471</v>
      </c>
      <c r="F9" s="111">
        <v>0</v>
      </c>
      <c r="G9" s="111">
        <v>0</v>
      </c>
      <c r="H9" s="111">
        <v>0</v>
      </c>
      <c r="I9" s="111">
        <v>0</v>
      </c>
      <c r="J9" s="111">
        <v>0</v>
      </c>
      <c r="K9" s="111">
        <v>0</v>
      </c>
      <c r="L9" s="111">
        <v>0</v>
      </c>
      <c r="M9" s="111">
        <v>0</v>
      </c>
      <c r="N9" s="111">
        <v>0</v>
      </c>
      <c r="O9" s="111">
        <f t="shared" si="1"/>
        <v>122674</v>
      </c>
      <c r="P9" s="112">
        <f>(O9/P$38)</f>
        <v>9.4306580565805653</v>
      </c>
      <c r="Q9" s="113"/>
    </row>
    <row r="10" spans="1:134">
      <c r="A10" s="108"/>
      <c r="B10" s="109">
        <v>515</v>
      </c>
      <c r="C10" s="110" t="s">
        <v>51</v>
      </c>
      <c r="D10" s="111">
        <v>150291</v>
      </c>
      <c r="E10" s="111">
        <v>0</v>
      </c>
      <c r="F10" s="111">
        <v>0</v>
      </c>
      <c r="G10" s="111">
        <v>0</v>
      </c>
      <c r="H10" s="111">
        <v>0</v>
      </c>
      <c r="I10" s="111">
        <v>0</v>
      </c>
      <c r="J10" s="111">
        <v>0</v>
      </c>
      <c r="K10" s="111">
        <v>0</v>
      </c>
      <c r="L10" s="111">
        <v>0</v>
      </c>
      <c r="M10" s="111">
        <v>0</v>
      </c>
      <c r="N10" s="111">
        <v>0</v>
      </c>
      <c r="O10" s="111">
        <f t="shared" si="1"/>
        <v>150291</v>
      </c>
      <c r="P10" s="112">
        <f>(O10/P$38)</f>
        <v>11.553736162361623</v>
      </c>
      <c r="Q10" s="113"/>
    </row>
    <row r="11" spans="1:134">
      <c r="A11" s="108"/>
      <c r="B11" s="109">
        <v>516</v>
      </c>
      <c r="C11" s="110" t="s">
        <v>80</v>
      </c>
      <c r="D11" s="111">
        <v>473987</v>
      </c>
      <c r="E11" s="111">
        <v>0</v>
      </c>
      <c r="F11" s="111">
        <v>0</v>
      </c>
      <c r="G11" s="111">
        <v>0</v>
      </c>
      <c r="H11" s="111">
        <v>0</v>
      </c>
      <c r="I11" s="111">
        <v>0</v>
      </c>
      <c r="J11" s="111">
        <v>0</v>
      </c>
      <c r="K11" s="111">
        <v>0</v>
      </c>
      <c r="L11" s="111">
        <v>0</v>
      </c>
      <c r="M11" s="111">
        <v>0</v>
      </c>
      <c r="N11" s="111">
        <v>0</v>
      </c>
      <c r="O11" s="111">
        <f t="shared" si="1"/>
        <v>473987</v>
      </c>
      <c r="P11" s="112">
        <f>(O11/P$38)</f>
        <v>36.438115006150063</v>
      </c>
      <c r="Q11" s="113"/>
    </row>
    <row r="12" spans="1:134">
      <c r="A12" s="108"/>
      <c r="B12" s="109">
        <v>517</v>
      </c>
      <c r="C12" s="110" t="s">
        <v>22</v>
      </c>
      <c r="D12" s="111">
        <v>0</v>
      </c>
      <c r="E12" s="111">
        <v>852855</v>
      </c>
      <c r="F12" s="111">
        <v>0</v>
      </c>
      <c r="G12" s="111">
        <v>0</v>
      </c>
      <c r="H12" s="111">
        <v>0</v>
      </c>
      <c r="I12" s="111">
        <v>175728</v>
      </c>
      <c r="J12" s="111">
        <v>0</v>
      </c>
      <c r="K12" s="111">
        <v>0</v>
      </c>
      <c r="L12" s="111">
        <v>0</v>
      </c>
      <c r="M12" s="111">
        <v>0</v>
      </c>
      <c r="N12" s="111">
        <v>0</v>
      </c>
      <c r="O12" s="111">
        <f t="shared" si="1"/>
        <v>1028583</v>
      </c>
      <c r="P12" s="112">
        <f>(O12/P$38)</f>
        <v>79.073108856088567</v>
      </c>
      <c r="Q12" s="113"/>
    </row>
    <row r="13" spans="1:134">
      <c r="A13" s="108"/>
      <c r="B13" s="109">
        <v>518</v>
      </c>
      <c r="C13" s="110" t="s">
        <v>23</v>
      </c>
      <c r="D13" s="111">
        <v>0</v>
      </c>
      <c r="E13" s="111">
        <v>0</v>
      </c>
      <c r="F13" s="111">
        <v>0</v>
      </c>
      <c r="G13" s="111">
        <v>0</v>
      </c>
      <c r="H13" s="111">
        <v>0</v>
      </c>
      <c r="I13" s="111">
        <v>0</v>
      </c>
      <c r="J13" s="111">
        <v>0</v>
      </c>
      <c r="K13" s="111">
        <v>1548075</v>
      </c>
      <c r="L13" s="111">
        <v>0</v>
      </c>
      <c r="M13" s="111">
        <v>0</v>
      </c>
      <c r="N13" s="111">
        <v>0</v>
      </c>
      <c r="O13" s="111">
        <f t="shared" si="1"/>
        <v>1548075</v>
      </c>
      <c r="P13" s="112">
        <f>(O13/P$38)</f>
        <v>119.0094557195572</v>
      </c>
      <c r="Q13" s="113"/>
    </row>
    <row r="14" spans="1:134">
      <c r="A14" s="108"/>
      <c r="B14" s="109">
        <v>519</v>
      </c>
      <c r="C14" s="110" t="s">
        <v>24</v>
      </c>
      <c r="D14" s="111">
        <v>268980</v>
      </c>
      <c r="E14" s="111">
        <v>0</v>
      </c>
      <c r="F14" s="111">
        <v>0</v>
      </c>
      <c r="G14" s="111">
        <v>0</v>
      </c>
      <c r="H14" s="111">
        <v>0</v>
      </c>
      <c r="I14" s="111">
        <v>0</v>
      </c>
      <c r="J14" s="111">
        <v>0</v>
      </c>
      <c r="K14" s="111">
        <v>0</v>
      </c>
      <c r="L14" s="111">
        <v>0</v>
      </c>
      <c r="M14" s="111">
        <v>0</v>
      </c>
      <c r="N14" s="111">
        <v>0</v>
      </c>
      <c r="O14" s="111">
        <f t="shared" si="1"/>
        <v>268980</v>
      </c>
      <c r="P14" s="112">
        <f>(O14/P$38)</f>
        <v>20.678044280442805</v>
      </c>
      <c r="Q14" s="113"/>
    </row>
    <row r="15" spans="1:134" ht="15.75">
      <c r="A15" s="114" t="s">
        <v>25</v>
      </c>
      <c r="B15" s="115"/>
      <c r="C15" s="116"/>
      <c r="D15" s="117">
        <f>SUM(D16:D18)</f>
        <v>4943691</v>
      </c>
      <c r="E15" s="117">
        <f>SUM(E16:E18)</f>
        <v>205059</v>
      </c>
      <c r="F15" s="117">
        <f>SUM(F16:F18)</f>
        <v>0</v>
      </c>
      <c r="G15" s="117">
        <f>SUM(G16:G18)</f>
        <v>0</v>
      </c>
      <c r="H15" s="117">
        <f>SUM(H16:H18)</f>
        <v>0</v>
      </c>
      <c r="I15" s="117">
        <f>SUM(I16:I18)</f>
        <v>0</v>
      </c>
      <c r="J15" s="117">
        <f>SUM(J16:J18)</f>
        <v>0</v>
      </c>
      <c r="K15" s="117">
        <f>SUM(K16:K18)</f>
        <v>0</v>
      </c>
      <c r="L15" s="117">
        <f>SUM(L16:L18)</f>
        <v>0</v>
      </c>
      <c r="M15" s="117">
        <f>SUM(M16:M18)</f>
        <v>3393</v>
      </c>
      <c r="N15" s="117">
        <f>SUM(N16:N18)</f>
        <v>0</v>
      </c>
      <c r="O15" s="118">
        <f>SUM(D15:N15)</f>
        <v>5152143</v>
      </c>
      <c r="P15" s="119">
        <f>(O15/P$38)</f>
        <v>396.07495387453872</v>
      </c>
      <c r="Q15" s="120"/>
    </row>
    <row r="16" spans="1:134">
      <c r="A16" s="108"/>
      <c r="B16" s="109">
        <v>521</v>
      </c>
      <c r="C16" s="110" t="s">
        <v>26</v>
      </c>
      <c r="D16" s="111">
        <v>2814387</v>
      </c>
      <c r="E16" s="111">
        <v>158126</v>
      </c>
      <c r="F16" s="111">
        <v>0</v>
      </c>
      <c r="G16" s="111">
        <v>0</v>
      </c>
      <c r="H16" s="111">
        <v>0</v>
      </c>
      <c r="I16" s="111">
        <v>0</v>
      </c>
      <c r="J16" s="111">
        <v>0</v>
      </c>
      <c r="K16" s="111">
        <v>0</v>
      </c>
      <c r="L16" s="111">
        <v>0</v>
      </c>
      <c r="M16" s="111">
        <v>3393</v>
      </c>
      <c r="N16" s="111">
        <v>0</v>
      </c>
      <c r="O16" s="111">
        <f>SUM(D16:N16)</f>
        <v>2975906</v>
      </c>
      <c r="P16" s="112">
        <f>(O16/P$38)</f>
        <v>228.77506150061501</v>
      </c>
      <c r="Q16" s="113"/>
    </row>
    <row r="17" spans="1:17">
      <c r="A17" s="108"/>
      <c r="B17" s="109">
        <v>522</v>
      </c>
      <c r="C17" s="110" t="s">
        <v>27</v>
      </c>
      <c r="D17" s="111">
        <v>1619419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11">
        <v>0</v>
      </c>
      <c r="K17" s="111">
        <v>0</v>
      </c>
      <c r="L17" s="111">
        <v>0</v>
      </c>
      <c r="M17" s="111">
        <v>0</v>
      </c>
      <c r="N17" s="111">
        <v>0</v>
      </c>
      <c r="O17" s="111">
        <f t="shared" ref="O17:O18" si="2">SUM(D17:N17)</f>
        <v>1619419</v>
      </c>
      <c r="P17" s="112">
        <f>(O17/P$38)</f>
        <v>124.49408056580566</v>
      </c>
      <c r="Q17" s="113"/>
    </row>
    <row r="18" spans="1:17">
      <c r="A18" s="108"/>
      <c r="B18" s="109">
        <v>524</v>
      </c>
      <c r="C18" s="110" t="s">
        <v>28</v>
      </c>
      <c r="D18" s="111">
        <v>509885</v>
      </c>
      <c r="E18" s="111">
        <v>46933</v>
      </c>
      <c r="F18" s="111">
        <v>0</v>
      </c>
      <c r="G18" s="111">
        <v>0</v>
      </c>
      <c r="H18" s="111">
        <v>0</v>
      </c>
      <c r="I18" s="111">
        <v>0</v>
      </c>
      <c r="J18" s="111">
        <v>0</v>
      </c>
      <c r="K18" s="111">
        <v>0</v>
      </c>
      <c r="L18" s="111">
        <v>0</v>
      </c>
      <c r="M18" s="111">
        <v>0</v>
      </c>
      <c r="N18" s="111">
        <v>0</v>
      </c>
      <c r="O18" s="111">
        <f t="shared" si="2"/>
        <v>556818</v>
      </c>
      <c r="P18" s="112">
        <f>(O18/P$38)</f>
        <v>42.805811808118079</v>
      </c>
      <c r="Q18" s="113"/>
    </row>
    <row r="19" spans="1:17" ht="15.75">
      <c r="A19" s="114" t="s">
        <v>29</v>
      </c>
      <c r="B19" s="115"/>
      <c r="C19" s="116"/>
      <c r="D19" s="117">
        <f>SUM(D20:D24)</f>
        <v>0</v>
      </c>
      <c r="E19" s="117">
        <f>SUM(E20:E24)</f>
        <v>0</v>
      </c>
      <c r="F19" s="117">
        <f>SUM(F20:F24)</f>
        <v>0</v>
      </c>
      <c r="G19" s="117">
        <f>SUM(G20:G24)</f>
        <v>0</v>
      </c>
      <c r="H19" s="117">
        <f>SUM(H20:H24)</f>
        <v>0</v>
      </c>
      <c r="I19" s="117">
        <f>SUM(I20:I24)</f>
        <v>12433502</v>
      </c>
      <c r="J19" s="117">
        <f>SUM(J20:J24)</f>
        <v>0</v>
      </c>
      <c r="K19" s="117">
        <f>SUM(K20:K24)</f>
        <v>0</v>
      </c>
      <c r="L19" s="117">
        <f>SUM(L20:L24)</f>
        <v>0</v>
      </c>
      <c r="M19" s="117">
        <f>SUM(M20:M24)</f>
        <v>0</v>
      </c>
      <c r="N19" s="117">
        <f>SUM(N20:N24)</f>
        <v>0</v>
      </c>
      <c r="O19" s="118">
        <f>SUM(D19:N19)</f>
        <v>12433502</v>
      </c>
      <c r="P19" s="119">
        <f>(O19/P$38)</f>
        <v>955.83502460024602</v>
      </c>
      <c r="Q19" s="120"/>
    </row>
    <row r="20" spans="1:17">
      <c r="A20" s="108"/>
      <c r="B20" s="109">
        <v>533</v>
      </c>
      <c r="C20" s="110" t="s">
        <v>71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111">
        <v>2373954</v>
      </c>
      <c r="J20" s="111">
        <v>0</v>
      </c>
      <c r="K20" s="111">
        <v>0</v>
      </c>
      <c r="L20" s="111">
        <v>0</v>
      </c>
      <c r="M20" s="111">
        <v>0</v>
      </c>
      <c r="N20" s="111">
        <v>0</v>
      </c>
      <c r="O20" s="111">
        <f t="shared" ref="O20:O30" si="3">SUM(D20:N20)</f>
        <v>2373954</v>
      </c>
      <c r="P20" s="112">
        <f>(O20/P$38)</f>
        <v>182.49953874538744</v>
      </c>
      <c r="Q20" s="113"/>
    </row>
    <row r="21" spans="1:17">
      <c r="A21" s="108"/>
      <c r="B21" s="109">
        <v>534</v>
      </c>
      <c r="C21" s="110" t="s">
        <v>30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111">
        <v>4399047</v>
      </c>
      <c r="J21" s="111">
        <v>0</v>
      </c>
      <c r="K21" s="111">
        <v>0</v>
      </c>
      <c r="L21" s="111">
        <v>0</v>
      </c>
      <c r="M21" s="111">
        <v>0</v>
      </c>
      <c r="N21" s="111">
        <v>0</v>
      </c>
      <c r="O21" s="111">
        <f t="shared" si="3"/>
        <v>4399047</v>
      </c>
      <c r="P21" s="112">
        <f>(O21/P$38)</f>
        <v>338.18011992619927</v>
      </c>
      <c r="Q21" s="113"/>
    </row>
    <row r="22" spans="1:17">
      <c r="A22" s="108"/>
      <c r="B22" s="109">
        <v>535</v>
      </c>
      <c r="C22" s="110" t="s">
        <v>72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111">
        <v>2648539</v>
      </c>
      <c r="J22" s="111">
        <v>0</v>
      </c>
      <c r="K22" s="111">
        <v>0</v>
      </c>
      <c r="L22" s="111">
        <v>0</v>
      </c>
      <c r="M22" s="111">
        <v>0</v>
      </c>
      <c r="N22" s="111">
        <v>0</v>
      </c>
      <c r="O22" s="111">
        <f t="shared" si="3"/>
        <v>2648539</v>
      </c>
      <c r="P22" s="112">
        <f>(O22/P$38)</f>
        <v>203.60847170971709</v>
      </c>
      <c r="Q22" s="113"/>
    </row>
    <row r="23" spans="1:17">
      <c r="A23" s="108"/>
      <c r="B23" s="109">
        <v>536</v>
      </c>
      <c r="C23" s="110" t="s">
        <v>31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2010726</v>
      </c>
      <c r="J23" s="111">
        <v>0</v>
      </c>
      <c r="K23" s="111">
        <v>0</v>
      </c>
      <c r="L23" s="111">
        <v>0</v>
      </c>
      <c r="M23" s="111">
        <v>0</v>
      </c>
      <c r="N23" s="111">
        <v>0</v>
      </c>
      <c r="O23" s="111">
        <f t="shared" si="3"/>
        <v>2010726</v>
      </c>
      <c r="P23" s="112">
        <f>(O23/P$38)</f>
        <v>154.57610701107012</v>
      </c>
      <c r="Q23" s="113"/>
    </row>
    <row r="24" spans="1:17">
      <c r="A24" s="108"/>
      <c r="B24" s="109">
        <v>538</v>
      </c>
      <c r="C24" s="110" t="s">
        <v>45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1001236</v>
      </c>
      <c r="J24" s="111">
        <v>0</v>
      </c>
      <c r="K24" s="111">
        <v>0</v>
      </c>
      <c r="L24" s="111">
        <v>0</v>
      </c>
      <c r="M24" s="111">
        <v>0</v>
      </c>
      <c r="N24" s="111">
        <v>0</v>
      </c>
      <c r="O24" s="111">
        <f t="shared" si="3"/>
        <v>1001236</v>
      </c>
      <c r="P24" s="112">
        <f>(O24/P$38)</f>
        <v>76.970787207872078</v>
      </c>
      <c r="Q24" s="113"/>
    </row>
    <row r="25" spans="1:17" ht="15.75">
      <c r="A25" s="114" t="s">
        <v>33</v>
      </c>
      <c r="B25" s="115"/>
      <c r="C25" s="116"/>
      <c r="D25" s="117">
        <f>SUM(D26:D26)</f>
        <v>398098</v>
      </c>
      <c r="E25" s="117">
        <f>SUM(E26:E26)</f>
        <v>0</v>
      </c>
      <c r="F25" s="117">
        <f>SUM(F26:F26)</f>
        <v>0</v>
      </c>
      <c r="G25" s="117">
        <f>SUM(G26:G26)</f>
        <v>0</v>
      </c>
      <c r="H25" s="117">
        <f>SUM(H26:H26)</f>
        <v>0</v>
      </c>
      <c r="I25" s="117">
        <f>SUM(I26:I26)</f>
        <v>0</v>
      </c>
      <c r="J25" s="117">
        <f>SUM(J26:J26)</f>
        <v>0</v>
      </c>
      <c r="K25" s="117">
        <f>SUM(K26:K26)</f>
        <v>0</v>
      </c>
      <c r="L25" s="117">
        <f>SUM(L26:L26)</f>
        <v>0</v>
      </c>
      <c r="M25" s="117">
        <f>SUM(M26:M26)</f>
        <v>0</v>
      </c>
      <c r="N25" s="117">
        <f>SUM(N26:N26)</f>
        <v>0</v>
      </c>
      <c r="O25" s="117">
        <f t="shared" si="3"/>
        <v>398098</v>
      </c>
      <c r="P25" s="119">
        <f>(O25/P$38)</f>
        <v>30.604089790897909</v>
      </c>
      <c r="Q25" s="120"/>
    </row>
    <row r="26" spans="1:17">
      <c r="A26" s="108"/>
      <c r="B26" s="109">
        <v>541</v>
      </c>
      <c r="C26" s="110" t="s">
        <v>34</v>
      </c>
      <c r="D26" s="111">
        <v>398098</v>
      </c>
      <c r="E26" s="111">
        <v>0</v>
      </c>
      <c r="F26" s="111">
        <v>0</v>
      </c>
      <c r="G26" s="111">
        <v>0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f t="shared" si="3"/>
        <v>398098</v>
      </c>
      <c r="P26" s="112">
        <f>(O26/P$38)</f>
        <v>30.604089790897909</v>
      </c>
      <c r="Q26" s="113"/>
    </row>
    <row r="27" spans="1:17" ht="15.75">
      <c r="A27" s="114" t="s">
        <v>35</v>
      </c>
      <c r="B27" s="115"/>
      <c r="C27" s="116"/>
      <c r="D27" s="117">
        <f>SUM(D28:D28)</f>
        <v>0</v>
      </c>
      <c r="E27" s="117">
        <f>SUM(E28:E28)</f>
        <v>451608</v>
      </c>
      <c r="F27" s="117">
        <f>SUM(F28:F28)</f>
        <v>0</v>
      </c>
      <c r="G27" s="117">
        <f>SUM(G28:G28)</f>
        <v>0</v>
      </c>
      <c r="H27" s="117">
        <f>SUM(H28:H28)</f>
        <v>0</v>
      </c>
      <c r="I27" s="117">
        <f>SUM(I28:I28)</f>
        <v>0</v>
      </c>
      <c r="J27" s="117">
        <f>SUM(J28:J28)</f>
        <v>0</v>
      </c>
      <c r="K27" s="117">
        <f>SUM(K28:K28)</f>
        <v>0</v>
      </c>
      <c r="L27" s="117">
        <f>SUM(L28:L28)</f>
        <v>0</v>
      </c>
      <c r="M27" s="117">
        <f>SUM(M28:M28)</f>
        <v>0</v>
      </c>
      <c r="N27" s="117">
        <f>SUM(N28:N28)</f>
        <v>0</v>
      </c>
      <c r="O27" s="117">
        <f t="shared" si="3"/>
        <v>451608</v>
      </c>
      <c r="P27" s="119">
        <f>(O27/P$38)</f>
        <v>34.717712177121768</v>
      </c>
      <c r="Q27" s="120"/>
    </row>
    <row r="28" spans="1:17">
      <c r="A28" s="121"/>
      <c r="B28" s="122">
        <v>552</v>
      </c>
      <c r="C28" s="123" t="s">
        <v>56</v>
      </c>
      <c r="D28" s="111">
        <v>0</v>
      </c>
      <c r="E28" s="111">
        <v>451608</v>
      </c>
      <c r="F28" s="111">
        <v>0</v>
      </c>
      <c r="G28" s="111">
        <v>0</v>
      </c>
      <c r="H28" s="111">
        <v>0</v>
      </c>
      <c r="I28" s="111">
        <v>0</v>
      </c>
      <c r="J28" s="111">
        <v>0</v>
      </c>
      <c r="K28" s="111">
        <v>0</v>
      </c>
      <c r="L28" s="111">
        <v>0</v>
      </c>
      <c r="M28" s="111">
        <v>0</v>
      </c>
      <c r="N28" s="111">
        <v>0</v>
      </c>
      <c r="O28" s="111">
        <f t="shared" si="3"/>
        <v>451608</v>
      </c>
      <c r="P28" s="112">
        <f>(O28/P$38)</f>
        <v>34.717712177121768</v>
      </c>
      <c r="Q28" s="113"/>
    </row>
    <row r="29" spans="1:17" ht="15.75">
      <c r="A29" s="114" t="s">
        <v>37</v>
      </c>
      <c r="B29" s="115"/>
      <c r="C29" s="116"/>
      <c r="D29" s="117">
        <f>SUM(D30:D30)</f>
        <v>1173856</v>
      </c>
      <c r="E29" s="117">
        <f>SUM(E30:E30)</f>
        <v>239116</v>
      </c>
      <c r="F29" s="117">
        <f>SUM(F30:F30)</f>
        <v>0</v>
      </c>
      <c r="G29" s="117">
        <f>SUM(G30:G30)</f>
        <v>0</v>
      </c>
      <c r="H29" s="117">
        <f>SUM(H30:H30)</f>
        <v>0</v>
      </c>
      <c r="I29" s="117">
        <f>SUM(I30:I30)</f>
        <v>0</v>
      </c>
      <c r="J29" s="117">
        <f>SUM(J30:J30)</f>
        <v>0</v>
      </c>
      <c r="K29" s="117">
        <f>SUM(K30:K30)</f>
        <v>0</v>
      </c>
      <c r="L29" s="117">
        <f>SUM(L30:L30)</f>
        <v>0</v>
      </c>
      <c r="M29" s="117">
        <f>SUM(M30:M30)</f>
        <v>0</v>
      </c>
      <c r="N29" s="117">
        <f>SUM(N30:N30)</f>
        <v>0</v>
      </c>
      <c r="O29" s="117">
        <f>SUM(D29:N29)</f>
        <v>1412972</v>
      </c>
      <c r="P29" s="119">
        <f>(O29/P$38)</f>
        <v>108.62330873308733</v>
      </c>
      <c r="Q29" s="113"/>
    </row>
    <row r="30" spans="1:17">
      <c r="A30" s="108"/>
      <c r="B30" s="109">
        <v>572</v>
      </c>
      <c r="C30" s="110" t="s">
        <v>38</v>
      </c>
      <c r="D30" s="111">
        <v>1173856</v>
      </c>
      <c r="E30" s="111">
        <v>239116</v>
      </c>
      <c r="F30" s="111">
        <v>0</v>
      </c>
      <c r="G30" s="111">
        <v>0</v>
      </c>
      <c r="H30" s="111">
        <v>0</v>
      </c>
      <c r="I30" s="111">
        <v>0</v>
      </c>
      <c r="J30" s="111">
        <v>0</v>
      </c>
      <c r="K30" s="111">
        <v>0</v>
      </c>
      <c r="L30" s="111">
        <v>0</v>
      </c>
      <c r="M30" s="111">
        <v>0</v>
      </c>
      <c r="N30" s="111">
        <v>0</v>
      </c>
      <c r="O30" s="111">
        <f t="shared" si="3"/>
        <v>1412972</v>
      </c>
      <c r="P30" s="112">
        <f>(O30/P$38)</f>
        <v>108.62330873308733</v>
      </c>
      <c r="Q30" s="113"/>
    </row>
    <row r="31" spans="1:17" ht="15.75">
      <c r="A31" s="114" t="s">
        <v>41</v>
      </c>
      <c r="B31" s="115"/>
      <c r="C31" s="116"/>
      <c r="D31" s="117">
        <f>SUM(D32:D35)</f>
        <v>2929034</v>
      </c>
      <c r="E31" s="117">
        <f>SUM(E32:E35)</f>
        <v>1421271</v>
      </c>
      <c r="F31" s="117">
        <f>SUM(F32:F35)</f>
        <v>0</v>
      </c>
      <c r="G31" s="117">
        <f>SUM(G32:G35)</f>
        <v>1459062</v>
      </c>
      <c r="H31" s="117">
        <f>SUM(H32:H35)</f>
        <v>0</v>
      </c>
      <c r="I31" s="117">
        <f>SUM(I32:I35)</f>
        <v>462815</v>
      </c>
      <c r="J31" s="117">
        <f>SUM(J32:J35)</f>
        <v>0</v>
      </c>
      <c r="K31" s="117">
        <f>SUM(K32:K35)</f>
        <v>0</v>
      </c>
      <c r="L31" s="117">
        <f>SUM(L32:L35)</f>
        <v>0</v>
      </c>
      <c r="M31" s="117">
        <f>SUM(M32:M35)</f>
        <v>0</v>
      </c>
      <c r="N31" s="117">
        <f>SUM(N32:N35)</f>
        <v>0</v>
      </c>
      <c r="O31" s="117">
        <f>SUM(D31:N31)</f>
        <v>6272182</v>
      </c>
      <c r="P31" s="119">
        <f>(O31/P$38)</f>
        <v>482.17881303813039</v>
      </c>
      <c r="Q31" s="113"/>
    </row>
    <row r="32" spans="1:17">
      <c r="A32" s="108"/>
      <c r="B32" s="109">
        <v>581</v>
      </c>
      <c r="C32" s="110" t="s">
        <v>95</v>
      </c>
      <c r="D32" s="111">
        <v>1704462</v>
      </c>
      <c r="E32" s="111">
        <v>24480</v>
      </c>
      <c r="F32" s="111">
        <v>0</v>
      </c>
      <c r="G32" s="111">
        <v>0</v>
      </c>
      <c r="H32" s="111">
        <v>0</v>
      </c>
      <c r="I32" s="111">
        <v>373366</v>
      </c>
      <c r="J32" s="111">
        <v>0</v>
      </c>
      <c r="K32" s="111">
        <v>0</v>
      </c>
      <c r="L32" s="111">
        <v>0</v>
      </c>
      <c r="M32" s="111">
        <v>0</v>
      </c>
      <c r="N32" s="111">
        <v>0</v>
      </c>
      <c r="O32" s="111">
        <f>SUM(D32:N32)</f>
        <v>2102308</v>
      </c>
      <c r="P32" s="112">
        <f>(O32/P$38)</f>
        <v>161.61654366543667</v>
      </c>
      <c r="Q32" s="113"/>
    </row>
    <row r="33" spans="1:120">
      <c r="A33" s="108"/>
      <c r="B33" s="109">
        <v>589</v>
      </c>
      <c r="C33" s="110" t="s">
        <v>101</v>
      </c>
      <c r="D33" s="111">
        <v>0</v>
      </c>
      <c r="E33" s="111">
        <v>107970</v>
      </c>
      <c r="F33" s="111">
        <v>0</v>
      </c>
      <c r="G33" s="111">
        <v>0</v>
      </c>
      <c r="H33" s="111">
        <v>0</v>
      </c>
      <c r="I33" s="111">
        <v>0</v>
      </c>
      <c r="J33" s="111">
        <v>0</v>
      </c>
      <c r="K33" s="111">
        <v>0</v>
      </c>
      <c r="L33" s="111">
        <v>0</v>
      </c>
      <c r="M33" s="111">
        <v>0</v>
      </c>
      <c r="N33" s="111">
        <v>0</v>
      </c>
      <c r="O33" s="111">
        <f t="shared" ref="O33:O35" si="4">SUM(D33:N33)</f>
        <v>107970</v>
      </c>
      <c r="P33" s="112">
        <f>(O33/P$38)</f>
        <v>8.3002767527675285</v>
      </c>
      <c r="Q33" s="113"/>
    </row>
    <row r="34" spans="1:120">
      <c r="A34" s="108"/>
      <c r="B34" s="109">
        <v>590</v>
      </c>
      <c r="C34" s="110" t="s">
        <v>73</v>
      </c>
      <c r="D34" s="111">
        <v>1220692</v>
      </c>
      <c r="E34" s="111">
        <v>1288821</v>
      </c>
      <c r="F34" s="111">
        <v>0</v>
      </c>
      <c r="G34" s="111">
        <v>1459062</v>
      </c>
      <c r="H34" s="111">
        <v>0</v>
      </c>
      <c r="I34" s="111">
        <v>68147</v>
      </c>
      <c r="J34" s="111">
        <v>0</v>
      </c>
      <c r="K34" s="111">
        <v>0</v>
      </c>
      <c r="L34" s="111">
        <v>0</v>
      </c>
      <c r="M34" s="111">
        <v>0</v>
      </c>
      <c r="N34" s="111">
        <v>0</v>
      </c>
      <c r="O34" s="111">
        <f t="shared" si="4"/>
        <v>4036722</v>
      </c>
      <c r="P34" s="112">
        <f>(O34/P$38)</f>
        <v>310.32610701107012</v>
      </c>
      <c r="Q34" s="113"/>
    </row>
    <row r="35" spans="1:120" ht="15.75" thickBot="1">
      <c r="A35" s="108"/>
      <c r="B35" s="109">
        <v>591</v>
      </c>
      <c r="C35" s="110" t="s">
        <v>96</v>
      </c>
      <c r="D35" s="111">
        <v>3880</v>
      </c>
      <c r="E35" s="111">
        <v>0</v>
      </c>
      <c r="F35" s="111">
        <v>0</v>
      </c>
      <c r="G35" s="111">
        <v>0</v>
      </c>
      <c r="H35" s="111">
        <v>0</v>
      </c>
      <c r="I35" s="111">
        <v>21302</v>
      </c>
      <c r="J35" s="111">
        <v>0</v>
      </c>
      <c r="K35" s="111">
        <v>0</v>
      </c>
      <c r="L35" s="111">
        <v>0</v>
      </c>
      <c r="M35" s="111">
        <v>0</v>
      </c>
      <c r="N35" s="111">
        <v>0</v>
      </c>
      <c r="O35" s="111">
        <f t="shared" si="4"/>
        <v>25182</v>
      </c>
      <c r="P35" s="112">
        <f>(O35/P$38)</f>
        <v>1.9358856088560885</v>
      </c>
      <c r="Q35" s="113"/>
    </row>
    <row r="36" spans="1:120" ht="16.5" thickBot="1">
      <c r="A36" s="124" t="s">
        <v>10</v>
      </c>
      <c r="B36" s="125"/>
      <c r="C36" s="126"/>
      <c r="D36" s="127">
        <f>SUM(D5,D15,D19,D25,D27,D29,D31)</f>
        <v>12323242</v>
      </c>
      <c r="E36" s="127">
        <f t="shared" ref="E36:N36" si="5">SUM(E5,E15,E19,E25,E27,E29,E31)</f>
        <v>3186380</v>
      </c>
      <c r="F36" s="127">
        <f t="shared" si="5"/>
        <v>0</v>
      </c>
      <c r="G36" s="127">
        <f t="shared" si="5"/>
        <v>1459062</v>
      </c>
      <c r="H36" s="127">
        <f t="shared" si="5"/>
        <v>0</v>
      </c>
      <c r="I36" s="127">
        <f t="shared" si="5"/>
        <v>13072045</v>
      </c>
      <c r="J36" s="127">
        <f t="shared" si="5"/>
        <v>0</v>
      </c>
      <c r="K36" s="127">
        <f t="shared" si="5"/>
        <v>1548075</v>
      </c>
      <c r="L36" s="127">
        <f t="shared" si="5"/>
        <v>0</v>
      </c>
      <c r="M36" s="127">
        <f t="shared" si="5"/>
        <v>3393</v>
      </c>
      <c r="N36" s="127">
        <f t="shared" si="5"/>
        <v>0</v>
      </c>
      <c r="O36" s="127">
        <f>SUM(D36:N36)</f>
        <v>31592197</v>
      </c>
      <c r="P36" s="128">
        <f>(O36/P$38)</f>
        <v>2428.6744311193111</v>
      </c>
      <c r="Q36" s="106"/>
      <c r="R36" s="129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96"/>
      <c r="AU36" s="96"/>
      <c r="AV36" s="96"/>
      <c r="AW36" s="96"/>
      <c r="AX36" s="96"/>
      <c r="AY36" s="96"/>
      <c r="AZ36" s="96"/>
      <c r="BA36" s="96"/>
      <c r="BB36" s="96"/>
      <c r="BC36" s="96"/>
      <c r="BD36" s="96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96"/>
      <c r="BR36" s="96"/>
      <c r="BS36" s="96"/>
      <c r="BT36" s="96"/>
      <c r="BU36" s="96"/>
      <c r="BV36" s="96"/>
      <c r="BW36" s="96"/>
      <c r="BX36" s="96"/>
      <c r="BY36" s="96"/>
      <c r="BZ36" s="96"/>
      <c r="CA36" s="96"/>
      <c r="CB36" s="96"/>
      <c r="CC36" s="96"/>
      <c r="CD36" s="96"/>
      <c r="CE36" s="96"/>
      <c r="CF36" s="96"/>
      <c r="CG36" s="96"/>
      <c r="CH36" s="96"/>
      <c r="CI36" s="96"/>
      <c r="CJ36" s="96"/>
      <c r="CK36" s="96"/>
      <c r="CL36" s="96"/>
      <c r="CM36" s="96"/>
      <c r="CN36" s="96"/>
      <c r="CO36" s="96"/>
      <c r="CP36" s="96"/>
      <c r="CQ36" s="96"/>
      <c r="CR36" s="96"/>
      <c r="CS36" s="96"/>
      <c r="CT36" s="96"/>
      <c r="CU36" s="96"/>
      <c r="CV36" s="96"/>
      <c r="CW36" s="96"/>
      <c r="CX36" s="96"/>
      <c r="CY36" s="96"/>
      <c r="CZ36" s="96"/>
      <c r="DA36" s="96"/>
      <c r="DB36" s="96"/>
      <c r="DC36" s="96"/>
      <c r="DD36" s="96"/>
      <c r="DE36" s="96"/>
      <c r="DF36" s="96"/>
      <c r="DG36" s="96"/>
      <c r="DH36" s="96"/>
      <c r="DI36" s="96"/>
      <c r="DJ36" s="96"/>
      <c r="DK36" s="96"/>
      <c r="DL36" s="96"/>
      <c r="DM36" s="96"/>
      <c r="DN36" s="96"/>
      <c r="DO36" s="96"/>
      <c r="DP36" s="96"/>
    </row>
    <row r="37" spans="1:120">
      <c r="A37" s="130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3"/>
    </row>
    <row r="38" spans="1:120">
      <c r="A38" s="134"/>
      <c r="B38" s="135"/>
      <c r="C38" s="135"/>
      <c r="D38" s="136"/>
      <c r="E38" s="136"/>
      <c r="F38" s="136"/>
      <c r="G38" s="136"/>
      <c r="H38" s="136"/>
      <c r="I38" s="136"/>
      <c r="J38" s="136"/>
      <c r="K38" s="136"/>
      <c r="L38" s="136"/>
      <c r="M38" s="139" t="s">
        <v>102</v>
      </c>
      <c r="N38" s="139"/>
      <c r="O38" s="139"/>
      <c r="P38" s="137">
        <v>13008</v>
      </c>
    </row>
    <row r="39" spans="1:120">
      <c r="A39" s="140"/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</row>
    <row r="40" spans="1:120" ht="15.75" customHeight="1" thickBot="1">
      <c r="A40" s="143" t="s">
        <v>48</v>
      </c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/>
    </row>
  </sheetData>
  <mergeCells count="10">
    <mergeCell ref="M38:O38"/>
    <mergeCell ref="A39:P39"/>
    <mergeCell ref="A40:P40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63" customWidth="1"/>
    <col min="2" max="2" width="6.77734375" style="63" customWidth="1"/>
    <col min="3" max="3" width="55.77734375" style="63" customWidth="1"/>
    <col min="4" max="5" width="16.77734375" style="92" customWidth="1"/>
    <col min="6" max="7" width="15.77734375" style="92" customWidth="1"/>
    <col min="8" max="8" width="13.77734375" style="92" customWidth="1"/>
    <col min="9" max="10" width="15.77734375" style="92" customWidth="1"/>
    <col min="11" max="13" width="13.77734375" style="92" customWidth="1"/>
    <col min="14" max="14" width="16.77734375" style="92" customWidth="1"/>
    <col min="15" max="15" width="13.77734375" style="63" customWidth="1"/>
    <col min="16" max="16" width="9.77734375" style="63" customWidth="1"/>
    <col min="17" max="17" width="9.77734375" style="63"/>
    <col min="18" max="16384" width="9.77734375" style="49"/>
  </cols>
  <sheetData>
    <row r="1" spans="1:133" ht="27.75">
      <c r="A1" s="184" t="s">
        <v>43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6"/>
      <c r="P1" s="48"/>
      <c r="Q1" s="49"/>
    </row>
    <row r="2" spans="1:133" ht="24" thickBot="1">
      <c r="A2" s="187" t="s">
        <v>60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9"/>
      <c r="P2" s="48"/>
      <c r="Q2" s="49"/>
    </row>
    <row r="3" spans="1:133" ht="18" customHeight="1">
      <c r="A3" s="190" t="s">
        <v>12</v>
      </c>
      <c r="B3" s="191"/>
      <c r="C3" s="192"/>
      <c r="D3" s="196" t="s">
        <v>6</v>
      </c>
      <c r="E3" s="197"/>
      <c r="F3" s="197"/>
      <c r="G3" s="197"/>
      <c r="H3" s="198"/>
      <c r="I3" s="196" t="s">
        <v>7</v>
      </c>
      <c r="J3" s="198"/>
      <c r="K3" s="196" t="s">
        <v>9</v>
      </c>
      <c r="L3" s="198"/>
      <c r="M3" s="50"/>
      <c r="N3" s="51"/>
      <c r="O3" s="199" t="s">
        <v>17</v>
      </c>
      <c r="P3" s="52"/>
      <c r="Q3" s="49"/>
    </row>
    <row r="4" spans="1:133" ht="32.25" customHeight="1" thickBot="1">
      <c r="A4" s="193"/>
      <c r="B4" s="194"/>
      <c r="C4" s="195"/>
      <c r="D4" s="53" t="s">
        <v>0</v>
      </c>
      <c r="E4" s="53" t="s">
        <v>13</v>
      </c>
      <c r="F4" s="53" t="s">
        <v>14</v>
      </c>
      <c r="G4" s="53" t="s">
        <v>15</v>
      </c>
      <c r="H4" s="53" t="s">
        <v>1</v>
      </c>
      <c r="I4" s="53" t="s">
        <v>2</v>
      </c>
      <c r="J4" s="54" t="s">
        <v>16</v>
      </c>
      <c r="K4" s="54" t="s">
        <v>3</v>
      </c>
      <c r="L4" s="54" t="s">
        <v>4</v>
      </c>
      <c r="M4" s="54" t="s">
        <v>5</v>
      </c>
      <c r="N4" s="54" t="s">
        <v>8</v>
      </c>
      <c r="O4" s="200"/>
      <c r="P4" s="55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  <c r="BY4" s="56"/>
      <c r="BZ4" s="56"/>
      <c r="CA4" s="56"/>
      <c r="CB4" s="56"/>
      <c r="CC4" s="56"/>
      <c r="CD4" s="56"/>
      <c r="CE4" s="56"/>
      <c r="CF4" s="56"/>
      <c r="CG4" s="56"/>
      <c r="CH4" s="56"/>
      <c r="CI4" s="56"/>
      <c r="CJ4" s="56"/>
      <c r="CK4" s="56"/>
      <c r="CL4" s="56"/>
      <c r="CM4" s="56"/>
      <c r="CN4" s="56"/>
      <c r="CO4" s="56"/>
      <c r="CP4" s="56"/>
      <c r="CQ4" s="56"/>
      <c r="CR4" s="56"/>
      <c r="CS4" s="56"/>
      <c r="CT4" s="56"/>
      <c r="CU4" s="56"/>
      <c r="CV4" s="56"/>
      <c r="CW4" s="56"/>
      <c r="CX4" s="56"/>
      <c r="CY4" s="56"/>
      <c r="CZ4" s="56"/>
      <c r="DA4" s="56"/>
      <c r="DB4" s="56"/>
      <c r="DC4" s="56"/>
      <c r="DD4" s="56"/>
      <c r="DE4" s="56"/>
      <c r="DF4" s="56"/>
      <c r="DG4" s="56"/>
      <c r="DH4" s="56"/>
      <c r="DI4" s="56"/>
      <c r="DJ4" s="56"/>
      <c r="DK4" s="56"/>
      <c r="DL4" s="56"/>
      <c r="DM4" s="56"/>
      <c r="DN4" s="56"/>
      <c r="DO4" s="56"/>
      <c r="DP4" s="56"/>
      <c r="DQ4" s="56"/>
      <c r="DR4" s="56"/>
      <c r="DS4" s="56"/>
      <c r="DT4" s="56"/>
      <c r="DU4" s="56"/>
      <c r="DV4" s="56"/>
      <c r="DW4" s="56"/>
      <c r="DX4" s="56"/>
      <c r="DY4" s="56"/>
      <c r="DZ4" s="56"/>
      <c r="EA4" s="56"/>
      <c r="EB4" s="56"/>
      <c r="EC4" s="56"/>
    </row>
    <row r="5" spans="1:133" ht="15.75">
      <c r="A5" s="57" t="s">
        <v>18</v>
      </c>
      <c r="B5" s="58"/>
      <c r="C5" s="58"/>
      <c r="D5" s="59">
        <f t="shared" ref="D5:M5" si="0">SUM(D6:D12)</f>
        <v>2048137</v>
      </c>
      <c r="E5" s="59">
        <f t="shared" si="0"/>
        <v>0</v>
      </c>
      <c r="F5" s="59">
        <f t="shared" si="0"/>
        <v>0</v>
      </c>
      <c r="G5" s="59">
        <f t="shared" si="0"/>
        <v>0</v>
      </c>
      <c r="H5" s="59">
        <f t="shared" si="0"/>
        <v>0</v>
      </c>
      <c r="I5" s="59">
        <f t="shared" si="0"/>
        <v>0</v>
      </c>
      <c r="J5" s="59">
        <f t="shared" si="0"/>
        <v>0</v>
      </c>
      <c r="K5" s="59">
        <f t="shared" si="0"/>
        <v>1455257</v>
      </c>
      <c r="L5" s="59">
        <f t="shared" si="0"/>
        <v>0</v>
      </c>
      <c r="M5" s="59">
        <f t="shared" si="0"/>
        <v>0</v>
      </c>
      <c r="N5" s="60">
        <f>SUM(D5:M5)</f>
        <v>3503394</v>
      </c>
      <c r="O5" s="61">
        <f t="shared" ref="O5:O30" si="1">(N5/O$32)</f>
        <v>300.43684075122201</v>
      </c>
      <c r="P5" s="62"/>
    </row>
    <row r="6" spans="1:133">
      <c r="A6" s="64"/>
      <c r="B6" s="65">
        <v>511</v>
      </c>
      <c r="C6" s="66" t="s">
        <v>19</v>
      </c>
      <c r="D6" s="67">
        <v>71662</v>
      </c>
      <c r="E6" s="67">
        <v>0</v>
      </c>
      <c r="F6" s="67">
        <v>0</v>
      </c>
      <c r="G6" s="67">
        <v>0</v>
      </c>
      <c r="H6" s="67">
        <v>0</v>
      </c>
      <c r="I6" s="67">
        <v>0</v>
      </c>
      <c r="J6" s="67">
        <v>0</v>
      </c>
      <c r="K6" s="67">
        <v>0</v>
      </c>
      <c r="L6" s="67">
        <v>0</v>
      </c>
      <c r="M6" s="67">
        <v>0</v>
      </c>
      <c r="N6" s="67">
        <f>SUM(D6:M6)</f>
        <v>71662</v>
      </c>
      <c r="O6" s="68">
        <f t="shared" si="1"/>
        <v>6.1454420718634761</v>
      </c>
      <c r="P6" s="69"/>
    </row>
    <row r="7" spans="1:133">
      <c r="A7" s="64"/>
      <c r="B7" s="65">
        <v>512</v>
      </c>
      <c r="C7" s="66" t="s">
        <v>20</v>
      </c>
      <c r="D7" s="67">
        <v>277318</v>
      </c>
      <c r="E7" s="67">
        <v>0</v>
      </c>
      <c r="F7" s="67">
        <v>0</v>
      </c>
      <c r="G7" s="67">
        <v>0</v>
      </c>
      <c r="H7" s="67">
        <v>0</v>
      </c>
      <c r="I7" s="67">
        <v>0</v>
      </c>
      <c r="J7" s="67">
        <v>0</v>
      </c>
      <c r="K7" s="67">
        <v>0</v>
      </c>
      <c r="L7" s="67">
        <v>0</v>
      </c>
      <c r="M7" s="67">
        <v>0</v>
      </c>
      <c r="N7" s="67">
        <f t="shared" ref="N7:N12" si="2">SUM(D7:M7)</f>
        <v>277318</v>
      </c>
      <c r="O7" s="68">
        <f t="shared" si="1"/>
        <v>23.781665380327588</v>
      </c>
      <c r="P7" s="69"/>
    </row>
    <row r="8" spans="1:133">
      <c r="A8" s="64"/>
      <c r="B8" s="65">
        <v>513</v>
      </c>
      <c r="C8" s="66" t="s">
        <v>21</v>
      </c>
      <c r="D8" s="67">
        <v>1321264</v>
      </c>
      <c r="E8" s="67">
        <v>0</v>
      </c>
      <c r="F8" s="67">
        <v>0</v>
      </c>
      <c r="G8" s="67">
        <v>0</v>
      </c>
      <c r="H8" s="67">
        <v>0</v>
      </c>
      <c r="I8" s="67">
        <v>0</v>
      </c>
      <c r="J8" s="67">
        <v>0</v>
      </c>
      <c r="K8" s="67">
        <v>0</v>
      </c>
      <c r="L8" s="67">
        <v>0</v>
      </c>
      <c r="M8" s="67">
        <v>0</v>
      </c>
      <c r="N8" s="67">
        <f t="shared" si="2"/>
        <v>1321264</v>
      </c>
      <c r="O8" s="68">
        <f t="shared" si="1"/>
        <v>113.30623445673614</v>
      </c>
      <c r="P8" s="69"/>
    </row>
    <row r="9" spans="1:133">
      <c r="A9" s="64"/>
      <c r="B9" s="65">
        <v>514</v>
      </c>
      <c r="C9" s="66" t="s">
        <v>50</v>
      </c>
      <c r="D9" s="67">
        <v>100371</v>
      </c>
      <c r="E9" s="67">
        <v>0</v>
      </c>
      <c r="F9" s="67">
        <v>0</v>
      </c>
      <c r="G9" s="67">
        <v>0</v>
      </c>
      <c r="H9" s="67">
        <v>0</v>
      </c>
      <c r="I9" s="67">
        <v>0</v>
      </c>
      <c r="J9" s="67">
        <v>0</v>
      </c>
      <c r="K9" s="67">
        <v>0</v>
      </c>
      <c r="L9" s="67">
        <v>0</v>
      </c>
      <c r="M9" s="67">
        <v>0</v>
      </c>
      <c r="N9" s="67">
        <f t="shared" si="2"/>
        <v>100371</v>
      </c>
      <c r="O9" s="68">
        <f t="shared" si="1"/>
        <v>8.6074093130949318</v>
      </c>
      <c r="P9" s="69"/>
    </row>
    <row r="10" spans="1:133">
      <c r="A10" s="64"/>
      <c r="B10" s="65">
        <v>515</v>
      </c>
      <c r="C10" s="66" t="s">
        <v>51</v>
      </c>
      <c r="D10" s="67">
        <v>58538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  <c r="L10" s="67">
        <v>0</v>
      </c>
      <c r="M10" s="67">
        <v>0</v>
      </c>
      <c r="N10" s="67">
        <f t="shared" si="2"/>
        <v>58538</v>
      </c>
      <c r="O10" s="68">
        <f t="shared" si="1"/>
        <v>5.0199811336935083</v>
      </c>
      <c r="P10" s="69"/>
    </row>
    <row r="11" spans="1:133">
      <c r="A11" s="64"/>
      <c r="B11" s="65">
        <v>518</v>
      </c>
      <c r="C11" s="66" t="s">
        <v>23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1455257</v>
      </c>
      <c r="L11" s="67">
        <v>0</v>
      </c>
      <c r="M11" s="67">
        <v>0</v>
      </c>
      <c r="N11" s="67">
        <f t="shared" si="2"/>
        <v>1455257</v>
      </c>
      <c r="O11" s="68">
        <f t="shared" si="1"/>
        <v>124.79692993739816</v>
      </c>
      <c r="P11" s="69"/>
    </row>
    <row r="12" spans="1:133">
      <c r="A12" s="64"/>
      <c r="B12" s="65">
        <v>519</v>
      </c>
      <c r="C12" s="66" t="s">
        <v>61</v>
      </c>
      <c r="D12" s="67">
        <v>218984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  <c r="L12" s="67">
        <v>0</v>
      </c>
      <c r="M12" s="67">
        <v>0</v>
      </c>
      <c r="N12" s="67">
        <f t="shared" si="2"/>
        <v>218984</v>
      </c>
      <c r="O12" s="68">
        <f t="shared" si="1"/>
        <v>18.779178458108223</v>
      </c>
      <c r="P12" s="69"/>
    </row>
    <row r="13" spans="1:133" ht="15.75">
      <c r="A13" s="70" t="s">
        <v>25</v>
      </c>
      <c r="B13" s="71"/>
      <c r="C13" s="72"/>
      <c r="D13" s="73">
        <f t="shared" ref="D13:M13" si="3">SUM(D14:D16)</f>
        <v>3816637</v>
      </c>
      <c r="E13" s="73">
        <f t="shared" si="3"/>
        <v>522904</v>
      </c>
      <c r="F13" s="73">
        <f t="shared" si="3"/>
        <v>0</v>
      </c>
      <c r="G13" s="73">
        <f t="shared" si="3"/>
        <v>0</v>
      </c>
      <c r="H13" s="73">
        <f t="shared" si="3"/>
        <v>0</v>
      </c>
      <c r="I13" s="73">
        <f t="shared" si="3"/>
        <v>0</v>
      </c>
      <c r="J13" s="73">
        <f t="shared" si="3"/>
        <v>0</v>
      </c>
      <c r="K13" s="73">
        <f t="shared" si="3"/>
        <v>0</v>
      </c>
      <c r="L13" s="73">
        <f t="shared" si="3"/>
        <v>0</v>
      </c>
      <c r="M13" s="73">
        <f t="shared" si="3"/>
        <v>0</v>
      </c>
      <c r="N13" s="74">
        <f t="shared" ref="N13:N30" si="4">SUM(D13:M13)</f>
        <v>4339541</v>
      </c>
      <c r="O13" s="75">
        <f t="shared" si="1"/>
        <v>372.14141154274932</v>
      </c>
      <c r="P13" s="76"/>
    </row>
    <row r="14" spans="1:133">
      <c r="A14" s="64"/>
      <c r="B14" s="65">
        <v>521</v>
      </c>
      <c r="C14" s="66" t="s">
        <v>26</v>
      </c>
      <c r="D14" s="67">
        <v>2371319</v>
      </c>
      <c r="E14" s="67">
        <v>522904</v>
      </c>
      <c r="F14" s="67">
        <v>0</v>
      </c>
      <c r="G14" s="67">
        <v>0</v>
      </c>
      <c r="H14" s="67">
        <v>0</v>
      </c>
      <c r="I14" s="67">
        <v>0</v>
      </c>
      <c r="J14" s="67">
        <v>0</v>
      </c>
      <c r="K14" s="67">
        <v>0</v>
      </c>
      <c r="L14" s="67">
        <v>0</v>
      </c>
      <c r="M14" s="67">
        <v>0</v>
      </c>
      <c r="N14" s="67">
        <f t="shared" si="4"/>
        <v>2894223</v>
      </c>
      <c r="O14" s="68">
        <f t="shared" si="1"/>
        <v>248.19680987908413</v>
      </c>
      <c r="P14" s="69"/>
    </row>
    <row r="15" spans="1:133">
      <c r="A15" s="64"/>
      <c r="B15" s="65">
        <v>522</v>
      </c>
      <c r="C15" s="66" t="s">
        <v>27</v>
      </c>
      <c r="D15" s="67">
        <v>1183514</v>
      </c>
      <c r="E15" s="67">
        <v>0</v>
      </c>
      <c r="F15" s="67">
        <v>0</v>
      </c>
      <c r="G15" s="67">
        <v>0</v>
      </c>
      <c r="H15" s="67">
        <v>0</v>
      </c>
      <c r="I15" s="67">
        <v>0</v>
      </c>
      <c r="J15" s="67">
        <v>0</v>
      </c>
      <c r="K15" s="67">
        <v>0</v>
      </c>
      <c r="L15" s="67">
        <v>0</v>
      </c>
      <c r="M15" s="67">
        <v>0</v>
      </c>
      <c r="N15" s="67">
        <f t="shared" si="4"/>
        <v>1183514</v>
      </c>
      <c r="O15" s="68">
        <f t="shared" si="1"/>
        <v>101.4933539147586</v>
      </c>
      <c r="P15" s="69"/>
    </row>
    <row r="16" spans="1:133">
      <c r="A16" s="64"/>
      <c r="B16" s="65">
        <v>524</v>
      </c>
      <c r="C16" s="66" t="s">
        <v>28</v>
      </c>
      <c r="D16" s="67">
        <v>261804</v>
      </c>
      <c r="E16" s="67">
        <v>0</v>
      </c>
      <c r="F16" s="67">
        <v>0</v>
      </c>
      <c r="G16" s="67">
        <v>0</v>
      </c>
      <c r="H16" s="67">
        <v>0</v>
      </c>
      <c r="I16" s="67">
        <v>0</v>
      </c>
      <c r="J16" s="67">
        <v>0</v>
      </c>
      <c r="K16" s="67">
        <v>0</v>
      </c>
      <c r="L16" s="67">
        <v>0</v>
      </c>
      <c r="M16" s="67">
        <v>0</v>
      </c>
      <c r="N16" s="67">
        <f t="shared" si="4"/>
        <v>261804</v>
      </c>
      <c r="O16" s="68">
        <f t="shared" si="1"/>
        <v>22.45124774890661</v>
      </c>
      <c r="P16" s="69"/>
    </row>
    <row r="17" spans="1:119" ht="15.75">
      <c r="A17" s="70" t="s">
        <v>29</v>
      </c>
      <c r="B17" s="71"/>
      <c r="C17" s="72"/>
      <c r="D17" s="73">
        <f t="shared" ref="D17:M17" si="5">SUM(D18:D21)</f>
        <v>0</v>
      </c>
      <c r="E17" s="73">
        <f t="shared" si="5"/>
        <v>77310</v>
      </c>
      <c r="F17" s="73">
        <f t="shared" si="5"/>
        <v>0</v>
      </c>
      <c r="G17" s="73">
        <f t="shared" si="5"/>
        <v>0</v>
      </c>
      <c r="H17" s="73">
        <f t="shared" si="5"/>
        <v>0</v>
      </c>
      <c r="I17" s="73">
        <f t="shared" si="5"/>
        <v>6653490</v>
      </c>
      <c r="J17" s="73">
        <f t="shared" si="5"/>
        <v>0</v>
      </c>
      <c r="K17" s="73">
        <f t="shared" si="5"/>
        <v>0</v>
      </c>
      <c r="L17" s="73">
        <f t="shared" si="5"/>
        <v>0</v>
      </c>
      <c r="M17" s="73">
        <f t="shared" si="5"/>
        <v>0</v>
      </c>
      <c r="N17" s="74">
        <f t="shared" si="4"/>
        <v>6730800</v>
      </c>
      <c r="O17" s="75">
        <f t="shared" si="1"/>
        <v>577.20607152045284</v>
      </c>
      <c r="P17" s="76"/>
    </row>
    <row r="18" spans="1:119">
      <c r="A18" s="64"/>
      <c r="B18" s="65">
        <v>534</v>
      </c>
      <c r="C18" s="66" t="s">
        <v>62</v>
      </c>
      <c r="D18" s="67">
        <v>0</v>
      </c>
      <c r="E18" s="67">
        <v>0</v>
      </c>
      <c r="F18" s="67">
        <v>0</v>
      </c>
      <c r="G18" s="67">
        <v>0</v>
      </c>
      <c r="H18" s="67">
        <v>0</v>
      </c>
      <c r="I18" s="67">
        <v>1650414</v>
      </c>
      <c r="J18" s="67">
        <v>0</v>
      </c>
      <c r="K18" s="67">
        <v>0</v>
      </c>
      <c r="L18" s="67">
        <v>0</v>
      </c>
      <c r="M18" s="67">
        <v>0</v>
      </c>
      <c r="N18" s="67">
        <f t="shared" si="4"/>
        <v>1650414</v>
      </c>
      <c r="O18" s="68">
        <f t="shared" si="1"/>
        <v>141.53280164651403</v>
      </c>
      <c r="P18" s="69"/>
    </row>
    <row r="19" spans="1:119">
      <c r="A19" s="64"/>
      <c r="B19" s="65">
        <v>536</v>
      </c>
      <c r="C19" s="66" t="s">
        <v>63</v>
      </c>
      <c r="D19" s="67">
        <v>0</v>
      </c>
      <c r="E19" s="67">
        <v>0</v>
      </c>
      <c r="F19" s="67">
        <v>0</v>
      </c>
      <c r="G19" s="67">
        <v>0</v>
      </c>
      <c r="H19" s="67">
        <v>0</v>
      </c>
      <c r="I19" s="67">
        <v>4244775</v>
      </c>
      <c r="J19" s="67">
        <v>0</v>
      </c>
      <c r="K19" s="67">
        <v>0</v>
      </c>
      <c r="L19" s="67">
        <v>0</v>
      </c>
      <c r="M19" s="67">
        <v>0</v>
      </c>
      <c r="N19" s="67">
        <f t="shared" si="4"/>
        <v>4244775</v>
      </c>
      <c r="O19" s="68">
        <f t="shared" si="1"/>
        <v>364.01466426550041</v>
      </c>
      <c r="P19" s="69"/>
    </row>
    <row r="20" spans="1:119">
      <c r="A20" s="64"/>
      <c r="B20" s="65">
        <v>538</v>
      </c>
      <c r="C20" s="66" t="s">
        <v>64</v>
      </c>
      <c r="D20" s="67">
        <v>0</v>
      </c>
      <c r="E20" s="67">
        <v>0</v>
      </c>
      <c r="F20" s="67">
        <v>0</v>
      </c>
      <c r="G20" s="67">
        <v>0</v>
      </c>
      <c r="H20" s="67">
        <v>0</v>
      </c>
      <c r="I20" s="67">
        <v>758301</v>
      </c>
      <c r="J20" s="67">
        <v>0</v>
      </c>
      <c r="K20" s="67">
        <v>0</v>
      </c>
      <c r="L20" s="67">
        <v>0</v>
      </c>
      <c r="M20" s="67">
        <v>0</v>
      </c>
      <c r="N20" s="67">
        <f t="shared" si="4"/>
        <v>758301</v>
      </c>
      <c r="O20" s="68">
        <f t="shared" si="1"/>
        <v>65.028813995369177</v>
      </c>
      <c r="P20" s="69"/>
    </row>
    <row r="21" spans="1:119">
      <c r="A21" s="64"/>
      <c r="B21" s="65">
        <v>539</v>
      </c>
      <c r="C21" s="66" t="s">
        <v>32</v>
      </c>
      <c r="D21" s="67">
        <v>0</v>
      </c>
      <c r="E21" s="67">
        <v>77310</v>
      </c>
      <c r="F21" s="67">
        <v>0</v>
      </c>
      <c r="G21" s="67">
        <v>0</v>
      </c>
      <c r="H21" s="67">
        <v>0</v>
      </c>
      <c r="I21" s="67">
        <v>0</v>
      </c>
      <c r="J21" s="67">
        <v>0</v>
      </c>
      <c r="K21" s="67">
        <v>0</v>
      </c>
      <c r="L21" s="67">
        <v>0</v>
      </c>
      <c r="M21" s="67">
        <v>0</v>
      </c>
      <c r="N21" s="67">
        <f t="shared" si="4"/>
        <v>77310</v>
      </c>
      <c r="O21" s="68">
        <f t="shared" si="1"/>
        <v>6.6297916130692052</v>
      </c>
      <c r="P21" s="69"/>
    </row>
    <row r="22" spans="1:119" ht="15.75">
      <c r="A22" s="70" t="s">
        <v>33</v>
      </c>
      <c r="B22" s="71"/>
      <c r="C22" s="72"/>
      <c r="D22" s="73">
        <f t="shared" ref="D22:M22" si="6">SUM(D23:D23)</f>
        <v>426670</v>
      </c>
      <c r="E22" s="73">
        <f t="shared" si="6"/>
        <v>0</v>
      </c>
      <c r="F22" s="73">
        <f t="shared" si="6"/>
        <v>0</v>
      </c>
      <c r="G22" s="73">
        <f t="shared" si="6"/>
        <v>0</v>
      </c>
      <c r="H22" s="73">
        <f t="shared" si="6"/>
        <v>0</v>
      </c>
      <c r="I22" s="73">
        <f t="shared" si="6"/>
        <v>0</v>
      </c>
      <c r="J22" s="73">
        <f t="shared" si="6"/>
        <v>0</v>
      </c>
      <c r="K22" s="73">
        <f t="shared" si="6"/>
        <v>0</v>
      </c>
      <c r="L22" s="73">
        <f t="shared" si="6"/>
        <v>0</v>
      </c>
      <c r="M22" s="73">
        <f t="shared" si="6"/>
        <v>0</v>
      </c>
      <c r="N22" s="73">
        <f t="shared" si="4"/>
        <v>426670</v>
      </c>
      <c r="O22" s="75">
        <f t="shared" si="1"/>
        <v>36.589486321927794</v>
      </c>
      <c r="P22" s="76"/>
    </row>
    <row r="23" spans="1:119">
      <c r="A23" s="64"/>
      <c r="B23" s="65">
        <v>541</v>
      </c>
      <c r="C23" s="66" t="s">
        <v>65</v>
      </c>
      <c r="D23" s="67">
        <v>426670</v>
      </c>
      <c r="E23" s="67">
        <v>0</v>
      </c>
      <c r="F23" s="67">
        <v>0</v>
      </c>
      <c r="G23" s="67">
        <v>0</v>
      </c>
      <c r="H23" s="67">
        <v>0</v>
      </c>
      <c r="I23" s="67">
        <v>0</v>
      </c>
      <c r="J23" s="67">
        <v>0</v>
      </c>
      <c r="K23" s="67">
        <v>0</v>
      </c>
      <c r="L23" s="67">
        <v>0</v>
      </c>
      <c r="M23" s="67">
        <v>0</v>
      </c>
      <c r="N23" s="67">
        <f t="shared" si="4"/>
        <v>426670</v>
      </c>
      <c r="O23" s="68">
        <f t="shared" si="1"/>
        <v>36.589486321927794</v>
      </c>
      <c r="P23" s="69"/>
    </row>
    <row r="24" spans="1:119" ht="15.75">
      <c r="A24" s="70" t="s">
        <v>35</v>
      </c>
      <c r="B24" s="71"/>
      <c r="C24" s="72"/>
      <c r="D24" s="73">
        <f t="shared" ref="D24:M24" si="7">SUM(D25:D25)</f>
        <v>0</v>
      </c>
      <c r="E24" s="73">
        <f t="shared" si="7"/>
        <v>1084763</v>
      </c>
      <c r="F24" s="73">
        <f t="shared" si="7"/>
        <v>847834</v>
      </c>
      <c r="G24" s="73">
        <f t="shared" si="7"/>
        <v>717095</v>
      </c>
      <c r="H24" s="73">
        <f t="shared" si="7"/>
        <v>0</v>
      </c>
      <c r="I24" s="73">
        <f t="shared" si="7"/>
        <v>0</v>
      </c>
      <c r="J24" s="73">
        <f t="shared" si="7"/>
        <v>0</v>
      </c>
      <c r="K24" s="73">
        <f t="shared" si="7"/>
        <v>0</v>
      </c>
      <c r="L24" s="73">
        <f t="shared" si="7"/>
        <v>0</v>
      </c>
      <c r="M24" s="73">
        <f t="shared" si="7"/>
        <v>0</v>
      </c>
      <c r="N24" s="73">
        <f t="shared" si="4"/>
        <v>2649692</v>
      </c>
      <c r="O24" s="75">
        <f t="shared" si="1"/>
        <v>227.22682445759369</v>
      </c>
      <c r="P24" s="76"/>
    </row>
    <row r="25" spans="1:119">
      <c r="A25" s="64"/>
      <c r="B25" s="65">
        <v>552</v>
      </c>
      <c r="C25" s="66" t="s">
        <v>56</v>
      </c>
      <c r="D25" s="67">
        <v>0</v>
      </c>
      <c r="E25" s="67">
        <v>1084763</v>
      </c>
      <c r="F25" s="67">
        <v>847834</v>
      </c>
      <c r="G25" s="67">
        <v>717095</v>
      </c>
      <c r="H25" s="67">
        <v>0</v>
      </c>
      <c r="I25" s="67">
        <v>0</v>
      </c>
      <c r="J25" s="67">
        <v>0</v>
      </c>
      <c r="K25" s="67">
        <v>0</v>
      </c>
      <c r="L25" s="67">
        <v>0</v>
      </c>
      <c r="M25" s="67">
        <v>0</v>
      </c>
      <c r="N25" s="67">
        <f t="shared" si="4"/>
        <v>2649692</v>
      </c>
      <c r="O25" s="68">
        <f t="shared" si="1"/>
        <v>227.22682445759369</v>
      </c>
      <c r="P25" s="69"/>
    </row>
    <row r="26" spans="1:119" ht="15.75">
      <c r="A26" s="70" t="s">
        <v>37</v>
      </c>
      <c r="B26" s="71"/>
      <c r="C26" s="72"/>
      <c r="D26" s="73">
        <f t="shared" ref="D26:M26" si="8">SUM(D27:D27)</f>
        <v>1001415</v>
      </c>
      <c r="E26" s="73">
        <f t="shared" si="8"/>
        <v>61</v>
      </c>
      <c r="F26" s="73">
        <f t="shared" si="8"/>
        <v>0</v>
      </c>
      <c r="G26" s="73">
        <f t="shared" si="8"/>
        <v>0</v>
      </c>
      <c r="H26" s="73">
        <f t="shared" si="8"/>
        <v>0</v>
      </c>
      <c r="I26" s="73">
        <f t="shared" si="8"/>
        <v>0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4"/>
        <v>1001476</v>
      </c>
      <c r="O26" s="75">
        <f t="shared" si="1"/>
        <v>85.882514364119714</v>
      </c>
      <c r="P26" s="69"/>
    </row>
    <row r="27" spans="1:119">
      <c r="A27" s="64"/>
      <c r="B27" s="65">
        <v>572</v>
      </c>
      <c r="C27" s="66" t="s">
        <v>66</v>
      </c>
      <c r="D27" s="67">
        <v>1001415</v>
      </c>
      <c r="E27" s="67">
        <v>61</v>
      </c>
      <c r="F27" s="67">
        <v>0</v>
      </c>
      <c r="G27" s="67">
        <v>0</v>
      </c>
      <c r="H27" s="67">
        <v>0</v>
      </c>
      <c r="I27" s="67">
        <v>0</v>
      </c>
      <c r="J27" s="67">
        <v>0</v>
      </c>
      <c r="K27" s="67">
        <v>0</v>
      </c>
      <c r="L27" s="67">
        <v>0</v>
      </c>
      <c r="M27" s="67">
        <v>0</v>
      </c>
      <c r="N27" s="67">
        <f t="shared" si="4"/>
        <v>1001476</v>
      </c>
      <c r="O27" s="68">
        <f t="shared" si="1"/>
        <v>85.882514364119714</v>
      </c>
      <c r="P27" s="69"/>
    </row>
    <row r="28" spans="1:119" ht="15.75">
      <c r="A28" s="70" t="s">
        <v>67</v>
      </c>
      <c r="B28" s="71"/>
      <c r="C28" s="72"/>
      <c r="D28" s="73">
        <f t="shared" ref="D28:M28" si="9">SUM(D29:D29)</f>
        <v>2</v>
      </c>
      <c r="E28" s="73">
        <f t="shared" si="9"/>
        <v>854600</v>
      </c>
      <c r="F28" s="73">
        <f t="shared" si="9"/>
        <v>0</v>
      </c>
      <c r="G28" s="73">
        <f t="shared" si="9"/>
        <v>0</v>
      </c>
      <c r="H28" s="73">
        <f t="shared" si="9"/>
        <v>0</v>
      </c>
      <c r="I28" s="73">
        <f t="shared" si="9"/>
        <v>673800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4"/>
        <v>1528402</v>
      </c>
      <c r="O28" s="75">
        <f t="shared" si="1"/>
        <v>131.06954806620359</v>
      </c>
      <c r="P28" s="69"/>
    </row>
    <row r="29" spans="1:119" ht="15.75" thickBot="1">
      <c r="A29" s="64"/>
      <c r="B29" s="65">
        <v>581</v>
      </c>
      <c r="C29" s="66" t="s">
        <v>68</v>
      </c>
      <c r="D29" s="67">
        <v>2</v>
      </c>
      <c r="E29" s="67">
        <v>854600</v>
      </c>
      <c r="F29" s="67">
        <v>0</v>
      </c>
      <c r="G29" s="67">
        <v>0</v>
      </c>
      <c r="H29" s="67">
        <v>0</v>
      </c>
      <c r="I29" s="67">
        <v>673800</v>
      </c>
      <c r="J29" s="67">
        <v>0</v>
      </c>
      <c r="K29" s="67">
        <v>0</v>
      </c>
      <c r="L29" s="67">
        <v>0</v>
      </c>
      <c r="M29" s="67">
        <v>0</v>
      </c>
      <c r="N29" s="67">
        <f t="shared" si="4"/>
        <v>1528402</v>
      </c>
      <c r="O29" s="68">
        <f t="shared" si="1"/>
        <v>131.06954806620359</v>
      </c>
      <c r="P29" s="69"/>
    </row>
    <row r="30" spans="1:119" ht="16.5" thickBot="1">
      <c r="A30" s="77" t="s">
        <v>10</v>
      </c>
      <c r="B30" s="78"/>
      <c r="C30" s="79"/>
      <c r="D30" s="80">
        <f>SUM(D5,D13,D17,D22,D24,D26,D28)</f>
        <v>7292861</v>
      </c>
      <c r="E30" s="80">
        <f t="shared" ref="E30:M30" si="10">SUM(E5,E13,E17,E22,E24,E26,E28)</f>
        <v>2539638</v>
      </c>
      <c r="F30" s="80">
        <f t="shared" si="10"/>
        <v>847834</v>
      </c>
      <c r="G30" s="80">
        <f t="shared" si="10"/>
        <v>717095</v>
      </c>
      <c r="H30" s="80">
        <f t="shared" si="10"/>
        <v>0</v>
      </c>
      <c r="I30" s="80">
        <f t="shared" si="10"/>
        <v>7327290</v>
      </c>
      <c r="J30" s="80">
        <f t="shared" si="10"/>
        <v>0</v>
      </c>
      <c r="K30" s="80">
        <f t="shared" si="10"/>
        <v>1455257</v>
      </c>
      <c r="L30" s="80">
        <f t="shared" si="10"/>
        <v>0</v>
      </c>
      <c r="M30" s="80">
        <f t="shared" si="10"/>
        <v>0</v>
      </c>
      <c r="N30" s="80">
        <f t="shared" si="4"/>
        <v>20179975</v>
      </c>
      <c r="O30" s="81">
        <f t="shared" si="1"/>
        <v>1730.552697024269</v>
      </c>
      <c r="P30" s="62"/>
      <c r="Q30" s="82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3"/>
      <c r="BM30" s="83"/>
      <c r="BN30" s="83"/>
      <c r="BO30" s="83"/>
      <c r="BP30" s="83"/>
      <c r="BQ30" s="83"/>
      <c r="BR30" s="83"/>
      <c r="BS30" s="83"/>
      <c r="BT30" s="83"/>
      <c r="BU30" s="83"/>
      <c r="BV30" s="83"/>
      <c r="BW30" s="83"/>
      <c r="BX30" s="83"/>
      <c r="BY30" s="83"/>
      <c r="BZ30" s="83"/>
      <c r="CA30" s="83"/>
      <c r="CB30" s="83"/>
      <c r="CC30" s="83"/>
      <c r="CD30" s="83"/>
      <c r="CE30" s="83"/>
      <c r="CF30" s="83"/>
      <c r="CG30" s="83"/>
      <c r="CH30" s="83"/>
      <c r="CI30" s="83"/>
      <c r="CJ30" s="83"/>
      <c r="CK30" s="83"/>
      <c r="CL30" s="83"/>
      <c r="CM30" s="83"/>
      <c r="CN30" s="83"/>
      <c r="CO30" s="83"/>
      <c r="CP30" s="83"/>
      <c r="CQ30" s="83"/>
      <c r="CR30" s="83"/>
      <c r="CS30" s="83"/>
      <c r="CT30" s="83"/>
      <c r="CU30" s="83"/>
      <c r="CV30" s="83"/>
      <c r="CW30" s="83"/>
      <c r="CX30" s="83"/>
      <c r="CY30" s="83"/>
      <c r="CZ30" s="83"/>
      <c r="DA30" s="83"/>
      <c r="DB30" s="83"/>
      <c r="DC30" s="83"/>
      <c r="DD30" s="83"/>
      <c r="DE30" s="83"/>
      <c r="DF30" s="83"/>
      <c r="DG30" s="83"/>
      <c r="DH30" s="83"/>
      <c r="DI30" s="83"/>
      <c r="DJ30" s="83"/>
      <c r="DK30" s="83"/>
      <c r="DL30" s="83"/>
      <c r="DM30" s="83"/>
      <c r="DN30" s="83"/>
      <c r="DO30" s="83"/>
    </row>
    <row r="31" spans="1:119">
      <c r="A31" s="84"/>
      <c r="B31" s="85"/>
      <c r="C31" s="85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7"/>
    </row>
    <row r="32" spans="1:119">
      <c r="A32" s="88"/>
      <c r="B32" s="89"/>
      <c r="C32" s="89"/>
      <c r="D32" s="90"/>
      <c r="E32" s="90"/>
      <c r="F32" s="90"/>
      <c r="G32" s="90"/>
      <c r="H32" s="90"/>
      <c r="I32" s="90"/>
      <c r="J32" s="90"/>
      <c r="K32" s="90"/>
      <c r="L32" s="177" t="s">
        <v>69</v>
      </c>
      <c r="M32" s="177"/>
      <c r="N32" s="177"/>
      <c r="O32" s="91">
        <v>11661</v>
      </c>
    </row>
    <row r="33" spans="1:15">
      <c r="A33" s="178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80"/>
    </row>
    <row r="34" spans="1:15" ht="15.75" customHeight="1" thickBot="1">
      <c r="A34" s="181" t="s">
        <v>48</v>
      </c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3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2296511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1453746</v>
      </c>
      <c r="L5" s="26">
        <f t="shared" si="0"/>
        <v>0</v>
      </c>
      <c r="M5" s="26">
        <f t="shared" si="0"/>
        <v>0</v>
      </c>
      <c r="N5" s="27">
        <f>SUM(D5:M5)</f>
        <v>3750257</v>
      </c>
      <c r="O5" s="32">
        <f t="shared" ref="O5:O30" si="1">(N5/O$32)</f>
        <v>322.40861416781291</v>
      </c>
      <c r="P5" s="6"/>
    </row>
    <row r="6" spans="1:133">
      <c r="A6" s="12"/>
      <c r="B6" s="44">
        <v>511</v>
      </c>
      <c r="C6" s="20" t="s">
        <v>19</v>
      </c>
      <c r="D6" s="46">
        <v>69946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69946</v>
      </c>
      <c r="O6" s="47">
        <f t="shared" si="1"/>
        <v>6.0132393397524071</v>
      </c>
      <c r="P6" s="9"/>
    </row>
    <row r="7" spans="1:133">
      <c r="A7" s="12"/>
      <c r="B7" s="44">
        <v>512</v>
      </c>
      <c r="C7" s="20" t="s">
        <v>20</v>
      </c>
      <c r="D7" s="46">
        <v>423767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423767</v>
      </c>
      <c r="O7" s="47">
        <f t="shared" si="1"/>
        <v>36.431138239339752</v>
      </c>
      <c r="P7" s="9"/>
    </row>
    <row r="8" spans="1:133">
      <c r="A8" s="12"/>
      <c r="B8" s="44">
        <v>513</v>
      </c>
      <c r="C8" s="20" t="s">
        <v>21</v>
      </c>
      <c r="D8" s="46">
        <v>1405995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1405995</v>
      </c>
      <c r="O8" s="47">
        <f t="shared" si="1"/>
        <v>120.87302269601101</v>
      </c>
      <c r="P8" s="9"/>
    </row>
    <row r="9" spans="1:133">
      <c r="A9" s="12"/>
      <c r="B9" s="44">
        <v>514</v>
      </c>
      <c r="C9" s="20" t="s">
        <v>50</v>
      </c>
      <c r="D9" s="46">
        <v>91837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91837</v>
      </c>
      <c r="O9" s="47">
        <f t="shared" si="1"/>
        <v>7.8952028885832188</v>
      </c>
      <c r="P9" s="9"/>
    </row>
    <row r="10" spans="1:133">
      <c r="A10" s="12"/>
      <c r="B10" s="44">
        <v>515</v>
      </c>
      <c r="C10" s="20" t="s">
        <v>51</v>
      </c>
      <c r="D10" s="46">
        <v>53529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53529</v>
      </c>
      <c r="O10" s="47">
        <f t="shared" si="1"/>
        <v>4.6018741403026135</v>
      </c>
      <c r="P10" s="9"/>
    </row>
    <row r="11" spans="1:133">
      <c r="A11" s="12"/>
      <c r="B11" s="44">
        <v>517</v>
      </c>
      <c r="C11" s="20" t="s">
        <v>22</v>
      </c>
      <c r="D11" s="46">
        <v>37372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37372</v>
      </c>
      <c r="O11" s="47">
        <f t="shared" si="1"/>
        <v>3.2128610729023386</v>
      </c>
      <c r="P11" s="9"/>
    </row>
    <row r="12" spans="1:133">
      <c r="A12" s="12"/>
      <c r="B12" s="44">
        <v>518</v>
      </c>
      <c r="C12" s="20" t="s">
        <v>23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1453746</v>
      </c>
      <c r="L12" s="46">
        <v>0</v>
      </c>
      <c r="M12" s="46">
        <v>0</v>
      </c>
      <c r="N12" s="46">
        <f t="shared" si="2"/>
        <v>1453746</v>
      </c>
      <c r="O12" s="47">
        <f t="shared" si="1"/>
        <v>124.97816368638239</v>
      </c>
      <c r="P12" s="9"/>
    </row>
    <row r="13" spans="1:133">
      <c r="A13" s="12"/>
      <c r="B13" s="44">
        <v>519</v>
      </c>
      <c r="C13" s="20" t="s">
        <v>24</v>
      </c>
      <c r="D13" s="46">
        <v>214065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214065</v>
      </c>
      <c r="O13" s="47">
        <f t="shared" si="1"/>
        <v>18.403112104539201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SUM(D15:D17)</f>
        <v>4231813</v>
      </c>
      <c r="E14" s="31">
        <f t="shared" si="3"/>
        <v>188449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0" si="4">SUM(D14:M14)</f>
        <v>4420262</v>
      </c>
      <c r="O14" s="43">
        <f t="shared" si="1"/>
        <v>380.00876891334252</v>
      </c>
      <c r="P14" s="10"/>
    </row>
    <row r="15" spans="1:133">
      <c r="A15" s="12"/>
      <c r="B15" s="44">
        <v>521</v>
      </c>
      <c r="C15" s="20" t="s">
        <v>26</v>
      </c>
      <c r="D15" s="46">
        <v>2326858</v>
      </c>
      <c r="E15" s="46">
        <v>188449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2515307</v>
      </c>
      <c r="O15" s="47">
        <f t="shared" si="1"/>
        <v>216.24028541953231</v>
      </c>
      <c r="P15" s="9"/>
    </row>
    <row r="16" spans="1:133">
      <c r="A16" s="12"/>
      <c r="B16" s="44">
        <v>522</v>
      </c>
      <c r="C16" s="20" t="s">
        <v>27</v>
      </c>
      <c r="D16" s="46">
        <v>1745007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1745007</v>
      </c>
      <c r="O16" s="47">
        <f t="shared" si="1"/>
        <v>150.01779573590096</v>
      </c>
      <c r="P16" s="9"/>
    </row>
    <row r="17" spans="1:119">
      <c r="A17" s="12"/>
      <c r="B17" s="44">
        <v>524</v>
      </c>
      <c r="C17" s="20" t="s">
        <v>28</v>
      </c>
      <c r="D17" s="46">
        <v>159948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159948</v>
      </c>
      <c r="O17" s="47">
        <f t="shared" si="1"/>
        <v>13.750687757909215</v>
      </c>
      <c r="P17" s="9"/>
    </row>
    <row r="18" spans="1:119" ht="15.75">
      <c r="A18" s="28" t="s">
        <v>29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6318905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6318905</v>
      </c>
      <c r="O18" s="43">
        <f t="shared" si="1"/>
        <v>543.23461141678126</v>
      </c>
      <c r="P18" s="10"/>
    </row>
    <row r="19" spans="1:119">
      <c r="A19" s="12"/>
      <c r="B19" s="44">
        <v>534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1662292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1662292</v>
      </c>
      <c r="O19" s="47">
        <f t="shared" si="1"/>
        <v>142.90680880330123</v>
      </c>
      <c r="P19" s="9"/>
    </row>
    <row r="20" spans="1:119">
      <c r="A20" s="12"/>
      <c r="B20" s="44">
        <v>536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4001497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4001497</v>
      </c>
      <c r="O20" s="47">
        <f t="shared" si="1"/>
        <v>344.00765130674</v>
      </c>
      <c r="P20" s="9"/>
    </row>
    <row r="21" spans="1:119">
      <c r="A21" s="12"/>
      <c r="B21" s="44">
        <v>538</v>
      </c>
      <c r="C21" s="20" t="s">
        <v>45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655116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655116</v>
      </c>
      <c r="O21" s="47">
        <f t="shared" si="1"/>
        <v>56.32015130674003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783393</v>
      </c>
      <c r="E22" s="31">
        <f t="shared" si="6"/>
        <v>67028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850421</v>
      </c>
      <c r="O22" s="43">
        <f t="shared" si="1"/>
        <v>73.110471114167808</v>
      </c>
      <c r="P22" s="10"/>
    </row>
    <row r="23" spans="1:119">
      <c r="A23" s="12"/>
      <c r="B23" s="44">
        <v>541</v>
      </c>
      <c r="C23" s="20" t="s">
        <v>34</v>
      </c>
      <c r="D23" s="46">
        <v>783393</v>
      </c>
      <c r="E23" s="46">
        <v>67028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850421</v>
      </c>
      <c r="O23" s="47">
        <f t="shared" si="1"/>
        <v>73.110471114167808</v>
      </c>
      <c r="P23" s="9"/>
    </row>
    <row r="24" spans="1:119" ht="15.75">
      <c r="A24" s="28" t="s">
        <v>35</v>
      </c>
      <c r="B24" s="29"/>
      <c r="C24" s="30"/>
      <c r="D24" s="31">
        <f t="shared" ref="D24:M24" si="7">SUM(D25:D25)</f>
        <v>0</v>
      </c>
      <c r="E24" s="31">
        <f t="shared" si="7"/>
        <v>1597229</v>
      </c>
      <c r="F24" s="31">
        <f t="shared" si="7"/>
        <v>426748</v>
      </c>
      <c r="G24" s="31">
        <f t="shared" si="7"/>
        <v>143387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2167364</v>
      </c>
      <c r="O24" s="43">
        <f t="shared" si="1"/>
        <v>186.32771664374141</v>
      </c>
      <c r="P24" s="10"/>
    </row>
    <row r="25" spans="1:119">
      <c r="A25" s="13"/>
      <c r="B25" s="45">
        <v>552</v>
      </c>
      <c r="C25" s="21" t="s">
        <v>56</v>
      </c>
      <c r="D25" s="46">
        <v>0</v>
      </c>
      <c r="E25" s="46">
        <v>1597229</v>
      </c>
      <c r="F25" s="46">
        <v>426748</v>
      </c>
      <c r="G25" s="46">
        <v>143387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2167364</v>
      </c>
      <c r="O25" s="47">
        <f t="shared" si="1"/>
        <v>186.32771664374141</v>
      </c>
      <c r="P25" s="9"/>
    </row>
    <row r="26" spans="1:119" ht="15.75">
      <c r="A26" s="28" t="s">
        <v>37</v>
      </c>
      <c r="B26" s="29"/>
      <c r="C26" s="30"/>
      <c r="D26" s="31">
        <f t="shared" ref="D26:M26" si="8">SUM(D27:D27)</f>
        <v>978446</v>
      </c>
      <c r="E26" s="31">
        <f t="shared" si="8"/>
        <v>16635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995081</v>
      </c>
      <c r="O26" s="43">
        <f t="shared" si="1"/>
        <v>85.546853507565331</v>
      </c>
      <c r="P26" s="9"/>
    </row>
    <row r="27" spans="1:119">
      <c r="A27" s="12"/>
      <c r="B27" s="44">
        <v>572</v>
      </c>
      <c r="C27" s="20" t="s">
        <v>38</v>
      </c>
      <c r="D27" s="46">
        <v>978446</v>
      </c>
      <c r="E27" s="46">
        <v>16635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995081</v>
      </c>
      <c r="O27" s="47">
        <f t="shared" si="1"/>
        <v>85.546853507565331</v>
      </c>
      <c r="P27" s="9"/>
    </row>
    <row r="28" spans="1:119" ht="15.75">
      <c r="A28" s="28" t="s">
        <v>41</v>
      </c>
      <c r="B28" s="29"/>
      <c r="C28" s="30"/>
      <c r="D28" s="31">
        <f t="shared" ref="D28:M28" si="9">SUM(D29:D29)</f>
        <v>0</v>
      </c>
      <c r="E28" s="31">
        <f t="shared" si="9"/>
        <v>609800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658800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1268600</v>
      </c>
      <c r="O28" s="43">
        <f t="shared" si="1"/>
        <v>109.06121045392022</v>
      </c>
      <c r="P28" s="9"/>
    </row>
    <row r="29" spans="1:119" ht="15.75" thickBot="1">
      <c r="A29" s="12"/>
      <c r="B29" s="44">
        <v>581</v>
      </c>
      <c r="C29" s="20" t="s">
        <v>40</v>
      </c>
      <c r="D29" s="46">
        <v>0</v>
      </c>
      <c r="E29" s="46">
        <v>609800</v>
      </c>
      <c r="F29" s="46">
        <v>0</v>
      </c>
      <c r="G29" s="46">
        <v>0</v>
      </c>
      <c r="H29" s="46">
        <v>0</v>
      </c>
      <c r="I29" s="46">
        <v>658800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1268600</v>
      </c>
      <c r="O29" s="47">
        <f t="shared" si="1"/>
        <v>109.06121045392022</v>
      </c>
      <c r="P29" s="9"/>
    </row>
    <row r="30" spans="1:119" ht="16.5" thickBot="1">
      <c r="A30" s="14" t="s">
        <v>10</v>
      </c>
      <c r="B30" s="23"/>
      <c r="C30" s="22"/>
      <c r="D30" s="15">
        <f>SUM(D5,D14,D18,D22,D24,D26,D28)</f>
        <v>8290163</v>
      </c>
      <c r="E30" s="15">
        <f t="shared" ref="E30:M30" si="10">SUM(E5,E14,E18,E22,E24,E26,E28)</f>
        <v>2479141</v>
      </c>
      <c r="F30" s="15">
        <f t="shared" si="10"/>
        <v>426748</v>
      </c>
      <c r="G30" s="15">
        <f t="shared" si="10"/>
        <v>143387</v>
      </c>
      <c r="H30" s="15">
        <f t="shared" si="10"/>
        <v>0</v>
      </c>
      <c r="I30" s="15">
        <f t="shared" si="10"/>
        <v>6977705</v>
      </c>
      <c r="J30" s="15">
        <f t="shared" si="10"/>
        <v>0</v>
      </c>
      <c r="K30" s="15">
        <f t="shared" si="10"/>
        <v>1453746</v>
      </c>
      <c r="L30" s="15">
        <f t="shared" si="10"/>
        <v>0</v>
      </c>
      <c r="M30" s="15">
        <f t="shared" si="10"/>
        <v>0</v>
      </c>
      <c r="N30" s="15">
        <f t="shared" si="4"/>
        <v>19770890</v>
      </c>
      <c r="O30" s="37">
        <f t="shared" si="1"/>
        <v>1699.6982462173314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57</v>
      </c>
      <c r="M32" s="163"/>
      <c r="N32" s="163"/>
      <c r="O32" s="41">
        <v>11632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2414276</v>
      </c>
      <c r="E5" s="26">
        <f t="shared" si="0"/>
        <v>0</v>
      </c>
      <c r="F5" s="26">
        <f t="shared" si="0"/>
        <v>5332939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1040402</v>
      </c>
      <c r="L5" s="26">
        <f t="shared" si="0"/>
        <v>0</v>
      </c>
      <c r="M5" s="26">
        <f t="shared" si="0"/>
        <v>0</v>
      </c>
      <c r="N5" s="27">
        <f>SUM(D5:M5)</f>
        <v>8787617</v>
      </c>
      <c r="O5" s="32">
        <f t="shared" ref="O5:O31" si="1">(N5/O$33)</f>
        <v>753.3319331333048</v>
      </c>
      <c r="P5" s="6"/>
    </row>
    <row r="6" spans="1:133">
      <c r="A6" s="12"/>
      <c r="B6" s="44">
        <v>511</v>
      </c>
      <c r="C6" s="20" t="s">
        <v>19</v>
      </c>
      <c r="D6" s="46">
        <v>65284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65284</v>
      </c>
      <c r="O6" s="47">
        <f t="shared" si="1"/>
        <v>5.5965709387055291</v>
      </c>
      <c r="P6" s="9"/>
    </row>
    <row r="7" spans="1:133">
      <c r="A7" s="12"/>
      <c r="B7" s="44">
        <v>512</v>
      </c>
      <c r="C7" s="20" t="s">
        <v>20</v>
      </c>
      <c r="D7" s="46">
        <v>262956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262956</v>
      </c>
      <c r="O7" s="47">
        <f t="shared" si="1"/>
        <v>22.542306043720533</v>
      </c>
      <c r="P7" s="9"/>
    </row>
    <row r="8" spans="1:133">
      <c r="A8" s="12"/>
      <c r="B8" s="44">
        <v>513</v>
      </c>
      <c r="C8" s="20" t="s">
        <v>21</v>
      </c>
      <c r="D8" s="46">
        <v>1339169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1339169</v>
      </c>
      <c r="O8" s="47">
        <f t="shared" si="1"/>
        <v>114.80231461637376</v>
      </c>
      <c r="P8" s="9"/>
    </row>
    <row r="9" spans="1:133">
      <c r="A9" s="12"/>
      <c r="B9" s="44">
        <v>514</v>
      </c>
      <c r="C9" s="20" t="s">
        <v>50</v>
      </c>
      <c r="D9" s="46">
        <v>99154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99154</v>
      </c>
      <c r="O9" s="47">
        <f t="shared" si="1"/>
        <v>8.5001285897985426</v>
      </c>
      <c r="P9" s="9"/>
    </row>
    <row r="10" spans="1:133">
      <c r="A10" s="12"/>
      <c r="B10" s="44">
        <v>515</v>
      </c>
      <c r="C10" s="20" t="s">
        <v>51</v>
      </c>
      <c r="D10" s="46">
        <v>49340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49340</v>
      </c>
      <c r="O10" s="47">
        <f t="shared" si="1"/>
        <v>4.2297471067295325</v>
      </c>
      <c r="P10" s="9"/>
    </row>
    <row r="11" spans="1:133">
      <c r="A11" s="12"/>
      <c r="B11" s="44">
        <v>517</v>
      </c>
      <c r="C11" s="20" t="s">
        <v>22</v>
      </c>
      <c r="D11" s="46">
        <v>37371</v>
      </c>
      <c r="E11" s="46">
        <v>0</v>
      </c>
      <c r="F11" s="46">
        <v>5332939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5370310</v>
      </c>
      <c r="O11" s="47">
        <f t="shared" si="1"/>
        <v>460.37805400771538</v>
      </c>
      <c r="P11" s="9"/>
    </row>
    <row r="12" spans="1:133">
      <c r="A12" s="12"/>
      <c r="B12" s="44">
        <v>518</v>
      </c>
      <c r="C12" s="20" t="s">
        <v>23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1040402</v>
      </c>
      <c r="L12" s="46">
        <v>0</v>
      </c>
      <c r="M12" s="46">
        <v>0</v>
      </c>
      <c r="N12" s="46">
        <f t="shared" si="2"/>
        <v>1040402</v>
      </c>
      <c r="O12" s="47">
        <f t="shared" si="1"/>
        <v>89.190055722246029</v>
      </c>
      <c r="P12" s="9"/>
    </row>
    <row r="13" spans="1:133">
      <c r="A13" s="12"/>
      <c r="B13" s="44">
        <v>519</v>
      </c>
      <c r="C13" s="20" t="s">
        <v>24</v>
      </c>
      <c r="D13" s="46">
        <v>561002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561002</v>
      </c>
      <c r="O13" s="47">
        <f t="shared" si="1"/>
        <v>48.092756108015429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SUM(D15:D17)</f>
        <v>3518129</v>
      </c>
      <c r="E14" s="31">
        <f t="shared" si="3"/>
        <v>265684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3783813</v>
      </c>
      <c r="O14" s="43">
        <f t="shared" si="1"/>
        <v>324.37316759537077</v>
      </c>
      <c r="P14" s="10"/>
    </row>
    <row r="15" spans="1:133">
      <c r="A15" s="12"/>
      <c r="B15" s="44">
        <v>521</v>
      </c>
      <c r="C15" s="20" t="s">
        <v>26</v>
      </c>
      <c r="D15" s="46">
        <v>2288316</v>
      </c>
      <c r="E15" s="46">
        <v>265684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2554000</v>
      </c>
      <c r="O15" s="47">
        <f t="shared" si="1"/>
        <v>218.94556365195027</v>
      </c>
      <c r="P15" s="9"/>
    </row>
    <row r="16" spans="1:133">
      <c r="A16" s="12"/>
      <c r="B16" s="44">
        <v>522</v>
      </c>
      <c r="C16" s="20" t="s">
        <v>27</v>
      </c>
      <c r="D16" s="46">
        <v>1071327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1071327</v>
      </c>
      <c r="O16" s="47">
        <f t="shared" si="1"/>
        <v>91.84114873553365</v>
      </c>
      <c r="P16" s="9"/>
    </row>
    <row r="17" spans="1:119">
      <c r="A17" s="12"/>
      <c r="B17" s="44">
        <v>524</v>
      </c>
      <c r="C17" s="20" t="s">
        <v>28</v>
      </c>
      <c r="D17" s="46">
        <v>158486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158486</v>
      </c>
      <c r="O17" s="47">
        <f t="shared" si="1"/>
        <v>13.586455207886841</v>
      </c>
      <c r="P17" s="9"/>
    </row>
    <row r="18" spans="1:119" ht="15.75">
      <c r="A18" s="28" t="s">
        <v>29</v>
      </c>
      <c r="B18" s="29"/>
      <c r="C18" s="30"/>
      <c r="D18" s="31">
        <f t="shared" ref="D18:M18" si="5">SUM(D19:D21)</f>
        <v>30401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6115987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6146388</v>
      </c>
      <c r="O18" s="43">
        <f t="shared" si="1"/>
        <v>526.90852978996998</v>
      </c>
      <c r="P18" s="10"/>
    </row>
    <row r="19" spans="1:119">
      <c r="A19" s="12"/>
      <c r="B19" s="44">
        <v>534</v>
      </c>
      <c r="C19" s="20" t="s">
        <v>30</v>
      </c>
      <c r="D19" s="46">
        <v>30401</v>
      </c>
      <c r="E19" s="46">
        <v>0</v>
      </c>
      <c r="F19" s="46">
        <v>0</v>
      </c>
      <c r="G19" s="46">
        <v>0</v>
      </c>
      <c r="H19" s="46">
        <v>0</v>
      </c>
      <c r="I19" s="46">
        <v>1220928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1251329</v>
      </c>
      <c r="O19" s="47">
        <f t="shared" si="1"/>
        <v>107.27209601371625</v>
      </c>
      <c r="P19" s="9"/>
    </row>
    <row r="20" spans="1:119">
      <c r="A20" s="12"/>
      <c r="B20" s="44">
        <v>536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4243185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4243185</v>
      </c>
      <c r="O20" s="47">
        <f t="shared" si="1"/>
        <v>363.75353621945993</v>
      </c>
      <c r="P20" s="9"/>
    </row>
    <row r="21" spans="1:119">
      <c r="A21" s="12"/>
      <c r="B21" s="44">
        <v>538</v>
      </c>
      <c r="C21" s="20" t="s">
        <v>45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651874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651874</v>
      </c>
      <c r="O21" s="47">
        <f t="shared" si="1"/>
        <v>55.882897556793829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274514</v>
      </c>
      <c r="E22" s="31">
        <f t="shared" si="6"/>
        <v>180296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454810</v>
      </c>
      <c r="O22" s="43">
        <f t="shared" si="1"/>
        <v>38.989284183454778</v>
      </c>
      <c r="P22" s="10"/>
    </row>
    <row r="23" spans="1:119">
      <c r="A23" s="12"/>
      <c r="B23" s="44">
        <v>541</v>
      </c>
      <c r="C23" s="20" t="s">
        <v>34</v>
      </c>
      <c r="D23" s="46">
        <v>274514</v>
      </c>
      <c r="E23" s="46">
        <v>180296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454810</v>
      </c>
      <c r="O23" s="47">
        <f t="shared" si="1"/>
        <v>38.989284183454778</v>
      </c>
      <c r="P23" s="9"/>
    </row>
    <row r="24" spans="1:119" ht="15.75">
      <c r="A24" s="28" t="s">
        <v>35</v>
      </c>
      <c r="B24" s="29"/>
      <c r="C24" s="30"/>
      <c r="D24" s="31">
        <f t="shared" ref="D24:M24" si="7">SUM(D25:D25)</f>
        <v>0</v>
      </c>
      <c r="E24" s="31">
        <f t="shared" si="7"/>
        <v>2725325</v>
      </c>
      <c r="F24" s="31">
        <f t="shared" si="7"/>
        <v>0</v>
      </c>
      <c r="G24" s="31">
        <f t="shared" si="7"/>
        <v>1943264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4668589</v>
      </c>
      <c r="O24" s="43">
        <f t="shared" si="1"/>
        <v>400.22194599228459</v>
      </c>
      <c r="P24" s="10"/>
    </row>
    <row r="25" spans="1:119">
      <c r="A25" s="13"/>
      <c r="B25" s="45">
        <v>559</v>
      </c>
      <c r="C25" s="21" t="s">
        <v>36</v>
      </c>
      <c r="D25" s="46">
        <v>0</v>
      </c>
      <c r="E25" s="46">
        <v>2725325</v>
      </c>
      <c r="F25" s="46">
        <v>0</v>
      </c>
      <c r="G25" s="46">
        <v>1943264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4668589</v>
      </c>
      <c r="O25" s="47">
        <f t="shared" si="1"/>
        <v>400.22194599228459</v>
      </c>
      <c r="P25" s="9"/>
    </row>
    <row r="26" spans="1:119" ht="15.75">
      <c r="A26" s="28" t="s">
        <v>37</v>
      </c>
      <c r="B26" s="29"/>
      <c r="C26" s="30"/>
      <c r="D26" s="31">
        <f t="shared" ref="D26:M26" si="8">SUM(D27:D28)</f>
        <v>745035</v>
      </c>
      <c r="E26" s="31">
        <f t="shared" si="8"/>
        <v>1777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746812</v>
      </c>
      <c r="O26" s="43">
        <f t="shared" si="1"/>
        <v>64.021603086155167</v>
      </c>
      <c r="P26" s="9"/>
    </row>
    <row r="27" spans="1:119">
      <c r="A27" s="12"/>
      <c r="B27" s="44">
        <v>572</v>
      </c>
      <c r="C27" s="20" t="s">
        <v>38</v>
      </c>
      <c r="D27" s="46">
        <v>744850</v>
      </c>
      <c r="E27" s="46">
        <v>1777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746627</v>
      </c>
      <c r="O27" s="47">
        <f t="shared" si="1"/>
        <v>64.005743677668235</v>
      </c>
      <c r="P27" s="9"/>
    </row>
    <row r="28" spans="1:119">
      <c r="A28" s="12"/>
      <c r="B28" s="44">
        <v>573</v>
      </c>
      <c r="C28" s="20" t="s">
        <v>46</v>
      </c>
      <c r="D28" s="46">
        <v>185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185</v>
      </c>
      <c r="O28" s="47">
        <f t="shared" si="1"/>
        <v>1.5859408486926702E-2</v>
      </c>
      <c r="P28" s="9"/>
    </row>
    <row r="29" spans="1:119" ht="15.75">
      <c r="A29" s="28" t="s">
        <v>41</v>
      </c>
      <c r="B29" s="29"/>
      <c r="C29" s="30"/>
      <c r="D29" s="31">
        <f t="shared" ref="D29:M29" si="9">SUM(D30:D30)</f>
        <v>0</v>
      </c>
      <c r="E29" s="31">
        <f t="shared" si="9"/>
        <v>500608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658800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1159408</v>
      </c>
      <c r="O29" s="43">
        <f t="shared" si="1"/>
        <v>99.392027432490352</v>
      </c>
      <c r="P29" s="9"/>
    </row>
    <row r="30" spans="1:119" ht="15.75" thickBot="1">
      <c r="A30" s="12"/>
      <c r="B30" s="44">
        <v>581</v>
      </c>
      <c r="C30" s="20" t="s">
        <v>40</v>
      </c>
      <c r="D30" s="46">
        <v>0</v>
      </c>
      <c r="E30" s="46">
        <v>500608</v>
      </c>
      <c r="F30" s="46">
        <v>0</v>
      </c>
      <c r="G30" s="46">
        <v>0</v>
      </c>
      <c r="H30" s="46">
        <v>0</v>
      </c>
      <c r="I30" s="46">
        <v>658800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1159408</v>
      </c>
      <c r="O30" s="47">
        <f t="shared" si="1"/>
        <v>99.392027432490352</v>
      </c>
      <c r="P30" s="9"/>
    </row>
    <row r="31" spans="1:119" ht="16.5" thickBot="1">
      <c r="A31" s="14" t="s">
        <v>10</v>
      </c>
      <c r="B31" s="23"/>
      <c r="C31" s="22"/>
      <c r="D31" s="15">
        <f>SUM(D5,D14,D18,D22,D24,D26,D29)</f>
        <v>6982355</v>
      </c>
      <c r="E31" s="15">
        <f t="shared" ref="E31:M31" si="10">SUM(E5,E14,E18,E22,E24,E26,E29)</f>
        <v>3673690</v>
      </c>
      <c r="F31" s="15">
        <f t="shared" si="10"/>
        <v>5332939</v>
      </c>
      <c r="G31" s="15">
        <f t="shared" si="10"/>
        <v>1943264</v>
      </c>
      <c r="H31" s="15">
        <f t="shared" si="10"/>
        <v>0</v>
      </c>
      <c r="I31" s="15">
        <f t="shared" si="10"/>
        <v>6774787</v>
      </c>
      <c r="J31" s="15">
        <f t="shared" si="10"/>
        <v>0</v>
      </c>
      <c r="K31" s="15">
        <f t="shared" si="10"/>
        <v>1040402</v>
      </c>
      <c r="L31" s="15">
        <f t="shared" si="10"/>
        <v>0</v>
      </c>
      <c r="M31" s="15">
        <f t="shared" si="10"/>
        <v>0</v>
      </c>
      <c r="N31" s="15">
        <f t="shared" si="4"/>
        <v>25747437</v>
      </c>
      <c r="O31" s="37">
        <f t="shared" si="1"/>
        <v>2207.2384912130306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54</v>
      </c>
      <c r="M33" s="163"/>
      <c r="N33" s="163"/>
      <c r="O33" s="41">
        <v>11665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1200" verticalDpi="1200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2448428</v>
      </c>
      <c r="E5" s="26">
        <f t="shared" si="0"/>
        <v>0</v>
      </c>
      <c r="F5" s="26">
        <f t="shared" si="0"/>
        <v>470454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1070446</v>
      </c>
      <c r="L5" s="26">
        <f t="shared" si="0"/>
        <v>0</v>
      </c>
      <c r="M5" s="26">
        <f t="shared" si="0"/>
        <v>0</v>
      </c>
      <c r="N5" s="27">
        <f>SUM(D5:M5)</f>
        <v>3989328</v>
      </c>
      <c r="O5" s="32">
        <f t="shared" ref="O5:O31" si="1">(N5/O$33)</f>
        <v>342.3728115345005</v>
      </c>
      <c r="P5" s="6"/>
    </row>
    <row r="6" spans="1:133">
      <c r="A6" s="12"/>
      <c r="B6" s="44">
        <v>511</v>
      </c>
      <c r="C6" s="20" t="s">
        <v>19</v>
      </c>
      <c r="D6" s="46">
        <v>75134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75134</v>
      </c>
      <c r="O6" s="47">
        <f t="shared" si="1"/>
        <v>6.4481634054239612</v>
      </c>
      <c r="P6" s="9"/>
    </row>
    <row r="7" spans="1:133">
      <c r="A7" s="12"/>
      <c r="B7" s="44">
        <v>512</v>
      </c>
      <c r="C7" s="20" t="s">
        <v>20</v>
      </c>
      <c r="D7" s="46">
        <v>282725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282725</v>
      </c>
      <c r="O7" s="47">
        <f t="shared" si="1"/>
        <v>24.264074836937866</v>
      </c>
      <c r="P7" s="9"/>
    </row>
    <row r="8" spans="1:133">
      <c r="A8" s="12"/>
      <c r="B8" s="44">
        <v>513</v>
      </c>
      <c r="C8" s="20" t="s">
        <v>21</v>
      </c>
      <c r="D8" s="46">
        <v>1438553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1438553</v>
      </c>
      <c r="O8" s="47">
        <f t="shared" si="1"/>
        <v>123.45974939924477</v>
      </c>
      <c r="P8" s="9"/>
    </row>
    <row r="9" spans="1:133">
      <c r="A9" s="12"/>
      <c r="B9" s="44">
        <v>514</v>
      </c>
      <c r="C9" s="20" t="s">
        <v>50</v>
      </c>
      <c r="D9" s="46">
        <v>89496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89496</v>
      </c>
      <c r="O9" s="47">
        <f t="shared" si="1"/>
        <v>7.6807415036045317</v>
      </c>
      <c r="P9" s="9"/>
    </row>
    <row r="10" spans="1:133">
      <c r="A10" s="12"/>
      <c r="B10" s="44">
        <v>515</v>
      </c>
      <c r="C10" s="20" t="s">
        <v>51</v>
      </c>
      <c r="D10" s="46">
        <v>52530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52530</v>
      </c>
      <c r="O10" s="47">
        <f t="shared" si="1"/>
        <v>4.5082389289392379</v>
      </c>
      <c r="P10" s="9"/>
    </row>
    <row r="11" spans="1:133">
      <c r="A11" s="12"/>
      <c r="B11" s="44">
        <v>517</v>
      </c>
      <c r="C11" s="20" t="s">
        <v>22</v>
      </c>
      <c r="D11" s="46">
        <v>37372</v>
      </c>
      <c r="E11" s="46">
        <v>0</v>
      </c>
      <c r="F11" s="46">
        <v>470454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507826</v>
      </c>
      <c r="O11" s="47">
        <f t="shared" si="1"/>
        <v>43.582732578098181</v>
      </c>
      <c r="P11" s="9"/>
    </row>
    <row r="12" spans="1:133">
      <c r="A12" s="12"/>
      <c r="B12" s="44">
        <v>518</v>
      </c>
      <c r="C12" s="20" t="s">
        <v>23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1070446</v>
      </c>
      <c r="L12" s="46">
        <v>0</v>
      </c>
      <c r="M12" s="46">
        <v>0</v>
      </c>
      <c r="N12" s="46">
        <f t="shared" si="2"/>
        <v>1070446</v>
      </c>
      <c r="O12" s="47">
        <f t="shared" si="1"/>
        <v>91.868005492619289</v>
      </c>
      <c r="P12" s="9"/>
    </row>
    <row r="13" spans="1:133">
      <c r="A13" s="12"/>
      <c r="B13" s="44">
        <v>519</v>
      </c>
      <c r="C13" s="20" t="s">
        <v>24</v>
      </c>
      <c r="D13" s="46">
        <v>472618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472618</v>
      </c>
      <c r="O13" s="47">
        <f t="shared" si="1"/>
        <v>40.561105389632679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SUM(D15:D17)</f>
        <v>3495732</v>
      </c>
      <c r="E14" s="31">
        <f t="shared" si="3"/>
        <v>108023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3603755</v>
      </c>
      <c r="O14" s="43">
        <f t="shared" si="1"/>
        <v>309.28209749399247</v>
      </c>
      <c r="P14" s="10"/>
    </row>
    <row r="15" spans="1:133">
      <c r="A15" s="12"/>
      <c r="B15" s="44">
        <v>521</v>
      </c>
      <c r="C15" s="20" t="s">
        <v>26</v>
      </c>
      <c r="D15" s="46">
        <v>2240229</v>
      </c>
      <c r="E15" s="46">
        <v>108023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2348252</v>
      </c>
      <c r="O15" s="47">
        <f t="shared" si="1"/>
        <v>201.53209749399244</v>
      </c>
      <c r="P15" s="9"/>
    </row>
    <row r="16" spans="1:133">
      <c r="A16" s="12"/>
      <c r="B16" s="44">
        <v>522</v>
      </c>
      <c r="C16" s="20" t="s">
        <v>27</v>
      </c>
      <c r="D16" s="46">
        <v>1101875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1101875</v>
      </c>
      <c r="O16" s="47">
        <f t="shared" si="1"/>
        <v>94.565310676278756</v>
      </c>
      <c r="P16" s="9"/>
    </row>
    <row r="17" spans="1:119">
      <c r="A17" s="12"/>
      <c r="B17" s="44">
        <v>524</v>
      </c>
      <c r="C17" s="20" t="s">
        <v>28</v>
      </c>
      <c r="D17" s="46">
        <v>153628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153628</v>
      </c>
      <c r="O17" s="47">
        <f t="shared" si="1"/>
        <v>13.184689323721249</v>
      </c>
      <c r="P17" s="9"/>
    </row>
    <row r="18" spans="1:119" ht="15.75">
      <c r="A18" s="28" t="s">
        <v>29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6183156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6183156</v>
      </c>
      <c r="O18" s="43">
        <f t="shared" si="1"/>
        <v>530.65190525231719</v>
      </c>
      <c r="P18" s="10"/>
    </row>
    <row r="19" spans="1:119">
      <c r="A19" s="12"/>
      <c r="B19" s="44">
        <v>534</v>
      </c>
      <c r="C19" s="20" t="s">
        <v>30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1279669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1279669</v>
      </c>
      <c r="O19" s="47">
        <f t="shared" si="1"/>
        <v>109.82397871610024</v>
      </c>
      <c r="P19" s="9"/>
    </row>
    <row r="20" spans="1:119">
      <c r="A20" s="12"/>
      <c r="B20" s="44">
        <v>536</v>
      </c>
      <c r="C20" s="20" t="s">
        <v>31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4215684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4215684</v>
      </c>
      <c r="O20" s="47">
        <f t="shared" si="1"/>
        <v>361.79917610710606</v>
      </c>
      <c r="P20" s="9"/>
    </row>
    <row r="21" spans="1:119">
      <c r="A21" s="12"/>
      <c r="B21" s="44">
        <v>538</v>
      </c>
      <c r="C21" s="20" t="s">
        <v>45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687803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687803</v>
      </c>
      <c r="O21" s="47">
        <f t="shared" si="1"/>
        <v>59.028750429110879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126887</v>
      </c>
      <c r="E22" s="31">
        <f t="shared" si="6"/>
        <v>128615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255502</v>
      </c>
      <c r="O22" s="43">
        <f t="shared" si="1"/>
        <v>21.927737727428767</v>
      </c>
      <c r="P22" s="10"/>
    </row>
    <row r="23" spans="1:119">
      <c r="A23" s="12"/>
      <c r="B23" s="44">
        <v>541</v>
      </c>
      <c r="C23" s="20" t="s">
        <v>34</v>
      </c>
      <c r="D23" s="46">
        <v>126887</v>
      </c>
      <c r="E23" s="46">
        <v>128615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255502</v>
      </c>
      <c r="O23" s="47">
        <f t="shared" si="1"/>
        <v>21.927737727428767</v>
      </c>
      <c r="P23" s="9"/>
    </row>
    <row r="24" spans="1:119" ht="15.75">
      <c r="A24" s="28" t="s">
        <v>35</v>
      </c>
      <c r="B24" s="29"/>
      <c r="C24" s="30"/>
      <c r="D24" s="31">
        <f t="shared" ref="D24:M24" si="7">SUM(D25:D25)</f>
        <v>0</v>
      </c>
      <c r="E24" s="31">
        <f t="shared" si="7"/>
        <v>580112</v>
      </c>
      <c r="F24" s="31">
        <f t="shared" si="7"/>
        <v>0</v>
      </c>
      <c r="G24" s="31">
        <f t="shared" si="7"/>
        <v>721672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1301784</v>
      </c>
      <c r="O24" s="43">
        <f t="shared" si="1"/>
        <v>111.72193614830073</v>
      </c>
      <c r="P24" s="10"/>
    </row>
    <row r="25" spans="1:119">
      <c r="A25" s="13"/>
      <c r="B25" s="45">
        <v>559</v>
      </c>
      <c r="C25" s="21" t="s">
        <v>36</v>
      </c>
      <c r="D25" s="46">
        <v>0</v>
      </c>
      <c r="E25" s="46">
        <v>580112</v>
      </c>
      <c r="F25" s="46">
        <v>0</v>
      </c>
      <c r="G25" s="46">
        <v>721672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1301784</v>
      </c>
      <c r="O25" s="47">
        <f t="shared" si="1"/>
        <v>111.72193614830073</v>
      </c>
      <c r="P25" s="9"/>
    </row>
    <row r="26" spans="1:119" ht="15.75">
      <c r="A26" s="28" t="s">
        <v>37</v>
      </c>
      <c r="B26" s="29"/>
      <c r="C26" s="30"/>
      <c r="D26" s="31">
        <f t="shared" ref="D26:M26" si="8">SUM(D27:D28)</f>
        <v>536916</v>
      </c>
      <c r="E26" s="31">
        <f t="shared" si="8"/>
        <v>1716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538632</v>
      </c>
      <c r="O26" s="43">
        <f t="shared" si="1"/>
        <v>46.226570545829041</v>
      </c>
      <c r="P26" s="9"/>
    </row>
    <row r="27" spans="1:119">
      <c r="A27" s="12"/>
      <c r="B27" s="44">
        <v>572</v>
      </c>
      <c r="C27" s="20" t="s">
        <v>38</v>
      </c>
      <c r="D27" s="46">
        <v>531355</v>
      </c>
      <c r="E27" s="46">
        <v>1716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533071</v>
      </c>
      <c r="O27" s="47">
        <f t="shared" si="1"/>
        <v>45.749313422588394</v>
      </c>
      <c r="P27" s="9"/>
    </row>
    <row r="28" spans="1:119">
      <c r="A28" s="12"/>
      <c r="B28" s="44">
        <v>573</v>
      </c>
      <c r="C28" s="20" t="s">
        <v>46</v>
      </c>
      <c r="D28" s="46">
        <v>5561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5561</v>
      </c>
      <c r="O28" s="47">
        <f t="shared" si="1"/>
        <v>0.4772571232406454</v>
      </c>
      <c r="P28" s="9"/>
    </row>
    <row r="29" spans="1:119" ht="15.75">
      <c r="A29" s="28" t="s">
        <v>41</v>
      </c>
      <c r="B29" s="29"/>
      <c r="C29" s="30"/>
      <c r="D29" s="31">
        <f t="shared" ref="D29:M29" si="9">SUM(D30:D30)</f>
        <v>0</v>
      </c>
      <c r="E29" s="31">
        <f t="shared" si="9"/>
        <v>470500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192000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662500</v>
      </c>
      <c r="O29" s="43">
        <f t="shared" si="1"/>
        <v>56.857191898386546</v>
      </c>
      <c r="P29" s="9"/>
    </row>
    <row r="30" spans="1:119" ht="15.75" thickBot="1">
      <c r="A30" s="12"/>
      <c r="B30" s="44">
        <v>581</v>
      </c>
      <c r="C30" s="20" t="s">
        <v>40</v>
      </c>
      <c r="D30" s="46">
        <v>0</v>
      </c>
      <c r="E30" s="46">
        <v>470500</v>
      </c>
      <c r="F30" s="46">
        <v>0</v>
      </c>
      <c r="G30" s="46">
        <v>0</v>
      </c>
      <c r="H30" s="46">
        <v>0</v>
      </c>
      <c r="I30" s="46">
        <v>192000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662500</v>
      </c>
      <c r="O30" s="47">
        <f t="shared" si="1"/>
        <v>56.857191898386546</v>
      </c>
      <c r="P30" s="9"/>
    </row>
    <row r="31" spans="1:119" ht="16.5" thickBot="1">
      <c r="A31" s="14" t="s">
        <v>10</v>
      </c>
      <c r="B31" s="23"/>
      <c r="C31" s="22"/>
      <c r="D31" s="15">
        <f>SUM(D5,D14,D18,D22,D24,D26,D29)</f>
        <v>6607963</v>
      </c>
      <c r="E31" s="15">
        <f t="shared" ref="E31:M31" si="10">SUM(E5,E14,E18,E22,E24,E26,E29)</f>
        <v>1288966</v>
      </c>
      <c r="F31" s="15">
        <f t="shared" si="10"/>
        <v>470454</v>
      </c>
      <c r="G31" s="15">
        <f t="shared" si="10"/>
        <v>721672</v>
      </c>
      <c r="H31" s="15">
        <f t="shared" si="10"/>
        <v>0</v>
      </c>
      <c r="I31" s="15">
        <f t="shared" si="10"/>
        <v>6375156</v>
      </c>
      <c r="J31" s="15">
        <f t="shared" si="10"/>
        <v>0</v>
      </c>
      <c r="K31" s="15">
        <f t="shared" si="10"/>
        <v>1070446</v>
      </c>
      <c r="L31" s="15">
        <f t="shared" si="10"/>
        <v>0</v>
      </c>
      <c r="M31" s="15">
        <f t="shared" si="10"/>
        <v>0</v>
      </c>
      <c r="N31" s="15">
        <f t="shared" si="4"/>
        <v>16534657</v>
      </c>
      <c r="O31" s="37">
        <f t="shared" si="1"/>
        <v>1419.0402506007551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52</v>
      </c>
      <c r="M33" s="163"/>
      <c r="N33" s="163"/>
      <c r="O33" s="41">
        <v>11652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44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1695878</v>
      </c>
      <c r="E5" s="26">
        <f t="shared" ref="E5:M5" si="0">SUM(E6:E11)</f>
        <v>0</v>
      </c>
      <c r="F5" s="26">
        <f t="shared" si="0"/>
        <v>470441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707944</v>
      </c>
      <c r="L5" s="26">
        <f t="shared" si="0"/>
        <v>0</v>
      </c>
      <c r="M5" s="26">
        <f t="shared" si="0"/>
        <v>0</v>
      </c>
      <c r="N5" s="27">
        <f t="shared" ref="N5:N30" si="1">SUM(D5:M5)</f>
        <v>2874263</v>
      </c>
      <c r="O5" s="32">
        <f t="shared" ref="O5:O30" si="2">(N5/O$32)</f>
        <v>246.52740372244617</v>
      </c>
      <c r="P5" s="6"/>
    </row>
    <row r="6" spans="1:133">
      <c r="A6" s="12"/>
      <c r="B6" s="44">
        <v>511</v>
      </c>
      <c r="C6" s="20" t="s">
        <v>19</v>
      </c>
      <c r="D6" s="46">
        <v>90275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90275</v>
      </c>
      <c r="O6" s="47">
        <f t="shared" si="2"/>
        <v>7.7429453640964061</v>
      </c>
      <c r="P6" s="9"/>
    </row>
    <row r="7" spans="1:133">
      <c r="A7" s="12"/>
      <c r="B7" s="44">
        <v>512</v>
      </c>
      <c r="C7" s="20" t="s">
        <v>20</v>
      </c>
      <c r="D7" s="46">
        <v>363924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363924</v>
      </c>
      <c r="O7" s="47">
        <f t="shared" si="2"/>
        <v>31.213997769963118</v>
      </c>
      <c r="P7" s="9"/>
    </row>
    <row r="8" spans="1:133">
      <c r="A8" s="12"/>
      <c r="B8" s="44">
        <v>513</v>
      </c>
      <c r="C8" s="20" t="s">
        <v>21</v>
      </c>
      <c r="D8" s="46">
        <v>937529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937529</v>
      </c>
      <c r="O8" s="47">
        <f t="shared" si="2"/>
        <v>80.412471052405863</v>
      </c>
      <c r="P8" s="9"/>
    </row>
    <row r="9" spans="1:133">
      <c r="A9" s="12"/>
      <c r="B9" s="44">
        <v>517</v>
      </c>
      <c r="C9" s="20" t="s">
        <v>22</v>
      </c>
      <c r="D9" s="46">
        <v>0</v>
      </c>
      <c r="E9" s="46">
        <v>0</v>
      </c>
      <c r="F9" s="46">
        <v>470441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470441</v>
      </c>
      <c r="O9" s="47">
        <f t="shared" si="2"/>
        <v>40.350030019727249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707944</v>
      </c>
      <c r="L10" s="46">
        <v>0</v>
      </c>
      <c r="M10" s="46">
        <v>0</v>
      </c>
      <c r="N10" s="46">
        <f t="shared" si="1"/>
        <v>707944</v>
      </c>
      <c r="O10" s="47">
        <f t="shared" si="2"/>
        <v>60.720816536581182</v>
      </c>
      <c r="P10" s="9"/>
    </row>
    <row r="11" spans="1:133">
      <c r="A11" s="12"/>
      <c r="B11" s="44">
        <v>519</v>
      </c>
      <c r="C11" s="20" t="s">
        <v>24</v>
      </c>
      <c r="D11" s="46">
        <v>304150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304150</v>
      </c>
      <c r="O11" s="47">
        <f t="shared" si="2"/>
        <v>26.087142979672358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3916012</v>
      </c>
      <c r="E12" s="31">
        <f t="shared" si="3"/>
        <v>84428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4000440</v>
      </c>
      <c r="O12" s="43">
        <f t="shared" si="2"/>
        <v>343.12033622094521</v>
      </c>
      <c r="P12" s="10"/>
    </row>
    <row r="13" spans="1:133">
      <c r="A13" s="12"/>
      <c r="B13" s="44">
        <v>521</v>
      </c>
      <c r="C13" s="20" t="s">
        <v>26</v>
      </c>
      <c r="D13" s="46">
        <v>2401684</v>
      </c>
      <c r="E13" s="46">
        <v>84428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2486112</v>
      </c>
      <c r="O13" s="47">
        <f t="shared" si="2"/>
        <v>213.23544043228407</v>
      </c>
      <c r="P13" s="9"/>
    </row>
    <row r="14" spans="1:133">
      <c r="A14" s="12"/>
      <c r="B14" s="44">
        <v>522</v>
      </c>
      <c r="C14" s="20" t="s">
        <v>27</v>
      </c>
      <c r="D14" s="46">
        <v>1166033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1166033</v>
      </c>
      <c r="O14" s="47">
        <f t="shared" si="2"/>
        <v>100.01140749635475</v>
      </c>
      <c r="P14" s="9"/>
    </row>
    <row r="15" spans="1:133">
      <c r="A15" s="12"/>
      <c r="B15" s="44">
        <v>524</v>
      </c>
      <c r="C15" s="20" t="s">
        <v>28</v>
      </c>
      <c r="D15" s="46">
        <v>348295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348295</v>
      </c>
      <c r="O15" s="47">
        <f t="shared" si="2"/>
        <v>29.873488292306373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7261109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7261109</v>
      </c>
      <c r="O16" s="43">
        <f t="shared" si="2"/>
        <v>622.79003345055321</v>
      </c>
      <c r="P16" s="10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1282392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1282392</v>
      </c>
      <c r="O17" s="47">
        <f t="shared" si="2"/>
        <v>109.99159447637018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5214124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5214124</v>
      </c>
      <c r="O18" s="47">
        <f t="shared" si="2"/>
        <v>447.21880092632301</v>
      </c>
      <c r="P18" s="9"/>
    </row>
    <row r="19" spans="1:119">
      <c r="A19" s="12"/>
      <c r="B19" s="44">
        <v>538</v>
      </c>
      <c r="C19" s="20" t="s">
        <v>45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764593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764593</v>
      </c>
      <c r="O19" s="47">
        <f t="shared" si="2"/>
        <v>65.579638047860016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808076</v>
      </c>
      <c r="E20" s="31">
        <f t="shared" si="5"/>
        <v>9885</v>
      </c>
      <c r="F20" s="31">
        <f t="shared" si="5"/>
        <v>0</v>
      </c>
      <c r="G20" s="31">
        <f t="shared" si="5"/>
        <v>72743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890704</v>
      </c>
      <c r="O20" s="43">
        <f t="shared" si="2"/>
        <v>76.396260399691229</v>
      </c>
      <c r="P20" s="10"/>
    </row>
    <row r="21" spans="1:119">
      <c r="A21" s="12"/>
      <c r="B21" s="44">
        <v>541</v>
      </c>
      <c r="C21" s="20" t="s">
        <v>34</v>
      </c>
      <c r="D21" s="46">
        <v>808076</v>
      </c>
      <c r="E21" s="46">
        <v>9885</v>
      </c>
      <c r="F21" s="46">
        <v>0</v>
      </c>
      <c r="G21" s="46">
        <v>72743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890704</v>
      </c>
      <c r="O21" s="47">
        <f t="shared" si="2"/>
        <v>76.396260399691229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647723</v>
      </c>
      <c r="F22" s="31">
        <f t="shared" si="6"/>
        <v>0</v>
      </c>
      <c r="G22" s="31">
        <f t="shared" si="6"/>
        <v>440162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1087885</v>
      </c>
      <c r="O22" s="43">
        <f t="shared" si="2"/>
        <v>93.308602796123168</v>
      </c>
      <c r="P22" s="10"/>
    </row>
    <row r="23" spans="1:119">
      <c r="A23" s="13"/>
      <c r="B23" s="45">
        <v>559</v>
      </c>
      <c r="C23" s="21" t="s">
        <v>36</v>
      </c>
      <c r="D23" s="46">
        <v>0</v>
      </c>
      <c r="E23" s="46">
        <v>647723</v>
      </c>
      <c r="F23" s="46">
        <v>0</v>
      </c>
      <c r="G23" s="46">
        <v>440162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1087885</v>
      </c>
      <c r="O23" s="47">
        <f t="shared" si="2"/>
        <v>93.308602796123168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SUM(D25:D27)</f>
        <v>774360</v>
      </c>
      <c r="E24" s="31">
        <f t="shared" si="7"/>
        <v>5276</v>
      </c>
      <c r="F24" s="31">
        <f t="shared" si="7"/>
        <v>0</v>
      </c>
      <c r="G24" s="31">
        <f t="shared" si="7"/>
        <v>0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779636</v>
      </c>
      <c r="O24" s="43">
        <f t="shared" si="2"/>
        <v>66.869885925036456</v>
      </c>
      <c r="P24" s="9"/>
    </row>
    <row r="25" spans="1:119">
      <c r="A25" s="12"/>
      <c r="B25" s="44">
        <v>572</v>
      </c>
      <c r="C25" s="20" t="s">
        <v>38</v>
      </c>
      <c r="D25" s="46">
        <v>473788</v>
      </c>
      <c r="E25" s="46">
        <v>3520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477308</v>
      </c>
      <c r="O25" s="47">
        <f t="shared" si="2"/>
        <v>40.939017068359206</v>
      </c>
      <c r="P25" s="9"/>
    </row>
    <row r="26" spans="1:119">
      <c r="A26" s="12"/>
      <c r="B26" s="44">
        <v>573</v>
      </c>
      <c r="C26" s="20" t="s">
        <v>46</v>
      </c>
      <c r="D26" s="46">
        <v>300572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300572</v>
      </c>
      <c r="O26" s="47">
        <f t="shared" si="2"/>
        <v>25.780255596534865</v>
      </c>
      <c r="P26" s="9"/>
    </row>
    <row r="27" spans="1:119">
      <c r="A27" s="12"/>
      <c r="B27" s="44">
        <v>579</v>
      </c>
      <c r="C27" s="20" t="s">
        <v>39</v>
      </c>
      <c r="D27" s="46">
        <v>0</v>
      </c>
      <c r="E27" s="46">
        <v>1756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1756</v>
      </c>
      <c r="O27" s="47">
        <f t="shared" si="2"/>
        <v>0.15061326014237927</v>
      </c>
      <c r="P27" s="9"/>
    </row>
    <row r="28" spans="1:119" ht="15.75">
      <c r="A28" s="28" t="s">
        <v>41</v>
      </c>
      <c r="B28" s="29"/>
      <c r="C28" s="30"/>
      <c r="D28" s="31">
        <f t="shared" ref="D28:M28" si="8">SUM(D29:D29)</f>
        <v>0</v>
      </c>
      <c r="E28" s="31">
        <f t="shared" si="8"/>
        <v>823600</v>
      </c>
      <c r="F28" s="31">
        <f t="shared" si="8"/>
        <v>0</v>
      </c>
      <c r="G28" s="31">
        <f t="shared" si="8"/>
        <v>0</v>
      </c>
      <c r="H28" s="31">
        <f t="shared" si="8"/>
        <v>0</v>
      </c>
      <c r="I28" s="31">
        <f t="shared" si="8"/>
        <v>952600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1"/>
        <v>1776200</v>
      </c>
      <c r="O28" s="43">
        <f t="shared" si="2"/>
        <v>152.34582725791233</v>
      </c>
      <c r="P28" s="9"/>
    </row>
    <row r="29" spans="1:119" ht="15.75" thickBot="1">
      <c r="A29" s="12"/>
      <c r="B29" s="44">
        <v>581</v>
      </c>
      <c r="C29" s="20" t="s">
        <v>40</v>
      </c>
      <c r="D29" s="46">
        <v>0</v>
      </c>
      <c r="E29" s="46">
        <v>823600</v>
      </c>
      <c r="F29" s="46">
        <v>0</v>
      </c>
      <c r="G29" s="46">
        <v>0</v>
      </c>
      <c r="H29" s="46">
        <v>0</v>
      </c>
      <c r="I29" s="46">
        <v>952600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1"/>
        <v>1776200</v>
      </c>
      <c r="O29" s="47">
        <f t="shared" si="2"/>
        <v>152.34582725791233</v>
      </c>
      <c r="P29" s="9"/>
    </row>
    <row r="30" spans="1:119" ht="16.5" thickBot="1">
      <c r="A30" s="14" t="s">
        <v>10</v>
      </c>
      <c r="B30" s="23"/>
      <c r="C30" s="22"/>
      <c r="D30" s="15">
        <f>SUM(D5,D12,D16,D20,D22,D24,D28)</f>
        <v>7194326</v>
      </c>
      <c r="E30" s="15">
        <f t="shared" ref="E30:M30" si="9">SUM(E5,E12,E16,E20,E22,E24,E28)</f>
        <v>1570912</v>
      </c>
      <c r="F30" s="15">
        <f t="shared" si="9"/>
        <v>470441</v>
      </c>
      <c r="G30" s="15">
        <f t="shared" si="9"/>
        <v>512905</v>
      </c>
      <c r="H30" s="15">
        <f t="shared" si="9"/>
        <v>0</v>
      </c>
      <c r="I30" s="15">
        <f t="shared" si="9"/>
        <v>8213709</v>
      </c>
      <c r="J30" s="15">
        <f t="shared" si="9"/>
        <v>0</v>
      </c>
      <c r="K30" s="15">
        <f t="shared" si="9"/>
        <v>707944</v>
      </c>
      <c r="L30" s="15">
        <f t="shared" si="9"/>
        <v>0</v>
      </c>
      <c r="M30" s="15">
        <f t="shared" si="9"/>
        <v>0</v>
      </c>
      <c r="N30" s="15">
        <f t="shared" si="1"/>
        <v>18670237</v>
      </c>
      <c r="O30" s="37">
        <f t="shared" si="2"/>
        <v>1601.3583497727077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47</v>
      </c>
      <c r="M32" s="163"/>
      <c r="N32" s="163"/>
      <c r="O32" s="41">
        <v>11659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33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11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SUM(D6:D11)</f>
        <v>1765165</v>
      </c>
      <c r="E5" s="26">
        <f t="shared" ref="E5:M5" si="0">SUM(E6:E11)</f>
        <v>0</v>
      </c>
      <c r="F5" s="26">
        <f t="shared" si="0"/>
        <v>824086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542499</v>
      </c>
      <c r="L5" s="26">
        <f t="shared" si="0"/>
        <v>0</v>
      </c>
      <c r="M5" s="26">
        <f t="shared" si="0"/>
        <v>0</v>
      </c>
      <c r="N5" s="27">
        <f t="shared" ref="N5:N29" si="1">SUM(D5:M5)</f>
        <v>3131750</v>
      </c>
      <c r="O5" s="32">
        <f t="shared" ref="O5:O29" si="2">(N5/O$31)</f>
        <v>243.69698856120147</v>
      </c>
      <c r="P5" s="6"/>
    </row>
    <row r="6" spans="1:133">
      <c r="A6" s="12"/>
      <c r="B6" s="44">
        <v>511</v>
      </c>
      <c r="C6" s="20" t="s">
        <v>19</v>
      </c>
      <c r="D6" s="46">
        <v>90306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90306</v>
      </c>
      <c r="O6" s="47">
        <f t="shared" si="2"/>
        <v>7.0271574196560582</v>
      </c>
      <c r="P6" s="9"/>
    </row>
    <row r="7" spans="1:133">
      <c r="A7" s="12"/>
      <c r="B7" s="44">
        <v>512</v>
      </c>
      <c r="C7" s="20" t="s">
        <v>20</v>
      </c>
      <c r="D7" s="46">
        <v>460155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460155</v>
      </c>
      <c r="O7" s="47">
        <f t="shared" si="2"/>
        <v>35.806941094078283</v>
      </c>
      <c r="P7" s="9"/>
    </row>
    <row r="8" spans="1:133">
      <c r="A8" s="12"/>
      <c r="B8" s="44">
        <v>513</v>
      </c>
      <c r="C8" s="20" t="s">
        <v>21</v>
      </c>
      <c r="D8" s="46">
        <v>957592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957592</v>
      </c>
      <c r="O8" s="47">
        <f t="shared" si="2"/>
        <v>74.514979379036646</v>
      </c>
      <c r="P8" s="9"/>
    </row>
    <row r="9" spans="1:133">
      <c r="A9" s="12"/>
      <c r="B9" s="44">
        <v>517</v>
      </c>
      <c r="C9" s="20" t="s">
        <v>22</v>
      </c>
      <c r="D9" s="46">
        <v>0</v>
      </c>
      <c r="E9" s="46">
        <v>0</v>
      </c>
      <c r="F9" s="46">
        <v>824086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824086</v>
      </c>
      <c r="O9" s="47">
        <f t="shared" si="2"/>
        <v>64.126215858688042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542499</v>
      </c>
      <c r="L10" s="46">
        <v>0</v>
      </c>
      <c r="M10" s="46">
        <v>0</v>
      </c>
      <c r="N10" s="46">
        <f t="shared" si="1"/>
        <v>542499</v>
      </c>
      <c r="O10" s="47">
        <f t="shared" si="2"/>
        <v>42.214535833787252</v>
      </c>
      <c r="P10" s="9"/>
    </row>
    <row r="11" spans="1:133">
      <c r="A11" s="12"/>
      <c r="B11" s="44">
        <v>519</v>
      </c>
      <c r="C11" s="20" t="s">
        <v>24</v>
      </c>
      <c r="D11" s="46">
        <v>257112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257112</v>
      </c>
      <c r="O11" s="47">
        <f t="shared" si="2"/>
        <v>20.007158975955178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3901690</v>
      </c>
      <c r="E12" s="31">
        <f t="shared" si="3"/>
        <v>21001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3922691</v>
      </c>
      <c r="O12" s="43">
        <f t="shared" si="2"/>
        <v>305.24402770212436</v>
      </c>
      <c r="P12" s="10"/>
    </row>
    <row r="13" spans="1:133">
      <c r="A13" s="12"/>
      <c r="B13" s="44">
        <v>521</v>
      </c>
      <c r="C13" s="20" t="s">
        <v>26</v>
      </c>
      <c r="D13" s="46">
        <v>2306843</v>
      </c>
      <c r="E13" s="46">
        <v>21001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2327844</v>
      </c>
      <c r="O13" s="47">
        <f t="shared" si="2"/>
        <v>181.14107851529064</v>
      </c>
      <c r="P13" s="9"/>
    </row>
    <row r="14" spans="1:133">
      <c r="A14" s="12"/>
      <c r="B14" s="44">
        <v>522</v>
      </c>
      <c r="C14" s="20" t="s">
        <v>27</v>
      </c>
      <c r="D14" s="46">
        <v>1261735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1261735</v>
      </c>
      <c r="O14" s="47">
        <f t="shared" si="2"/>
        <v>98.181853552252747</v>
      </c>
      <c r="P14" s="9"/>
    </row>
    <row r="15" spans="1:133">
      <c r="A15" s="12"/>
      <c r="B15" s="44">
        <v>524</v>
      </c>
      <c r="C15" s="20" t="s">
        <v>28</v>
      </c>
      <c r="D15" s="46">
        <v>333112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333112</v>
      </c>
      <c r="O15" s="47">
        <f t="shared" si="2"/>
        <v>25.921095634580965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SUM(D17:D19)</f>
        <v>0</v>
      </c>
      <c r="E16" s="31">
        <f t="shared" si="4"/>
        <v>299800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5699904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5999704</v>
      </c>
      <c r="O16" s="43">
        <f t="shared" si="2"/>
        <v>466.86670298031282</v>
      </c>
      <c r="P16" s="10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1267242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1267242</v>
      </c>
      <c r="O17" s="47">
        <f t="shared" si="2"/>
        <v>98.610380515135006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4432662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4432662</v>
      </c>
      <c r="O18" s="47">
        <f t="shared" si="2"/>
        <v>344.92739864601975</v>
      </c>
      <c r="P18" s="9"/>
    </row>
    <row r="19" spans="1:119">
      <c r="A19" s="12"/>
      <c r="B19" s="44">
        <v>539</v>
      </c>
      <c r="C19" s="20" t="s">
        <v>32</v>
      </c>
      <c r="D19" s="46">
        <v>0</v>
      </c>
      <c r="E19" s="46">
        <v>299800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299800</v>
      </c>
      <c r="O19" s="47">
        <f t="shared" si="2"/>
        <v>23.328923819158042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751625</v>
      </c>
      <c r="E20" s="31">
        <f t="shared" si="5"/>
        <v>118231</v>
      </c>
      <c r="F20" s="31">
        <f t="shared" si="5"/>
        <v>0</v>
      </c>
      <c r="G20" s="31">
        <f t="shared" si="5"/>
        <v>89177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959033</v>
      </c>
      <c r="O20" s="43">
        <f t="shared" si="2"/>
        <v>74.627110730682432</v>
      </c>
      <c r="P20" s="10"/>
    </row>
    <row r="21" spans="1:119">
      <c r="A21" s="12"/>
      <c r="B21" s="44">
        <v>541</v>
      </c>
      <c r="C21" s="20" t="s">
        <v>34</v>
      </c>
      <c r="D21" s="46">
        <v>751625</v>
      </c>
      <c r="E21" s="46">
        <v>118231</v>
      </c>
      <c r="F21" s="46">
        <v>0</v>
      </c>
      <c r="G21" s="46">
        <v>89177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959033</v>
      </c>
      <c r="O21" s="47">
        <f t="shared" si="2"/>
        <v>74.627110730682432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730038</v>
      </c>
      <c r="F22" s="31">
        <f t="shared" si="6"/>
        <v>0</v>
      </c>
      <c r="G22" s="31">
        <f t="shared" si="6"/>
        <v>1541192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2271230</v>
      </c>
      <c r="O22" s="43">
        <f t="shared" si="2"/>
        <v>176.73566259435063</v>
      </c>
      <c r="P22" s="10"/>
    </row>
    <row r="23" spans="1:119">
      <c r="A23" s="13"/>
      <c r="B23" s="45">
        <v>559</v>
      </c>
      <c r="C23" s="21" t="s">
        <v>36</v>
      </c>
      <c r="D23" s="46">
        <v>0</v>
      </c>
      <c r="E23" s="46">
        <v>730038</v>
      </c>
      <c r="F23" s="46">
        <v>0</v>
      </c>
      <c r="G23" s="46">
        <v>1541192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2271230</v>
      </c>
      <c r="O23" s="47">
        <f t="shared" si="2"/>
        <v>176.73566259435063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SUM(D25:D26)</f>
        <v>884793</v>
      </c>
      <c r="E24" s="31">
        <f t="shared" si="7"/>
        <v>10551</v>
      </c>
      <c r="F24" s="31">
        <f t="shared" si="7"/>
        <v>0</v>
      </c>
      <c r="G24" s="31">
        <f t="shared" si="7"/>
        <v>2758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898102</v>
      </c>
      <c r="O24" s="43">
        <f t="shared" si="2"/>
        <v>69.885767644541275</v>
      </c>
      <c r="P24" s="9"/>
    </row>
    <row r="25" spans="1:119">
      <c r="A25" s="12"/>
      <c r="B25" s="44">
        <v>572</v>
      </c>
      <c r="C25" s="20" t="s">
        <v>38</v>
      </c>
      <c r="D25" s="46">
        <v>884793</v>
      </c>
      <c r="E25" s="46">
        <v>6133</v>
      </c>
      <c r="F25" s="46">
        <v>0</v>
      </c>
      <c r="G25" s="46">
        <v>2758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893684</v>
      </c>
      <c r="O25" s="47">
        <f t="shared" si="2"/>
        <v>69.541981168780637</v>
      </c>
      <c r="P25" s="9"/>
    </row>
    <row r="26" spans="1:119">
      <c r="A26" s="12"/>
      <c r="B26" s="44">
        <v>579</v>
      </c>
      <c r="C26" s="20" t="s">
        <v>39</v>
      </c>
      <c r="D26" s="46">
        <v>0</v>
      </c>
      <c r="E26" s="46">
        <v>4418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1"/>
        <v>4418</v>
      </c>
      <c r="O26" s="47">
        <f t="shared" si="2"/>
        <v>0.3437864757606412</v>
      </c>
      <c r="P26" s="9"/>
    </row>
    <row r="27" spans="1:119" ht="15.75">
      <c r="A27" s="28" t="s">
        <v>41</v>
      </c>
      <c r="B27" s="29"/>
      <c r="C27" s="30"/>
      <c r="D27" s="31">
        <f t="shared" ref="D27:M27" si="8">SUM(D28:D28)</f>
        <v>116210</v>
      </c>
      <c r="E27" s="31">
        <f t="shared" si="8"/>
        <v>858100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1112600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1"/>
        <v>2086910</v>
      </c>
      <c r="O27" s="43">
        <f t="shared" si="2"/>
        <v>162.39280989806241</v>
      </c>
      <c r="P27" s="9"/>
    </row>
    <row r="28" spans="1:119" ht="15.75" thickBot="1">
      <c r="A28" s="12"/>
      <c r="B28" s="44">
        <v>581</v>
      </c>
      <c r="C28" s="20" t="s">
        <v>40</v>
      </c>
      <c r="D28" s="46">
        <v>116210</v>
      </c>
      <c r="E28" s="46">
        <v>858100</v>
      </c>
      <c r="F28" s="46">
        <v>0</v>
      </c>
      <c r="G28" s="46">
        <v>0</v>
      </c>
      <c r="H28" s="46">
        <v>0</v>
      </c>
      <c r="I28" s="46">
        <v>1112600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2086910</v>
      </c>
      <c r="O28" s="47">
        <f t="shared" si="2"/>
        <v>162.39280989806241</v>
      </c>
      <c r="P28" s="9"/>
    </row>
    <row r="29" spans="1:119" ht="16.5" thickBot="1">
      <c r="A29" s="14" t="s">
        <v>10</v>
      </c>
      <c r="B29" s="23"/>
      <c r="C29" s="22"/>
      <c r="D29" s="15">
        <f>SUM(D5,D12,D16,D20,D22,D24,D27)</f>
        <v>7419483</v>
      </c>
      <c r="E29" s="15">
        <f t="shared" ref="E29:M29" si="9">SUM(E5,E12,E16,E20,E22,E24,E27)</f>
        <v>2037721</v>
      </c>
      <c r="F29" s="15">
        <f t="shared" si="9"/>
        <v>824086</v>
      </c>
      <c r="G29" s="15">
        <f t="shared" si="9"/>
        <v>1633127</v>
      </c>
      <c r="H29" s="15">
        <f t="shared" si="9"/>
        <v>0</v>
      </c>
      <c r="I29" s="15">
        <f t="shared" si="9"/>
        <v>6812504</v>
      </c>
      <c r="J29" s="15">
        <f t="shared" si="9"/>
        <v>0</v>
      </c>
      <c r="K29" s="15">
        <f t="shared" si="9"/>
        <v>542499</v>
      </c>
      <c r="L29" s="15">
        <f t="shared" si="9"/>
        <v>0</v>
      </c>
      <c r="M29" s="15">
        <f t="shared" si="9"/>
        <v>0</v>
      </c>
      <c r="N29" s="15">
        <f t="shared" si="1"/>
        <v>19269420</v>
      </c>
      <c r="O29" s="37">
        <f t="shared" si="2"/>
        <v>1499.4490701112754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42</v>
      </c>
      <c r="M31" s="163"/>
      <c r="N31" s="163"/>
      <c r="O31" s="41">
        <v>12851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A33:O33"/>
    <mergeCell ref="A32:O32"/>
    <mergeCell ref="L31:N31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C3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58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SUM(D6:D11)</f>
        <v>1861009</v>
      </c>
      <c r="E5" s="26">
        <f t="shared" si="0"/>
        <v>0</v>
      </c>
      <c r="F5" s="26">
        <f t="shared" si="0"/>
        <v>824037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548184</v>
      </c>
      <c r="L5" s="26">
        <f t="shared" si="0"/>
        <v>0</v>
      </c>
      <c r="M5" s="26">
        <f t="shared" si="0"/>
        <v>0</v>
      </c>
      <c r="N5" s="27">
        <f t="shared" ref="N5:N28" si="1">SUM(D5:M5)</f>
        <v>3233230</v>
      </c>
      <c r="O5" s="32">
        <f t="shared" ref="O5:O28" si="2">(N5/O$30)</f>
        <v>249.78600123609394</v>
      </c>
      <c r="P5" s="6"/>
    </row>
    <row r="6" spans="1:133">
      <c r="A6" s="12"/>
      <c r="B6" s="44">
        <v>511</v>
      </c>
      <c r="C6" s="20" t="s">
        <v>19</v>
      </c>
      <c r="D6" s="46">
        <v>80214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80214</v>
      </c>
      <c r="O6" s="47">
        <f t="shared" si="2"/>
        <v>6.1970024721878865</v>
      </c>
      <c r="P6" s="9"/>
    </row>
    <row r="7" spans="1:133">
      <c r="A7" s="12"/>
      <c r="B7" s="44">
        <v>512</v>
      </c>
      <c r="C7" s="20" t="s">
        <v>20</v>
      </c>
      <c r="D7" s="46">
        <v>497728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497728</v>
      </c>
      <c r="O7" s="47">
        <f t="shared" si="2"/>
        <v>38.452410383189125</v>
      </c>
      <c r="P7" s="9"/>
    </row>
    <row r="8" spans="1:133">
      <c r="A8" s="12"/>
      <c r="B8" s="44">
        <v>513</v>
      </c>
      <c r="C8" s="20" t="s">
        <v>21</v>
      </c>
      <c r="D8" s="46">
        <v>897888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897888</v>
      </c>
      <c r="O8" s="47">
        <f t="shared" si="2"/>
        <v>69.367119901112488</v>
      </c>
      <c r="P8" s="9"/>
    </row>
    <row r="9" spans="1:133">
      <c r="A9" s="12"/>
      <c r="B9" s="44">
        <v>517</v>
      </c>
      <c r="C9" s="20" t="s">
        <v>22</v>
      </c>
      <c r="D9" s="46">
        <v>111096</v>
      </c>
      <c r="E9" s="46">
        <v>0</v>
      </c>
      <c r="F9" s="46">
        <v>824037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935133</v>
      </c>
      <c r="O9" s="47">
        <f t="shared" si="2"/>
        <v>72.244514833127312</v>
      </c>
      <c r="P9" s="9"/>
    </row>
    <row r="10" spans="1:133">
      <c r="A10" s="12"/>
      <c r="B10" s="44">
        <v>518</v>
      </c>
      <c r="C10" s="20" t="s">
        <v>23</v>
      </c>
      <c r="D10" s="46">
        <v>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548184</v>
      </c>
      <c r="L10" s="46">
        <v>0</v>
      </c>
      <c r="M10" s="46">
        <v>0</v>
      </c>
      <c r="N10" s="46">
        <f t="shared" si="1"/>
        <v>548184</v>
      </c>
      <c r="O10" s="47">
        <f t="shared" si="2"/>
        <v>42.3504326328801</v>
      </c>
      <c r="P10" s="9"/>
    </row>
    <row r="11" spans="1:133">
      <c r="A11" s="12"/>
      <c r="B11" s="44">
        <v>519</v>
      </c>
      <c r="C11" s="20" t="s">
        <v>24</v>
      </c>
      <c r="D11" s="46">
        <v>274083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274083</v>
      </c>
      <c r="O11" s="47">
        <f t="shared" si="2"/>
        <v>21.174521013597033</v>
      </c>
      <c r="P11" s="9"/>
    </row>
    <row r="12" spans="1:133" ht="15.75">
      <c r="A12" s="28" t="s">
        <v>25</v>
      </c>
      <c r="B12" s="29"/>
      <c r="C12" s="30"/>
      <c r="D12" s="31">
        <f t="shared" ref="D12:M12" si="3">SUM(D13:D15)</f>
        <v>3854001</v>
      </c>
      <c r="E12" s="31">
        <f t="shared" si="3"/>
        <v>37304</v>
      </c>
      <c r="F12" s="31">
        <f t="shared" si="3"/>
        <v>0</v>
      </c>
      <c r="G12" s="31">
        <f t="shared" si="3"/>
        <v>0</v>
      </c>
      <c r="H12" s="31">
        <f t="shared" si="3"/>
        <v>0</v>
      </c>
      <c r="I12" s="31">
        <f t="shared" si="3"/>
        <v>0</v>
      </c>
      <c r="J12" s="31">
        <f t="shared" si="3"/>
        <v>0</v>
      </c>
      <c r="K12" s="31">
        <f t="shared" si="3"/>
        <v>0</v>
      </c>
      <c r="L12" s="31">
        <f t="shared" si="3"/>
        <v>0</v>
      </c>
      <c r="M12" s="31">
        <f t="shared" si="3"/>
        <v>0</v>
      </c>
      <c r="N12" s="42">
        <f t="shared" si="1"/>
        <v>3891305</v>
      </c>
      <c r="O12" s="43">
        <f t="shared" si="2"/>
        <v>300.62615883807172</v>
      </c>
      <c r="P12" s="10"/>
    </row>
    <row r="13" spans="1:133">
      <c r="A13" s="12"/>
      <c r="B13" s="44">
        <v>521</v>
      </c>
      <c r="C13" s="20" t="s">
        <v>26</v>
      </c>
      <c r="D13" s="46">
        <v>2251819</v>
      </c>
      <c r="E13" s="46">
        <v>37304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2289123</v>
      </c>
      <c r="O13" s="47">
        <f t="shared" si="2"/>
        <v>176.84819221260815</v>
      </c>
      <c r="P13" s="9"/>
    </row>
    <row r="14" spans="1:133">
      <c r="A14" s="12"/>
      <c r="B14" s="44">
        <v>522</v>
      </c>
      <c r="C14" s="20" t="s">
        <v>27</v>
      </c>
      <c r="D14" s="46">
        <v>1235793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1235793</v>
      </c>
      <c r="O14" s="47">
        <f t="shared" si="2"/>
        <v>95.472265142150803</v>
      </c>
      <c r="P14" s="9"/>
    </row>
    <row r="15" spans="1:133">
      <c r="A15" s="12"/>
      <c r="B15" s="44">
        <v>524</v>
      </c>
      <c r="C15" s="20" t="s">
        <v>28</v>
      </c>
      <c r="D15" s="46">
        <v>366389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1"/>
        <v>366389</v>
      </c>
      <c r="O15" s="47">
        <f t="shared" si="2"/>
        <v>28.305701483312731</v>
      </c>
      <c r="P15" s="9"/>
    </row>
    <row r="16" spans="1:133" ht="15.75">
      <c r="A16" s="28" t="s">
        <v>29</v>
      </c>
      <c r="B16" s="29"/>
      <c r="C16" s="30"/>
      <c r="D16" s="31">
        <f t="shared" ref="D16:M16" si="4">SUM(D17:D18)</f>
        <v>0</v>
      </c>
      <c r="E16" s="31">
        <f t="shared" si="4"/>
        <v>0</v>
      </c>
      <c r="F16" s="31">
        <f t="shared" si="4"/>
        <v>0</v>
      </c>
      <c r="G16" s="31">
        <f t="shared" si="4"/>
        <v>0</v>
      </c>
      <c r="H16" s="31">
        <f t="shared" si="4"/>
        <v>0</v>
      </c>
      <c r="I16" s="31">
        <f t="shared" si="4"/>
        <v>5884749</v>
      </c>
      <c r="J16" s="31">
        <f t="shared" si="4"/>
        <v>0</v>
      </c>
      <c r="K16" s="31">
        <f t="shared" si="4"/>
        <v>0</v>
      </c>
      <c r="L16" s="31">
        <f t="shared" si="4"/>
        <v>0</v>
      </c>
      <c r="M16" s="31">
        <f t="shared" si="4"/>
        <v>0</v>
      </c>
      <c r="N16" s="42">
        <f t="shared" si="1"/>
        <v>5884749</v>
      </c>
      <c r="O16" s="43">
        <f t="shared" si="2"/>
        <v>454.63141223733004</v>
      </c>
      <c r="P16" s="10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1387483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1387483</v>
      </c>
      <c r="O17" s="47">
        <f t="shared" si="2"/>
        <v>107.19120828182942</v>
      </c>
      <c r="P17" s="9"/>
    </row>
    <row r="18" spans="1:119">
      <c r="A18" s="12"/>
      <c r="B18" s="44">
        <v>536</v>
      </c>
      <c r="C18" s="20" t="s">
        <v>31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4497266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4497266</v>
      </c>
      <c r="O18" s="47">
        <f t="shared" si="2"/>
        <v>347.44020395550064</v>
      </c>
      <c r="P18" s="9"/>
    </row>
    <row r="19" spans="1:119" ht="15.75">
      <c r="A19" s="28" t="s">
        <v>33</v>
      </c>
      <c r="B19" s="29"/>
      <c r="C19" s="30"/>
      <c r="D19" s="31">
        <f t="shared" ref="D19:M19" si="5">SUM(D20:D20)</f>
        <v>818689</v>
      </c>
      <c r="E19" s="31">
        <f t="shared" si="5"/>
        <v>329313</v>
      </c>
      <c r="F19" s="31">
        <f t="shared" si="5"/>
        <v>0</v>
      </c>
      <c r="G19" s="31">
        <f t="shared" si="5"/>
        <v>125076</v>
      </c>
      <c r="H19" s="31">
        <f t="shared" si="5"/>
        <v>0</v>
      </c>
      <c r="I19" s="31">
        <f t="shared" si="5"/>
        <v>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1"/>
        <v>1273078</v>
      </c>
      <c r="O19" s="43">
        <f t="shared" si="2"/>
        <v>98.352750309023492</v>
      </c>
      <c r="P19" s="10"/>
    </row>
    <row r="20" spans="1:119">
      <c r="A20" s="12"/>
      <c r="B20" s="44">
        <v>541</v>
      </c>
      <c r="C20" s="20" t="s">
        <v>34</v>
      </c>
      <c r="D20" s="46">
        <v>818689</v>
      </c>
      <c r="E20" s="46">
        <v>329313</v>
      </c>
      <c r="F20" s="46">
        <v>0</v>
      </c>
      <c r="G20" s="46">
        <v>125076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1"/>
        <v>1273078</v>
      </c>
      <c r="O20" s="47">
        <f t="shared" si="2"/>
        <v>98.352750309023492</v>
      </c>
      <c r="P20" s="9"/>
    </row>
    <row r="21" spans="1:119" ht="15.75">
      <c r="A21" s="28" t="s">
        <v>35</v>
      </c>
      <c r="B21" s="29"/>
      <c r="C21" s="30"/>
      <c r="D21" s="31">
        <f t="shared" ref="D21:M21" si="6">SUM(D22:D22)</f>
        <v>0</v>
      </c>
      <c r="E21" s="31">
        <f t="shared" si="6"/>
        <v>837713</v>
      </c>
      <c r="F21" s="31">
        <f t="shared" si="6"/>
        <v>0</v>
      </c>
      <c r="G21" s="31">
        <f t="shared" si="6"/>
        <v>1730352</v>
      </c>
      <c r="H21" s="31">
        <f t="shared" si="6"/>
        <v>0</v>
      </c>
      <c r="I21" s="31">
        <f t="shared" si="6"/>
        <v>0</v>
      </c>
      <c r="J21" s="31">
        <f t="shared" si="6"/>
        <v>0</v>
      </c>
      <c r="K21" s="31">
        <f t="shared" si="6"/>
        <v>0</v>
      </c>
      <c r="L21" s="31">
        <f t="shared" si="6"/>
        <v>0</v>
      </c>
      <c r="M21" s="31">
        <f t="shared" si="6"/>
        <v>0</v>
      </c>
      <c r="N21" s="31">
        <f t="shared" si="1"/>
        <v>2568065</v>
      </c>
      <c r="O21" s="43">
        <f t="shared" si="2"/>
        <v>198.39809950556241</v>
      </c>
      <c r="P21" s="10"/>
    </row>
    <row r="22" spans="1:119">
      <c r="A22" s="13"/>
      <c r="B22" s="45">
        <v>559</v>
      </c>
      <c r="C22" s="21" t="s">
        <v>36</v>
      </c>
      <c r="D22" s="46">
        <v>0</v>
      </c>
      <c r="E22" s="46">
        <v>837713</v>
      </c>
      <c r="F22" s="46">
        <v>0</v>
      </c>
      <c r="G22" s="46">
        <v>1730352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1"/>
        <v>2568065</v>
      </c>
      <c r="O22" s="47">
        <f t="shared" si="2"/>
        <v>198.39809950556241</v>
      </c>
      <c r="P22" s="9"/>
    </row>
    <row r="23" spans="1:119" ht="15.75">
      <c r="A23" s="28" t="s">
        <v>37</v>
      </c>
      <c r="B23" s="29"/>
      <c r="C23" s="30"/>
      <c r="D23" s="31">
        <f t="shared" ref="D23:M23" si="7">SUM(D24:D25)</f>
        <v>833474</v>
      </c>
      <c r="E23" s="31">
        <f t="shared" si="7"/>
        <v>3143</v>
      </c>
      <c r="F23" s="31">
        <f t="shared" si="7"/>
        <v>0</v>
      </c>
      <c r="G23" s="31">
        <f t="shared" si="7"/>
        <v>62829</v>
      </c>
      <c r="H23" s="31">
        <f t="shared" si="7"/>
        <v>0</v>
      </c>
      <c r="I23" s="31">
        <f t="shared" si="7"/>
        <v>0</v>
      </c>
      <c r="J23" s="31">
        <f t="shared" si="7"/>
        <v>0</v>
      </c>
      <c r="K23" s="31">
        <f t="shared" si="7"/>
        <v>0</v>
      </c>
      <c r="L23" s="31">
        <f t="shared" si="7"/>
        <v>0</v>
      </c>
      <c r="M23" s="31">
        <f t="shared" si="7"/>
        <v>0</v>
      </c>
      <c r="N23" s="31">
        <f t="shared" si="1"/>
        <v>899446</v>
      </c>
      <c r="O23" s="43">
        <f t="shared" si="2"/>
        <v>69.487484548825705</v>
      </c>
      <c r="P23" s="9"/>
    </row>
    <row r="24" spans="1:119">
      <c r="A24" s="12"/>
      <c r="B24" s="44">
        <v>572</v>
      </c>
      <c r="C24" s="20" t="s">
        <v>38</v>
      </c>
      <c r="D24" s="46">
        <v>465367</v>
      </c>
      <c r="E24" s="46">
        <v>3143</v>
      </c>
      <c r="F24" s="46">
        <v>0</v>
      </c>
      <c r="G24" s="46">
        <v>62829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1"/>
        <v>531339</v>
      </c>
      <c r="O24" s="47">
        <f t="shared" si="2"/>
        <v>41.049057478368354</v>
      </c>
      <c r="P24" s="9"/>
    </row>
    <row r="25" spans="1:119">
      <c r="A25" s="12"/>
      <c r="B25" s="44">
        <v>573</v>
      </c>
      <c r="C25" s="20" t="s">
        <v>46</v>
      </c>
      <c r="D25" s="46">
        <v>368107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368107</v>
      </c>
      <c r="O25" s="47">
        <f t="shared" si="2"/>
        <v>28.438427070457355</v>
      </c>
      <c r="P25" s="9"/>
    </row>
    <row r="26" spans="1:119" ht="15.75">
      <c r="A26" s="28" t="s">
        <v>41</v>
      </c>
      <c r="B26" s="29"/>
      <c r="C26" s="30"/>
      <c r="D26" s="31">
        <f t="shared" ref="D26:M26" si="8">SUM(D27:D27)</f>
        <v>0</v>
      </c>
      <c r="E26" s="31">
        <f t="shared" si="8"/>
        <v>869334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1112600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1981934</v>
      </c>
      <c r="O26" s="43">
        <f t="shared" si="2"/>
        <v>153.11603831891225</v>
      </c>
      <c r="P26" s="9"/>
    </row>
    <row r="27" spans="1:119" ht="15.75" thickBot="1">
      <c r="A27" s="12"/>
      <c r="B27" s="44">
        <v>581</v>
      </c>
      <c r="C27" s="20" t="s">
        <v>40</v>
      </c>
      <c r="D27" s="46">
        <v>0</v>
      </c>
      <c r="E27" s="46">
        <v>869334</v>
      </c>
      <c r="F27" s="46">
        <v>0</v>
      </c>
      <c r="G27" s="46">
        <v>0</v>
      </c>
      <c r="H27" s="46">
        <v>0</v>
      </c>
      <c r="I27" s="46">
        <v>1112600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1981934</v>
      </c>
      <c r="O27" s="47">
        <f t="shared" si="2"/>
        <v>153.11603831891225</v>
      </c>
      <c r="P27" s="9"/>
    </row>
    <row r="28" spans="1:119" ht="16.5" thickBot="1">
      <c r="A28" s="14" t="s">
        <v>10</v>
      </c>
      <c r="B28" s="23"/>
      <c r="C28" s="22"/>
      <c r="D28" s="15">
        <f>SUM(D5,D12,D16,D19,D21,D23,D26)</f>
        <v>7367173</v>
      </c>
      <c r="E28" s="15">
        <f t="shared" ref="E28:M28" si="9">SUM(E5,E12,E16,E19,E21,E23,E26)</f>
        <v>2076807</v>
      </c>
      <c r="F28" s="15">
        <f t="shared" si="9"/>
        <v>824037</v>
      </c>
      <c r="G28" s="15">
        <f t="shared" si="9"/>
        <v>1918257</v>
      </c>
      <c r="H28" s="15">
        <f t="shared" si="9"/>
        <v>0</v>
      </c>
      <c r="I28" s="15">
        <f t="shared" si="9"/>
        <v>6997349</v>
      </c>
      <c r="J28" s="15">
        <f t="shared" si="9"/>
        <v>0</v>
      </c>
      <c r="K28" s="15">
        <f t="shared" si="9"/>
        <v>548184</v>
      </c>
      <c r="L28" s="15">
        <f t="shared" si="9"/>
        <v>0</v>
      </c>
      <c r="M28" s="15">
        <f t="shared" si="9"/>
        <v>0</v>
      </c>
      <c r="N28" s="15">
        <f t="shared" si="1"/>
        <v>19731807</v>
      </c>
      <c r="O28" s="37">
        <f t="shared" si="2"/>
        <v>1524.3979449938195</v>
      </c>
      <c r="P28" s="6"/>
      <c r="Q28" s="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</row>
    <row r="29" spans="1:119">
      <c r="A29" s="16"/>
      <c r="B29" s="18"/>
      <c r="C29" s="18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9"/>
    </row>
    <row r="30" spans="1:119">
      <c r="A30" s="38"/>
      <c r="B30" s="39"/>
      <c r="C30" s="39"/>
      <c r="D30" s="40"/>
      <c r="E30" s="40"/>
      <c r="F30" s="40"/>
      <c r="G30" s="40"/>
      <c r="H30" s="40"/>
      <c r="I30" s="40"/>
      <c r="J30" s="40"/>
      <c r="K30" s="40"/>
      <c r="L30" s="163" t="s">
        <v>59</v>
      </c>
      <c r="M30" s="163"/>
      <c r="N30" s="163"/>
      <c r="O30" s="41">
        <v>12944</v>
      </c>
    </row>
    <row r="31" spans="1:119">
      <c r="A31" s="164"/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2"/>
    </row>
    <row r="32" spans="1:119" ht="15.75" customHeight="1" thickBot="1">
      <c r="A32" s="165" t="s">
        <v>48</v>
      </c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5"/>
    </row>
  </sheetData>
  <mergeCells count="10">
    <mergeCell ref="L30:N30"/>
    <mergeCell ref="A31:O31"/>
    <mergeCell ref="A32:O3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C33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SUM(D6:D10)</f>
        <v>1863935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575739</v>
      </c>
      <c r="L5" s="26">
        <f t="shared" si="0"/>
        <v>0</v>
      </c>
      <c r="M5" s="26">
        <f t="shared" si="0"/>
        <v>0</v>
      </c>
      <c r="N5" s="27">
        <f t="shared" ref="N5:N29" si="1">SUM(D5:M5)</f>
        <v>2439674</v>
      </c>
      <c r="O5" s="32">
        <f t="shared" ref="O5:O29" si="2">(N5/O$31)</f>
        <v>195.2676484712662</v>
      </c>
      <c r="P5" s="6"/>
    </row>
    <row r="6" spans="1:133">
      <c r="A6" s="12"/>
      <c r="B6" s="44">
        <v>511</v>
      </c>
      <c r="C6" s="20" t="s">
        <v>19</v>
      </c>
      <c r="D6" s="46">
        <v>72291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72291</v>
      </c>
      <c r="O6" s="47">
        <f t="shared" si="2"/>
        <v>5.7860573075076038</v>
      </c>
      <c r="P6" s="9"/>
    </row>
    <row r="7" spans="1:133">
      <c r="A7" s="12"/>
      <c r="B7" s="44">
        <v>512</v>
      </c>
      <c r="C7" s="20" t="s">
        <v>20</v>
      </c>
      <c r="D7" s="46">
        <v>391239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391239</v>
      </c>
      <c r="O7" s="47">
        <f t="shared" si="2"/>
        <v>31.314150792380342</v>
      </c>
      <c r="P7" s="9"/>
    </row>
    <row r="8" spans="1:133">
      <c r="A8" s="12"/>
      <c r="B8" s="44">
        <v>513</v>
      </c>
      <c r="C8" s="20" t="s">
        <v>21</v>
      </c>
      <c r="D8" s="46">
        <v>917384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917384</v>
      </c>
      <c r="O8" s="47">
        <f t="shared" si="2"/>
        <v>73.425964462942218</v>
      </c>
      <c r="P8" s="9"/>
    </row>
    <row r="9" spans="1:133">
      <c r="A9" s="12"/>
      <c r="B9" s="44">
        <v>518</v>
      </c>
      <c r="C9" s="20" t="s">
        <v>23</v>
      </c>
      <c r="D9" s="46">
        <v>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575739</v>
      </c>
      <c r="L9" s="46">
        <v>0</v>
      </c>
      <c r="M9" s="46">
        <v>0</v>
      </c>
      <c r="N9" s="46">
        <f t="shared" si="1"/>
        <v>575739</v>
      </c>
      <c r="O9" s="47">
        <f t="shared" si="2"/>
        <v>46.081238994717467</v>
      </c>
      <c r="P9" s="9"/>
    </row>
    <row r="10" spans="1:133">
      <c r="A10" s="12"/>
      <c r="B10" s="44">
        <v>519</v>
      </c>
      <c r="C10" s="20" t="s">
        <v>24</v>
      </c>
      <c r="D10" s="46">
        <v>483021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483021</v>
      </c>
      <c r="O10" s="47">
        <f t="shared" si="2"/>
        <v>38.660236913718585</v>
      </c>
      <c r="P10" s="9"/>
    </row>
    <row r="11" spans="1:133" ht="15.75">
      <c r="A11" s="28" t="s">
        <v>25</v>
      </c>
      <c r="B11" s="29"/>
      <c r="C11" s="30"/>
      <c r="D11" s="31">
        <f t="shared" ref="D11:M11" si="3">SUM(D12:D14)</f>
        <v>4234763</v>
      </c>
      <c r="E11" s="31">
        <f t="shared" si="3"/>
        <v>5373</v>
      </c>
      <c r="F11" s="31">
        <f t="shared" si="3"/>
        <v>0</v>
      </c>
      <c r="G11" s="31">
        <f t="shared" si="3"/>
        <v>0</v>
      </c>
      <c r="H11" s="31">
        <f t="shared" si="3"/>
        <v>0</v>
      </c>
      <c r="I11" s="31">
        <f t="shared" si="3"/>
        <v>0</v>
      </c>
      <c r="J11" s="31">
        <f t="shared" si="3"/>
        <v>0</v>
      </c>
      <c r="K11" s="31">
        <f t="shared" si="3"/>
        <v>0</v>
      </c>
      <c r="L11" s="31">
        <f t="shared" si="3"/>
        <v>0</v>
      </c>
      <c r="M11" s="31">
        <f t="shared" si="3"/>
        <v>0</v>
      </c>
      <c r="N11" s="42">
        <f t="shared" si="1"/>
        <v>4240136</v>
      </c>
      <c r="O11" s="43">
        <f t="shared" si="2"/>
        <v>339.37377941411876</v>
      </c>
      <c r="P11" s="10"/>
    </row>
    <row r="12" spans="1:133">
      <c r="A12" s="12"/>
      <c r="B12" s="44">
        <v>521</v>
      </c>
      <c r="C12" s="20" t="s">
        <v>26</v>
      </c>
      <c r="D12" s="46">
        <v>2338865</v>
      </c>
      <c r="E12" s="46">
        <v>5373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1"/>
        <v>2344238</v>
      </c>
      <c r="O12" s="47">
        <f t="shared" si="2"/>
        <v>187.62910196894509</v>
      </c>
      <c r="P12" s="9"/>
    </row>
    <row r="13" spans="1:133">
      <c r="A13" s="12"/>
      <c r="B13" s="44">
        <v>522</v>
      </c>
      <c r="C13" s="20" t="s">
        <v>27</v>
      </c>
      <c r="D13" s="46">
        <v>1478158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1478158</v>
      </c>
      <c r="O13" s="47">
        <f t="shared" si="2"/>
        <v>118.30942852569233</v>
      </c>
      <c r="P13" s="9"/>
    </row>
    <row r="14" spans="1:133">
      <c r="A14" s="12"/>
      <c r="B14" s="44">
        <v>524</v>
      </c>
      <c r="C14" s="20" t="s">
        <v>28</v>
      </c>
      <c r="D14" s="46">
        <v>417740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417740</v>
      </c>
      <c r="O14" s="47">
        <f t="shared" si="2"/>
        <v>33.435248919481353</v>
      </c>
      <c r="P14" s="9"/>
    </row>
    <row r="15" spans="1:133" ht="15.75">
      <c r="A15" s="28" t="s">
        <v>29</v>
      </c>
      <c r="B15" s="29"/>
      <c r="C15" s="30"/>
      <c r="D15" s="31">
        <f t="shared" ref="D15:M15" si="4">SUM(D16:D19)</f>
        <v>0</v>
      </c>
      <c r="E15" s="31">
        <f t="shared" si="4"/>
        <v>317033</v>
      </c>
      <c r="F15" s="31">
        <f t="shared" si="4"/>
        <v>353616</v>
      </c>
      <c r="G15" s="31">
        <f t="shared" si="4"/>
        <v>0</v>
      </c>
      <c r="H15" s="31">
        <f t="shared" si="4"/>
        <v>0</v>
      </c>
      <c r="I15" s="31">
        <f t="shared" si="4"/>
        <v>3976552</v>
      </c>
      <c r="J15" s="31">
        <f t="shared" si="4"/>
        <v>0</v>
      </c>
      <c r="K15" s="31">
        <f t="shared" si="4"/>
        <v>0</v>
      </c>
      <c r="L15" s="31">
        <f t="shared" si="4"/>
        <v>0</v>
      </c>
      <c r="M15" s="31">
        <f t="shared" si="4"/>
        <v>0</v>
      </c>
      <c r="N15" s="42">
        <f t="shared" si="1"/>
        <v>4647201</v>
      </c>
      <c r="O15" s="43">
        <f t="shared" si="2"/>
        <v>371.95461821674405</v>
      </c>
      <c r="P15" s="10"/>
    </row>
    <row r="16" spans="1:133">
      <c r="A16" s="12"/>
      <c r="B16" s="44">
        <v>533</v>
      </c>
      <c r="C16" s="20" t="s">
        <v>71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1286306</v>
      </c>
      <c r="J16" s="46">
        <v>0</v>
      </c>
      <c r="K16" s="46">
        <v>0</v>
      </c>
      <c r="L16" s="46">
        <v>0</v>
      </c>
      <c r="M16" s="46">
        <v>0</v>
      </c>
      <c r="N16" s="46">
        <f t="shared" si="1"/>
        <v>1286306</v>
      </c>
      <c r="O16" s="47">
        <f t="shared" si="2"/>
        <v>102.95389787097807</v>
      </c>
      <c r="P16" s="9"/>
    </row>
    <row r="17" spans="1:119">
      <c r="A17" s="12"/>
      <c r="B17" s="44">
        <v>534</v>
      </c>
      <c r="C17" s="20" t="s">
        <v>30</v>
      </c>
      <c r="D17" s="46">
        <v>0</v>
      </c>
      <c r="E17" s="46">
        <v>0</v>
      </c>
      <c r="F17" s="46">
        <v>0</v>
      </c>
      <c r="G17" s="46">
        <v>0</v>
      </c>
      <c r="H17" s="46">
        <v>0</v>
      </c>
      <c r="I17" s="46">
        <v>1398151</v>
      </c>
      <c r="J17" s="46">
        <v>0</v>
      </c>
      <c r="K17" s="46">
        <v>0</v>
      </c>
      <c r="L17" s="46">
        <v>0</v>
      </c>
      <c r="M17" s="46">
        <v>0</v>
      </c>
      <c r="N17" s="46">
        <f t="shared" si="1"/>
        <v>1398151</v>
      </c>
      <c r="O17" s="47">
        <f t="shared" si="2"/>
        <v>111.90579478149512</v>
      </c>
      <c r="P17" s="9"/>
    </row>
    <row r="18" spans="1:119">
      <c r="A18" s="12"/>
      <c r="B18" s="44">
        <v>535</v>
      </c>
      <c r="C18" s="20" t="s">
        <v>72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1292095</v>
      </c>
      <c r="J18" s="46">
        <v>0</v>
      </c>
      <c r="K18" s="46">
        <v>0</v>
      </c>
      <c r="L18" s="46">
        <v>0</v>
      </c>
      <c r="M18" s="46">
        <v>0</v>
      </c>
      <c r="N18" s="46">
        <f t="shared" si="1"/>
        <v>1292095</v>
      </c>
      <c r="O18" s="47">
        <f t="shared" si="2"/>
        <v>103.41724027533216</v>
      </c>
      <c r="P18" s="9"/>
    </row>
    <row r="19" spans="1:119">
      <c r="A19" s="12"/>
      <c r="B19" s="44">
        <v>538</v>
      </c>
      <c r="C19" s="20" t="s">
        <v>45</v>
      </c>
      <c r="D19" s="46">
        <v>0</v>
      </c>
      <c r="E19" s="46">
        <v>317033</v>
      </c>
      <c r="F19" s="46">
        <v>353616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1"/>
        <v>670649</v>
      </c>
      <c r="O19" s="47">
        <f t="shared" si="2"/>
        <v>53.67768528893869</v>
      </c>
      <c r="P19" s="9"/>
    </row>
    <row r="20" spans="1:119" ht="15.75">
      <c r="A20" s="28" t="s">
        <v>33</v>
      </c>
      <c r="B20" s="29"/>
      <c r="C20" s="30"/>
      <c r="D20" s="31">
        <f t="shared" ref="D20:M20" si="5">SUM(D21:D21)</f>
        <v>687725</v>
      </c>
      <c r="E20" s="31">
        <f t="shared" si="5"/>
        <v>0</v>
      </c>
      <c r="F20" s="31">
        <f t="shared" si="5"/>
        <v>0</v>
      </c>
      <c r="G20" s="31">
        <f t="shared" si="5"/>
        <v>573408</v>
      </c>
      <c r="H20" s="31">
        <f t="shared" si="5"/>
        <v>0</v>
      </c>
      <c r="I20" s="31">
        <f t="shared" si="5"/>
        <v>0</v>
      </c>
      <c r="J20" s="31">
        <f t="shared" si="5"/>
        <v>0</v>
      </c>
      <c r="K20" s="31">
        <f t="shared" si="5"/>
        <v>0</v>
      </c>
      <c r="L20" s="31">
        <f t="shared" si="5"/>
        <v>0</v>
      </c>
      <c r="M20" s="31">
        <f t="shared" si="5"/>
        <v>0</v>
      </c>
      <c r="N20" s="31">
        <f t="shared" si="1"/>
        <v>1261133</v>
      </c>
      <c r="O20" s="43">
        <f t="shared" si="2"/>
        <v>100.93909076356651</v>
      </c>
      <c r="P20" s="10"/>
    </row>
    <row r="21" spans="1:119">
      <c r="A21" s="12"/>
      <c r="B21" s="44">
        <v>541</v>
      </c>
      <c r="C21" s="20" t="s">
        <v>34</v>
      </c>
      <c r="D21" s="46">
        <v>687725</v>
      </c>
      <c r="E21" s="46">
        <v>0</v>
      </c>
      <c r="F21" s="46">
        <v>0</v>
      </c>
      <c r="G21" s="46">
        <v>573408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1"/>
        <v>1261133</v>
      </c>
      <c r="O21" s="47">
        <f t="shared" si="2"/>
        <v>100.93909076356651</v>
      </c>
      <c r="P21" s="9"/>
    </row>
    <row r="22" spans="1:119" ht="15.75">
      <c r="A22" s="28" t="s">
        <v>35</v>
      </c>
      <c r="B22" s="29"/>
      <c r="C22" s="30"/>
      <c r="D22" s="31">
        <f t="shared" ref="D22:M22" si="6">SUM(D23:D23)</f>
        <v>0</v>
      </c>
      <c r="E22" s="31">
        <f t="shared" si="6"/>
        <v>516901</v>
      </c>
      <c r="F22" s="31">
        <f t="shared" si="6"/>
        <v>470433</v>
      </c>
      <c r="G22" s="31">
        <f t="shared" si="6"/>
        <v>402132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1"/>
        <v>1389466</v>
      </c>
      <c r="O22" s="43">
        <f t="shared" si="2"/>
        <v>111.21066111733631</v>
      </c>
      <c r="P22" s="10"/>
    </row>
    <row r="23" spans="1:119">
      <c r="A23" s="13"/>
      <c r="B23" s="45">
        <v>559</v>
      </c>
      <c r="C23" s="21" t="s">
        <v>36</v>
      </c>
      <c r="D23" s="46">
        <v>0</v>
      </c>
      <c r="E23" s="46">
        <v>516901</v>
      </c>
      <c r="F23" s="46">
        <v>470433</v>
      </c>
      <c r="G23" s="46">
        <v>402132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1"/>
        <v>1389466</v>
      </c>
      <c r="O23" s="47">
        <f t="shared" si="2"/>
        <v>111.21066111733631</v>
      </c>
      <c r="P23" s="9"/>
    </row>
    <row r="24" spans="1:119" ht="15.75">
      <c r="A24" s="28" t="s">
        <v>37</v>
      </c>
      <c r="B24" s="29"/>
      <c r="C24" s="30"/>
      <c r="D24" s="31">
        <f t="shared" ref="D24:M24" si="7">SUM(D25:D25)</f>
        <v>1077428</v>
      </c>
      <c r="E24" s="31">
        <f t="shared" si="7"/>
        <v>17027</v>
      </c>
      <c r="F24" s="31">
        <f t="shared" si="7"/>
        <v>0</v>
      </c>
      <c r="G24" s="31">
        <f t="shared" si="7"/>
        <v>252773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1"/>
        <v>1347228</v>
      </c>
      <c r="O24" s="43">
        <f t="shared" si="2"/>
        <v>107.82999839923163</v>
      </c>
      <c r="P24" s="9"/>
    </row>
    <row r="25" spans="1:119">
      <c r="A25" s="12"/>
      <c r="B25" s="44">
        <v>572</v>
      </c>
      <c r="C25" s="20" t="s">
        <v>38</v>
      </c>
      <c r="D25" s="46">
        <v>1077428</v>
      </c>
      <c r="E25" s="46">
        <v>17027</v>
      </c>
      <c r="F25" s="46">
        <v>0</v>
      </c>
      <c r="G25" s="46">
        <v>252773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1"/>
        <v>1347228</v>
      </c>
      <c r="O25" s="47">
        <f t="shared" si="2"/>
        <v>107.82999839923163</v>
      </c>
      <c r="P25" s="9"/>
    </row>
    <row r="26" spans="1:119" ht="15.75">
      <c r="A26" s="28" t="s">
        <v>41</v>
      </c>
      <c r="B26" s="29"/>
      <c r="C26" s="30"/>
      <c r="D26" s="31">
        <f t="shared" ref="D26:M26" si="8">SUM(D27:D28)</f>
        <v>0</v>
      </c>
      <c r="E26" s="31">
        <f t="shared" si="8"/>
        <v>704184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2527234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1"/>
        <v>3231418</v>
      </c>
      <c r="O26" s="43">
        <f t="shared" si="2"/>
        <v>258.63758604129981</v>
      </c>
      <c r="P26" s="9"/>
    </row>
    <row r="27" spans="1:119">
      <c r="A27" s="12"/>
      <c r="B27" s="44">
        <v>581</v>
      </c>
      <c r="C27" s="20" t="s">
        <v>40</v>
      </c>
      <c r="D27" s="46">
        <v>0</v>
      </c>
      <c r="E27" s="46">
        <v>704184</v>
      </c>
      <c r="F27" s="46">
        <v>0</v>
      </c>
      <c r="G27" s="46">
        <v>0</v>
      </c>
      <c r="H27" s="46">
        <v>0</v>
      </c>
      <c r="I27" s="46">
        <v>838900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1"/>
        <v>1543084</v>
      </c>
      <c r="O27" s="47">
        <f t="shared" si="2"/>
        <v>123.50600288138307</v>
      </c>
      <c r="P27" s="9"/>
    </row>
    <row r="28" spans="1:119" ht="15.75" thickBot="1">
      <c r="A28" s="12"/>
      <c r="B28" s="44">
        <v>590</v>
      </c>
      <c r="C28" s="20" t="s">
        <v>73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1688334</v>
      </c>
      <c r="J28" s="46">
        <v>0</v>
      </c>
      <c r="K28" s="46">
        <v>0</v>
      </c>
      <c r="L28" s="46">
        <v>0</v>
      </c>
      <c r="M28" s="46">
        <v>0</v>
      </c>
      <c r="N28" s="46">
        <f t="shared" si="1"/>
        <v>1688334</v>
      </c>
      <c r="O28" s="47">
        <f t="shared" si="2"/>
        <v>135.13158315991677</v>
      </c>
      <c r="P28" s="9"/>
    </row>
    <row r="29" spans="1:119" ht="16.5" thickBot="1">
      <c r="A29" s="14" t="s">
        <v>10</v>
      </c>
      <c r="B29" s="23"/>
      <c r="C29" s="22"/>
      <c r="D29" s="15">
        <f>SUM(D5,D11,D15,D20,D22,D24,D26)</f>
        <v>7863851</v>
      </c>
      <c r="E29" s="15">
        <f t="shared" ref="E29:M29" si="9">SUM(E5,E11,E15,E20,E22,E24,E26)</f>
        <v>1560518</v>
      </c>
      <c r="F29" s="15">
        <f t="shared" si="9"/>
        <v>824049</v>
      </c>
      <c r="G29" s="15">
        <f t="shared" si="9"/>
        <v>1228313</v>
      </c>
      <c r="H29" s="15">
        <f t="shared" si="9"/>
        <v>0</v>
      </c>
      <c r="I29" s="15">
        <f t="shared" si="9"/>
        <v>6503786</v>
      </c>
      <c r="J29" s="15">
        <f t="shared" si="9"/>
        <v>0</v>
      </c>
      <c r="K29" s="15">
        <f t="shared" si="9"/>
        <v>575739</v>
      </c>
      <c r="L29" s="15">
        <f t="shared" si="9"/>
        <v>0</v>
      </c>
      <c r="M29" s="15">
        <f t="shared" si="9"/>
        <v>0</v>
      </c>
      <c r="N29" s="15">
        <f t="shared" si="1"/>
        <v>18556256</v>
      </c>
      <c r="O29" s="37">
        <f t="shared" si="2"/>
        <v>1485.2133824235634</v>
      </c>
      <c r="P29" s="6"/>
      <c r="Q29" s="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</row>
    <row r="30" spans="1:119">
      <c r="A30" s="16"/>
      <c r="B30" s="18"/>
      <c r="C30" s="18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9"/>
    </row>
    <row r="31" spans="1:119">
      <c r="A31" s="38"/>
      <c r="B31" s="39"/>
      <c r="C31" s="39"/>
      <c r="D31" s="40"/>
      <c r="E31" s="40"/>
      <c r="F31" s="40"/>
      <c r="G31" s="40"/>
      <c r="H31" s="40"/>
      <c r="I31" s="40"/>
      <c r="J31" s="40"/>
      <c r="K31" s="40"/>
      <c r="L31" s="163" t="s">
        <v>74</v>
      </c>
      <c r="M31" s="163"/>
      <c r="N31" s="163"/>
      <c r="O31" s="41">
        <v>12494</v>
      </c>
    </row>
    <row r="32" spans="1:119">
      <c r="A32" s="164"/>
      <c r="B32" s="141"/>
      <c r="C32" s="141"/>
      <c r="D32" s="141"/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2"/>
    </row>
    <row r="33" spans="1:15" ht="15.75" customHeight="1" thickBot="1">
      <c r="A33" s="165" t="s">
        <v>48</v>
      </c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5"/>
    </row>
  </sheetData>
  <mergeCells count="10">
    <mergeCell ref="L31:N31"/>
    <mergeCell ref="A32:O32"/>
    <mergeCell ref="A33:O33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98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2693814.36</v>
      </c>
      <c r="E5" s="26">
        <f t="shared" ref="E5:N5" si="0">SUM(E6:E14)</f>
        <v>874045.61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220621.39</v>
      </c>
      <c r="J5" s="26">
        <f t="shared" si="0"/>
        <v>0</v>
      </c>
      <c r="K5" s="26">
        <f t="shared" si="0"/>
        <v>1778751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5567232.3599999994</v>
      </c>
      <c r="P5" s="32">
        <f t="shared" ref="P5:P35" si="1">(O5/P$37)</f>
        <v>428.80939382269116</v>
      </c>
      <c r="Q5" s="6"/>
    </row>
    <row r="6" spans="1:134">
      <c r="A6" s="12"/>
      <c r="B6" s="44">
        <v>511</v>
      </c>
      <c r="C6" s="20" t="s">
        <v>19</v>
      </c>
      <c r="D6" s="46">
        <v>162595.82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162595.82</v>
      </c>
      <c r="P6" s="47">
        <f t="shared" si="1"/>
        <v>12.523747978125241</v>
      </c>
      <c r="Q6" s="9"/>
    </row>
    <row r="7" spans="1:134">
      <c r="A7" s="12"/>
      <c r="B7" s="44">
        <v>512</v>
      </c>
      <c r="C7" s="20" t="s">
        <v>20</v>
      </c>
      <c r="D7" s="46">
        <v>387286.54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387286.54</v>
      </c>
      <c r="P7" s="47">
        <f t="shared" si="1"/>
        <v>29.830281136871292</v>
      </c>
      <c r="Q7" s="9"/>
    </row>
    <row r="8" spans="1:134">
      <c r="A8" s="12"/>
      <c r="B8" s="44">
        <v>513</v>
      </c>
      <c r="C8" s="20" t="s">
        <v>21</v>
      </c>
      <c r="D8" s="46">
        <v>1219871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1219871</v>
      </c>
      <c r="P8" s="47">
        <f t="shared" si="1"/>
        <v>93.959100362011867</v>
      </c>
      <c r="Q8" s="9"/>
    </row>
    <row r="9" spans="1:134">
      <c r="A9" s="12"/>
      <c r="B9" s="44">
        <v>514</v>
      </c>
      <c r="C9" s="20" t="s">
        <v>50</v>
      </c>
      <c r="D9" s="46">
        <v>58710.04</v>
      </c>
      <c r="E9" s="46">
        <v>17766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76476.040000000008</v>
      </c>
      <c r="P9" s="47">
        <f t="shared" si="1"/>
        <v>5.8904752368481867</v>
      </c>
      <c r="Q9" s="9"/>
    </row>
    <row r="10" spans="1:134">
      <c r="A10" s="12"/>
      <c r="B10" s="44">
        <v>515</v>
      </c>
      <c r="C10" s="20" t="s">
        <v>51</v>
      </c>
      <c r="D10" s="46">
        <v>137021.82999999999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137021.82999999999</v>
      </c>
      <c r="P10" s="47">
        <f t="shared" si="1"/>
        <v>10.553942078102132</v>
      </c>
      <c r="Q10" s="9"/>
    </row>
    <row r="11" spans="1:134">
      <c r="A11" s="12"/>
      <c r="B11" s="44">
        <v>516</v>
      </c>
      <c r="C11" s="20" t="s">
        <v>80</v>
      </c>
      <c r="D11" s="46">
        <v>501727.48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501727.48</v>
      </c>
      <c r="P11" s="47">
        <f t="shared" si="1"/>
        <v>38.6449572517908</v>
      </c>
      <c r="Q11" s="9"/>
    </row>
    <row r="12" spans="1:134">
      <c r="A12" s="12"/>
      <c r="B12" s="44">
        <v>517</v>
      </c>
      <c r="C12" s="20" t="s">
        <v>22</v>
      </c>
      <c r="D12" s="46">
        <v>0</v>
      </c>
      <c r="E12" s="46">
        <v>856279.61</v>
      </c>
      <c r="F12" s="46">
        <v>0</v>
      </c>
      <c r="G12" s="46">
        <v>0</v>
      </c>
      <c r="H12" s="46">
        <v>0</v>
      </c>
      <c r="I12" s="46">
        <v>220621.39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1076901</v>
      </c>
      <c r="P12" s="47">
        <f t="shared" si="1"/>
        <v>82.947007625356235</v>
      </c>
      <c r="Q12" s="9"/>
    </row>
    <row r="13" spans="1:134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1778751</v>
      </c>
      <c r="L13" s="46">
        <v>0</v>
      </c>
      <c r="M13" s="46">
        <v>0</v>
      </c>
      <c r="N13" s="46">
        <v>0</v>
      </c>
      <c r="O13" s="46">
        <f t="shared" si="2"/>
        <v>1778751</v>
      </c>
      <c r="P13" s="47">
        <f t="shared" si="1"/>
        <v>137.00616190402835</v>
      </c>
      <c r="Q13" s="9"/>
    </row>
    <row r="14" spans="1:134">
      <c r="A14" s="12"/>
      <c r="B14" s="44">
        <v>519</v>
      </c>
      <c r="C14" s="20" t="s">
        <v>24</v>
      </c>
      <c r="D14" s="46">
        <v>226601.65000000002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226601.65000000002</v>
      </c>
      <c r="P14" s="47">
        <f t="shared" si="1"/>
        <v>17.453720249557115</v>
      </c>
      <c r="Q14" s="9"/>
    </row>
    <row r="15" spans="1:134" ht="15.75">
      <c r="A15" s="28" t="s">
        <v>25</v>
      </c>
      <c r="B15" s="29"/>
      <c r="C15" s="30"/>
      <c r="D15" s="31">
        <f t="shared" ref="D15:N15" si="3">SUM(D16:D18)</f>
        <v>4715329.59</v>
      </c>
      <c r="E15" s="31">
        <f t="shared" si="3"/>
        <v>190103.37999999998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2799.19</v>
      </c>
      <c r="N15" s="31">
        <f t="shared" si="3"/>
        <v>0</v>
      </c>
      <c r="O15" s="42">
        <f>SUM(D15:N15)</f>
        <v>4908232.16</v>
      </c>
      <c r="P15" s="43">
        <f t="shared" si="1"/>
        <v>378.05069398444118</v>
      </c>
      <c r="Q15" s="10"/>
    </row>
    <row r="16" spans="1:134">
      <c r="A16" s="12"/>
      <c r="B16" s="44">
        <v>521</v>
      </c>
      <c r="C16" s="20" t="s">
        <v>26</v>
      </c>
      <c r="D16" s="46">
        <v>2732985.47</v>
      </c>
      <c r="E16" s="46">
        <v>161455.88999999998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2799.19</v>
      </c>
      <c r="N16" s="46">
        <v>0</v>
      </c>
      <c r="O16" s="46">
        <f>SUM(D16:N16)</f>
        <v>2897240.5500000003</v>
      </c>
      <c r="P16" s="47">
        <f t="shared" si="1"/>
        <v>223.15647770160982</v>
      </c>
      <c r="Q16" s="9"/>
    </row>
    <row r="17" spans="1:17">
      <c r="A17" s="12"/>
      <c r="B17" s="44">
        <v>522</v>
      </c>
      <c r="C17" s="20" t="s">
        <v>27</v>
      </c>
      <c r="D17" s="46">
        <v>1502127.07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ref="O17:O18" si="4">SUM(D17:N17)</f>
        <v>1502127.07</v>
      </c>
      <c r="P17" s="47">
        <f t="shared" si="1"/>
        <v>115.69953554648387</v>
      </c>
      <c r="Q17" s="9"/>
    </row>
    <row r="18" spans="1:17">
      <c r="A18" s="12"/>
      <c r="B18" s="44">
        <v>524</v>
      </c>
      <c r="C18" s="20" t="s">
        <v>28</v>
      </c>
      <c r="D18" s="46">
        <v>480217.05000000005</v>
      </c>
      <c r="E18" s="46">
        <v>28647.49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508864.54000000004</v>
      </c>
      <c r="P18" s="47">
        <f t="shared" si="1"/>
        <v>39.194680736347536</v>
      </c>
      <c r="Q18" s="9"/>
    </row>
    <row r="19" spans="1:17" ht="15.75">
      <c r="A19" s="28" t="s">
        <v>29</v>
      </c>
      <c r="B19" s="29"/>
      <c r="C19" s="30"/>
      <c r="D19" s="31">
        <f t="shared" ref="D19:N19" si="5">SUM(D20:D24)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9243428.8299999982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>SUM(D19:N19)</f>
        <v>9243428.8299999982</v>
      </c>
      <c r="P19" s="43">
        <f t="shared" si="1"/>
        <v>711.96401679118833</v>
      </c>
      <c r="Q19" s="10"/>
    </row>
    <row r="20" spans="1:17">
      <c r="A20" s="12"/>
      <c r="B20" s="44">
        <v>533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1858545.46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ref="O20:O30" si="6">SUM(D20:N20)</f>
        <v>1858545.46</v>
      </c>
      <c r="P20" s="47">
        <f t="shared" si="1"/>
        <v>143.15223446044828</v>
      </c>
      <c r="Q20" s="9"/>
    </row>
    <row r="21" spans="1:17">
      <c r="A21" s="12"/>
      <c r="B21" s="44">
        <v>534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2451469.7999999998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6"/>
        <v>2451469.7999999998</v>
      </c>
      <c r="P21" s="47">
        <f t="shared" si="1"/>
        <v>188.82152044981899</v>
      </c>
      <c r="Q21" s="9"/>
    </row>
    <row r="22" spans="1:17">
      <c r="A22" s="12"/>
      <c r="B22" s="44">
        <v>535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2132919.38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6"/>
        <v>2132919.38</v>
      </c>
      <c r="P22" s="47">
        <f t="shared" si="1"/>
        <v>164.28555649695755</v>
      </c>
      <c r="Q22" s="9"/>
    </row>
    <row r="23" spans="1:17">
      <c r="A23" s="12"/>
      <c r="B23" s="44">
        <v>536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1923251.5699999998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6"/>
        <v>1923251.5699999998</v>
      </c>
      <c r="P23" s="47">
        <f t="shared" si="1"/>
        <v>148.13614495879224</v>
      </c>
      <c r="Q23" s="9"/>
    </row>
    <row r="24" spans="1:17">
      <c r="A24" s="12"/>
      <c r="B24" s="44">
        <v>538</v>
      </c>
      <c r="C24" s="20" t="s">
        <v>45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877242.62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6"/>
        <v>877242.62</v>
      </c>
      <c r="P24" s="47">
        <f t="shared" si="1"/>
        <v>67.568560425171384</v>
      </c>
      <c r="Q24" s="9"/>
    </row>
    <row r="25" spans="1:17" ht="15.75">
      <c r="A25" s="28" t="s">
        <v>33</v>
      </c>
      <c r="B25" s="29"/>
      <c r="C25" s="30"/>
      <c r="D25" s="31">
        <f t="shared" ref="D25:N25" si="7">SUM(D26:D26)</f>
        <v>705719.79</v>
      </c>
      <c r="E25" s="31">
        <f t="shared" si="7"/>
        <v>0</v>
      </c>
      <c r="F25" s="31">
        <f t="shared" si="7"/>
        <v>0</v>
      </c>
      <c r="G25" s="31">
        <f t="shared" si="7"/>
        <v>0</v>
      </c>
      <c r="H25" s="31">
        <f t="shared" si="7"/>
        <v>0</v>
      </c>
      <c r="I25" s="31">
        <f t="shared" si="7"/>
        <v>0</v>
      </c>
      <c r="J25" s="31">
        <f t="shared" si="7"/>
        <v>0</v>
      </c>
      <c r="K25" s="31">
        <f t="shared" si="7"/>
        <v>0</v>
      </c>
      <c r="L25" s="31">
        <f t="shared" si="7"/>
        <v>0</v>
      </c>
      <c r="M25" s="31">
        <f t="shared" si="7"/>
        <v>0</v>
      </c>
      <c r="N25" s="31">
        <f t="shared" si="7"/>
        <v>0</v>
      </c>
      <c r="O25" s="31">
        <f t="shared" si="6"/>
        <v>705719.79</v>
      </c>
      <c r="P25" s="43">
        <f t="shared" si="1"/>
        <v>54.357220211045217</v>
      </c>
      <c r="Q25" s="10"/>
    </row>
    <row r="26" spans="1:17">
      <c r="A26" s="12"/>
      <c r="B26" s="44">
        <v>541</v>
      </c>
      <c r="C26" s="20" t="s">
        <v>34</v>
      </c>
      <c r="D26" s="46">
        <v>705719.79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6"/>
        <v>705719.79</v>
      </c>
      <c r="P26" s="47">
        <f t="shared" si="1"/>
        <v>54.357220211045217</v>
      </c>
      <c r="Q26" s="9"/>
    </row>
    <row r="27" spans="1:17" ht="15.75">
      <c r="A27" s="28" t="s">
        <v>35</v>
      </c>
      <c r="B27" s="29"/>
      <c r="C27" s="30"/>
      <c r="D27" s="31">
        <f t="shared" ref="D27:N27" si="8">SUM(D28:D28)</f>
        <v>0</v>
      </c>
      <c r="E27" s="31">
        <f t="shared" si="8"/>
        <v>282987.98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8"/>
        <v>0</v>
      </c>
      <c r="O27" s="31">
        <f t="shared" si="6"/>
        <v>282987.98</v>
      </c>
      <c r="P27" s="43">
        <f t="shared" si="1"/>
        <v>21.796809674189323</v>
      </c>
      <c r="Q27" s="10"/>
    </row>
    <row r="28" spans="1:17">
      <c r="A28" s="13"/>
      <c r="B28" s="45">
        <v>552</v>
      </c>
      <c r="C28" s="21" t="s">
        <v>56</v>
      </c>
      <c r="D28" s="46">
        <v>0</v>
      </c>
      <c r="E28" s="46">
        <v>282987.98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6"/>
        <v>282987.98</v>
      </c>
      <c r="P28" s="47">
        <f t="shared" si="1"/>
        <v>21.796809674189323</v>
      </c>
      <c r="Q28" s="9"/>
    </row>
    <row r="29" spans="1:17" ht="15.75">
      <c r="A29" s="28" t="s">
        <v>37</v>
      </c>
      <c r="B29" s="29"/>
      <c r="C29" s="30"/>
      <c r="D29" s="31">
        <f t="shared" ref="D29:N29" si="9">SUM(D30:D30)</f>
        <v>1061149.43</v>
      </c>
      <c r="E29" s="31">
        <f t="shared" si="9"/>
        <v>134099.56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9"/>
        <v>0</v>
      </c>
      <c r="O29" s="31">
        <f>SUM(D29:N29)</f>
        <v>1195248.99</v>
      </c>
      <c r="P29" s="43">
        <f t="shared" si="1"/>
        <v>92.062619579450043</v>
      </c>
      <c r="Q29" s="9"/>
    </row>
    <row r="30" spans="1:17">
      <c r="A30" s="12"/>
      <c r="B30" s="44">
        <v>572</v>
      </c>
      <c r="C30" s="20" t="s">
        <v>38</v>
      </c>
      <c r="D30" s="46">
        <v>1061149.43</v>
      </c>
      <c r="E30" s="46">
        <v>134099.56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6"/>
        <v>1195248.99</v>
      </c>
      <c r="P30" s="47">
        <f t="shared" si="1"/>
        <v>92.062619579450043</v>
      </c>
      <c r="Q30" s="9"/>
    </row>
    <row r="31" spans="1:17" ht="15.75">
      <c r="A31" s="28" t="s">
        <v>41</v>
      </c>
      <c r="B31" s="29"/>
      <c r="C31" s="30"/>
      <c r="D31" s="31">
        <f t="shared" ref="D31:N31" si="10">SUM(D32:D34)</f>
        <v>4917318.42</v>
      </c>
      <c r="E31" s="31">
        <f t="shared" si="10"/>
        <v>4078359.12</v>
      </c>
      <c r="F31" s="31">
        <f t="shared" si="10"/>
        <v>0</v>
      </c>
      <c r="G31" s="31">
        <f t="shared" si="10"/>
        <v>1183270</v>
      </c>
      <c r="H31" s="31">
        <f t="shared" si="10"/>
        <v>0</v>
      </c>
      <c r="I31" s="31">
        <f t="shared" si="10"/>
        <v>2310273.7999999998</v>
      </c>
      <c r="J31" s="31">
        <f t="shared" si="10"/>
        <v>0</v>
      </c>
      <c r="K31" s="31">
        <f t="shared" si="10"/>
        <v>0</v>
      </c>
      <c r="L31" s="31">
        <f t="shared" si="10"/>
        <v>0</v>
      </c>
      <c r="M31" s="31">
        <f t="shared" si="10"/>
        <v>0</v>
      </c>
      <c r="N31" s="31">
        <f t="shared" si="10"/>
        <v>0</v>
      </c>
      <c r="O31" s="31">
        <f>SUM(D31:N31)</f>
        <v>12489221.34</v>
      </c>
      <c r="P31" s="43">
        <f t="shared" si="1"/>
        <v>961.96729107294152</v>
      </c>
      <c r="Q31" s="9"/>
    </row>
    <row r="32" spans="1:17">
      <c r="A32" s="12"/>
      <c r="B32" s="44">
        <v>581</v>
      </c>
      <c r="C32" s="20" t="s">
        <v>95</v>
      </c>
      <c r="D32" s="46">
        <v>4542226</v>
      </c>
      <c r="E32" s="46">
        <v>71860</v>
      </c>
      <c r="F32" s="46">
        <v>0</v>
      </c>
      <c r="G32" s="46">
        <v>0</v>
      </c>
      <c r="H32" s="46">
        <v>0</v>
      </c>
      <c r="I32" s="46">
        <v>2232396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>SUM(D32:N32)</f>
        <v>6846482</v>
      </c>
      <c r="P32" s="47">
        <f t="shared" si="1"/>
        <v>527.34206269737354</v>
      </c>
      <c r="Q32" s="9"/>
    </row>
    <row r="33" spans="1:120">
      <c r="A33" s="12"/>
      <c r="B33" s="44">
        <v>590</v>
      </c>
      <c r="C33" s="20" t="s">
        <v>73</v>
      </c>
      <c r="D33" s="46">
        <v>373373.42</v>
      </c>
      <c r="E33" s="46">
        <v>4006499.12</v>
      </c>
      <c r="F33" s="46">
        <v>0</v>
      </c>
      <c r="G33" s="46">
        <v>1183270</v>
      </c>
      <c r="H33" s="46">
        <v>0</v>
      </c>
      <c r="I33" s="46">
        <v>55512.800000000003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ref="O33:O34" si="11">SUM(D33:N33)</f>
        <v>5618655.3399999999</v>
      </c>
      <c r="P33" s="47">
        <f t="shared" si="1"/>
        <v>432.77018716783488</v>
      </c>
      <c r="Q33" s="9"/>
    </row>
    <row r="34" spans="1:120" ht="15.75" thickBot="1">
      <c r="A34" s="12"/>
      <c r="B34" s="44">
        <v>591</v>
      </c>
      <c r="C34" s="20" t="s">
        <v>96</v>
      </c>
      <c r="D34" s="46">
        <v>1719</v>
      </c>
      <c r="E34" s="46">
        <v>0</v>
      </c>
      <c r="F34" s="46">
        <v>0</v>
      </c>
      <c r="G34" s="46">
        <v>0</v>
      </c>
      <c r="H34" s="46">
        <v>0</v>
      </c>
      <c r="I34" s="46">
        <v>22365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11"/>
        <v>24084</v>
      </c>
      <c r="P34" s="47">
        <f t="shared" si="1"/>
        <v>1.8550412077331895</v>
      </c>
      <c r="Q34" s="9"/>
    </row>
    <row r="35" spans="1:120" ht="16.5" thickBot="1">
      <c r="A35" s="14" t="s">
        <v>10</v>
      </c>
      <c r="B35" s="23"/>
      <c r="C35" s="22"/>
      <c r="D35" s="15">
        <f>SUM(D5,D15,D19,D25,D27,D29,D31)</f>
        <v>14093331.59</v>
      </c>
      <c r="E35" s="15">
        <f t="shared" ref="E35:N35" si="12">SUM(E5,E15,E19,E25,E27,E29,E31)</f>
        <v>5559595.6500000004</v>
      </c>
      <c r="F35" s="15">
        <f t="shared" si="12"/>
        <v>0</v>
      </c>
      <c r="G35" s="15">
        <f t="shared" si="12"/>
        <v>1183270</v>
      </c>
      <c r="H35" s="15">
        <f t="shared" si="12"/>
        <v>0</v>
      </c>
      <c r="I35" s="15">
        <f t="shared" si="12"/>
        <v>11774324.02</v>
      </c>
      <c r="J35" s="15">
        <f t="shared" si="12"/>
        <v>0</v>
      </c>
      <c r="K35" s="15">
        <f t="shared" si="12"/>
        <v>1778751</v>
      </c>
      <c r="L35" s="15">
        <f t="shared" si="12"/>
        <v>0</v>
      </c>
      <c r="M35" s="15">
        <f t="shared" si="12"/>
        <v>2799.19</v>
      </c>
      <c r="N35" s="15">
        <f t="shared" si="12"/>
        <v>0</v>
      </c>
      <c r="O35" s="15">
        <f>SUM(D35:N35)</f>
        <v>34392071.450000003</v>
      </c>
      <c r="P35" s="37">
        <f t="shared" si="1"/>
        <v>2649.0080451359472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99</v>
      </c>
      <c r="N37" s="163"/>
      <c r="O37" s="163"/>
      <c r="P37" s="41">
        <v>12983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48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D39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8"/>
      <c r="Q1" s="7"/>
      <c r="R1"/>
    </row>
    <row r="2" spans="1:134" ht="24" thickBot="1">
      <c r="A2" s="169" t="s">
        <v>91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1"/>
      <c r="Q2" s="7"/>
      <c r="R2"/>
    </row>
    <row r="3" spans="1:134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4"/>
      <c r="M3" s="175"/>
      <c r="N3" s="35"/>
      <c r="O3" s="36"/>
      <c r="P3" s="176" t="s">
        <v>92</v>
      </c>
      <c r="Q3" s="11"/>
      <c r="R3"/>
    </row>
    <row r="4" spans="1:134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93</v>
      </c>
      <c r="N4" s="34" t="s">
        <v>5</v>
      </c>
      <c r="O4" s="34" t="s">
        <v>94</v>
      </c>
      <c r="P4" s="16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18</v>
      </c>
      <c r="B5" s="25"/>
      <c r="C5" s="25"/>
      <c r="D5" s="26">
        <f>SUM(D6:D14)</f>
        <v>2474255</v>
      </c>
      <c r="E5" s="26">
        <f t="shared" ref="E5:N5" si="0">SUM(E6:E14)</f>
        <v>897989</v>
      </c>
      <c r="F5" s="26">
        <f t="shared" si="0"/>
        <v>0</v>
      </c>
      <c r="G5" s="26">
        <f t="shared" si="0"/>
        <v>25833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1490330</v>
      </c>
      <c r="L5" s="26">
        <f>SUM(L6:L14)</f>
        <v>0</v>
      </c>
      <c r="M5" s="26">
        <f t="shared" si="0"/>
        <v>0</v>
      </c>
      <c r="N5" s="26">
        <f t="shared" si="0"/>
        <v>0</v>
      </c>
      <c r="O5" s="27">
        <f>SUM(D5:N5)</f>
        <v>4888407</v>
      </c>
      <c r="P5" s="32">
        <f t="shared" ref="P5:P35" si="1">(O5/P$37)</f>
        <v>376.87202220337679</v>
      </c>
      <c r="Q5" s="6"/>
    </row>
    <row r="6" spans="1:134">
      <c r="A6" s="12"/>
      <c r="B6" s="44">
        <v>511</v>
      </c>
      <c r="C6" s="20" t="s">
        <v>19</v>
      </c>
      <c r="D6" s="46">
        <v>130657</v>
      </c>
      <c r="E6" s="46">
        <v>0</v>
      </c>
      <c r="F6" s="46">
        <v>0</v>
      </c>
      <c r="G6" s="46">
        <v>13847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144504</v>
      </c>
      <c r="P6" s="47">
        <f t="shared" si="1"/>
        <v>11.14054429111094</v>
      </c>
      <c r="Q6" s="9"/>
    </row>
    <row r="7" spans="1:134">
      <c r="A7" s="12"/>
      <c r="B7" s="44">
        <v>512</v>
      </c>
      <c r="C7" s="20" t="s">
        <v>20</v>
      </c>
      <c r="D7" s="46">
        <v>355757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4" si="2">SUM(D7:N7)</f>
        <v>355757</v>
      </c>
      <c r="P7" s="47">
        <f t="shared" si="1"/>
        <v>27.427106622465502</v>
      </c>
      <c r="Q7" s="9"/>
    </row>
    <row r="8" spans="1:134">
      <c r="A8" s="12"/>
      <c r="B8" s="44">
        <v>513</v>
      </c>
      <c r="C8" s="20" t="s">
        <v>21</v>
      </c>
      <c r="D8" s="46">
        <v>1098904</v>
      </c>
      <c r="E8" s="46">
        <v>0</v>
      </c>
      <c r="F8" s="46">
        <v>0</v>
      </c>
      <c r="G8" s="46">
        <v>11986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1110890</v>
      </c>
      <c r="P8" s="47">
        <f t="shared" si="1"/>
        <v>85.644129211317548</v>
      </c>
      <c r="Q8" s="9"/>
    </row>
    <row r="9" spans="1:134">
      <c r="A9" s="12"/>
      <c r="B9" s="44">
        <v>514</v>
      </c>
      <c r="C9" s="20" t="s">
        <v>50</v>
      </c>
      <c r="D9" s="46">
        <v>39288</v>
      </c>
      <c r="E9" s="46">
        <v>43642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82930</v>
      </c>
      <c r="P9" s="47">
        <f t="shared" si="1"/>
        <v>6.3934931770873487</v>
      </c>
      <c r="Q9" s="9"/>
    </row>
    <row r="10" spans="1:134">
      <c r="A10" s="12"/>
      <c r="B10" s="44">
        <v>515</v>
      </c>
      <c r="C10" s="20" t="s">
        <v>51</v>
      </c>
      <c r="D10" s="46">
        <v>111969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111969</v>
      </c>
      <c r="P10" s="47">
        <f t="shared" si="1"/>
        <v>8.6322565723537128</v>
      </c>
      <c r="Q10" s="9"/>
    </row>
    <row r="11" spans="1:134">
      <c r="A11" s="12"/>
      <c r="B11" s="44">
        <v>516</v>
      </c>
      <c r="C11" s="20" t="s">
        <v>80</v>
      </c>
      <c r="D11" s="46">
        <v>484596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484596</v>
      </c>
      <c r="P11" s="47">
        <f t="shared" si="1"/>
        <v>37.359956826767402</v>
      </c>
      <c r="Q11" s="9"/>
    </row>
    <row r="12" spans="1:134">
      <c r="A12" s="12"/>
      <c r="B12" s="44">
        <v>517</v>
      </c>
      <c r="C12" s="20" t="s">
        <v>22</v>
      </c>
      <c r="D12" s="46">
        <v>0</v>
      </c>
      <c r="E12" s="46">
        <v>854347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854347</v>
      </c>
      <c r="P12" s="47">
        <f t="shared" si="1"/>
        <v>65.865931693778435</v>
      </c>
      <c r="Q12" s="9"/>
    </row>
    <row r="13" spans="1:134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1490330</v>
      </c>
      <c r="L13" s="46">
        <v>0</v>
      </c>
      <c r="M13" s="46">
        <v>0</v>
      </c>
      <c r="N13" s="46">
        <v>0</v>
      </c>
      <c r="O13" s="46">
        <f t="shared" si="2"/>
        <v>1490330</v>
      </c>
      <c r="P13" s="47">
        <f t="shared" si="1"/>
        <v>114.89707809729396</v>
      </c>
      <c r="Q13" s="9"/>
    </row>
    <row r="14" spans="1:134">
      <c r="A14" s="12"/>
      <c r="B14" s="44">
        <v>519</v>
      </c>
      <c r="C14" s="20" t="s">
        <v>24</v>
      </c>
      <c r="D14" s="46">
        <v>253084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2"/>
        <v>253084</v>
      </c>
      <c r="P14" s="47">
        <f t="shared" si="1"/>
        <v>19.511525711201912</v>
      </c>
      <c r="Q14" s="9"/>
    </row>
    <row r="15" spans="1:134" ht="15.75">
      <c r="A15" s="28" t="s">
        <v>25</v>
      </c>
      <c r="B15" s="29"/>
      <c r="C15" s="30"/>
      <c r="D15" s="31">
        <f t="shared" ref="D15:N15" si="3">SUM(D16:D18)</f>
        <v>4279742</v>
      </c>
      <c r="E15" s="31">
        <f t="shared" si="3"/>
        <v>205467</v>
      </c>
      <c r="F15" s="31">
        <f t="shared" si="3"/>
        <v>0</v>
      </c>
      <c r="G15" s="31">
        <f t="shared" si="3"/>
        <v>134333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671</v>
      </c>
      <c r="N15" s="31">
        <f t="shared" si="3"/>
        <v>0</v>
      </c>
      <c r="O15" s="42">
        <f t="shared" ref="O15:O35" si="4">SUM(D15:N15)</f>
        <v>4620213</v>
      </c>
      <c r="P15" s="43">
        <f t="shared" si="1"/>
        <v>356.19559016267056</v>
      </c>
      <c r="Q15" s="10"/>
    </row>
    <row r="16" spans="1:134">
      <c r="A16" s="12"/>
      <c r="B16" s="44">
        <v>521</v>
      </c>
      <c r="C16" s="20" t="s">
        <v>26</v>
      </c>
      <c r="D16" s="46">
        <v>2479094</v>
      </c>
      <c r="E16" s="46">
        <v>181447</v>
      </c>
      <c r="F16" s="46">
        <v>0</v>
      </c>
      <c r="G16" s="46">
        <v>134333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671</v>
      </c>
      <c r="N16" s="46">
        <v>0</v>
      </c>
      <c r="O16" s="46">
        <f t="shared" si="4"/>
        <v>2795545</v>
      </c>
      <c r="P16" s="47">
        <f t="shared" si="1"/>
        <v>215.52270449464189</v>
      </c>
      <c r="Q16" s="9"/>
    </row>
    <row r="17" spans="1:17">
      <c r="A17" s="12"/>
      <c r="B17" s="44">
        <v>522</v>
      </c>
      <c r="C17" s="20" t="s">
        <v>27</v>
      </c>
      <c r="D17" s="46">
        <v>1366468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1366468</v>
      </c>
      <c r="P17" s="47">
        <f t="shared" si="1"/>
        <v>105.34792999768715</v>
      </c>
      <c r="Q17" s="9"/>
    </row>
    <row r="18" spans="1:17">
      <c r="A18" s="12"/>
      <c r="B18" s="44">
        <v>524</v>
      </c>
      <c r="C18" s="20" t="s">
        <v>28</v>
      </c>
      <c r="D18" s="46">
        <v>434180</v>
      </c>
      <c r="E18" s="46">
        <v>24020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458200</v>
      </c>
      <c r="P18" s="47">
        <f t="shared" si="1"/>
        <v>35.324955670341531</v>
      </c>
      <c r="Q18" s="9"/>
    </row>
    <row r="19" spans="1:17" ht="15.75">
      <c r="A19" s="28" t="s">
        <v>29</v>
      </c>
      <c r="B19" s="29"/>
      <c r="C19" s="30"/>
      <c r="D19" s="31">
        <f t="shared" ref="D19:N19" si="5">SUM(D20:D24)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8740752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31">
        <f t="shared" si="5"/>
        <v>0</v>
      </c>
      <c r="O19" s="42">
        <f t="shared" si="4"/>
        <v>8740752</v>
      </c>
      <c r="P19" s="43">
        <f t="shared" si="1"/>
        <v>673.86878421093206</v>
      </c>
      <c r="Q19" s="10"/>
    </row>
    <row r="20" spans="1:17">
      <c r="A20" s="12"/>
      <c r="B20" s="44">
        <v>533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1737518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1737518</v>
      </c>
      <c r="P20" s="47">
        <f t="shared" si="1"/>
        <v>133.95405134530876</v>
      </c>
      <c r="Q20" s="9"/>
    </row>
    <row r="21" spans="1:17">
      <c r="A21" s="12"/>
      <c r="B21" s="44">
        <v>534</v>
      </c>
      <c r="C21" s="20" t="s">
        <v>30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2276753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2276753</v>
      </c>
      <c r="P21" s="47">
        <f t="shared" si="1"/>
        <v>175.52640505743582</v>
      </c>
      <c r="Q21" s="9"/>
    </row>
    <row r="22" spans="1:17">
      <c r="A22" s="12"/>
      <c r="B22" s="44">
        <v>535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1910146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1910146</v>
      </c>
      <c r="P22" s="47">
        <f t="shared" si="1"/>
        <v>147.26281705342689</v>
      </c>
      <c r="Q22" s="9"/>
    </row>
    <row r="23" spans="1:17">
      <c r="A23" s="12"/>
      <c r="B23" s="44">
        <v>536</v>
      </c>
      <c r="C23" s="20" t="s">
        <v>31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1945038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1945038</v>
      </c>
      <c r="P23" s="47">
        <f t="shared" si="1"/>
        <v>149.95281782437746</v>
      </c>
      <c r="Q23" s="9"/>
    </row>
    <row r="24" spans="1:17">
      <c r="A24" s="12"/>
      <c r="B24" s="44">
        <v>538</v>
      </c>
      <c r="C24" s="20" t="s">
        <v>45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871297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871297</v>
      </c>
      <c r="P24" s="47">
        <f t="shared" si="1"/>
        <v>67.172692930383164</v>
      </c>
      <c r="Q24" s="9"/>
    </row>
    <row r="25" spans="1:17" ht="15.75">
      <c r="A25" s="28" t="s">
        <v>33</v>
      </c>
      <c r="B25" s="29"/>
      <c r="C25" s="30"/>
      <c r="D25" s="31">
        <f t="shared" ref="D25:N25" si="6">SUM(D26:D26)</f>
        <v>444268</v>
      </c>
      <c r="E25" s="31">
        <f t="shared" si="6"/>
        <v>0</v>
      </c>
      <c r="F25" s="31">
        <f t="shared" si="6"/>
        <v>0</v>
      </c>
      <c r="G25" s="31">
        <f t="shared" si="6"/>
        <v>0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6"/>
        <v>0</v>
      </c>
      <c r="O25" s="31">
        <f t="shared" si="4"/>
        <v>444268</v>
      </c>
      <c r="P25" s="43">
        <f t="shared" si="1"/>
        <v>34.250867319404826</v>
      </c>
      <c r="Q25" s="10"/>
    </row>
    <row r="26" spans="1:17">
      <c r="A26" s="12"/>
      <c r="B26" s="44">
        <v>541</v>
      </c>
      <c r="C26" s="20" t="s">
        <v>34</v>
      </c>
      <c r="D26" s="46">
        <v>444268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v>0</v>
      </c>
      <c r="O26" s="46">
        <f t="shared" si="4"/>
        <v>444268</v>
      </c>
      <c r="P26" s="47">
        <f t="shared" si="1"/>
        <v>34.250867319404826</v>
      </c>
      <c r="Q26" s="9"/>
    </row>
    <row r="27" spans="1:17" ht="15.75">
      <c r="A27" s="28" t="s">
        <v>35</v>
      </c>
      <c r="B27" s="29"/>
      <c r="C27" s="30"/>
      <c r="D27" s="31">
        <f t="shared" ref="D27:N27" si="7">SUM(D28:D28)</f>
        <v>0</v>
      </c>
      <c r="E27" s="31">
        <f t="shared" si="7"/>
        <v>334537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7"/>
        <v>0</v>
      </c>
      <c r="O27" s="31">
        <f t="shared" si="4"/>
        <v>334537</v>
      </c>
      <c r="P27" s="43">
        <f t="shared" si="1"/>
        <v>25.791149487317863</v>
      </c>
      <c r="Q27" s="10"/>
    </row>
    <row r="28" spans="1:17">
      <c r="A28" s="13"/>
      <c r="B28" s="45">
        <v>552</v>
      </c>
      <c r="C28" s="21" t="s">
        <v>56</v>
      </c>
      <c r="D28" s="46">
        <v>0</v>
      </c>
      <c r="E28" s="46">
        <v>334537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4"/>
        <v>334537</v>
      </c>
      <c r="P28" s="47">
        <f t="shared" si="1"/>
        <v>25.791149487317863</v>
      </c>
      <c r="Q28" s="9"/>
    </row>
    <row r="29" spans="1:17" ht="15.75">
      <c r="A29" s="28" t="s">
        <v>37</v>
      </c>
      <c r="B29" s="29"/>
      <c r="C29" s="30"/>
      <c r="D29" s="31">
        <f t="shared" ref="D29:N29" si="8">SUM(D30:D30)</f>
        <v>1008722</v>
      </c>
      <c r="E29" s="31">
        <f t="shared" si="8"/>
        <v>138295</v>
      </c>
      <c r="F29" s="31">
        <f t="shared" si="8"/>
        <v>0</v>
      </c>
      <c r="G29" s="31">
        <f t="shared" si="8"/>
        <v>771900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8"/>
        <v>0</v>
      </c>
      <c r="O29" s="31">
        <f t="shared" si="4"/>
        <v>1918917</v>
      </c>
      <c r="P29" s="43">
        <f t="shared" si="1"/>
        <v>147.93901780895845</v>
      </c>
      <c r="Q29" s="9"/>
    </row>
    <row r="30" spans="1:17">
      <c r="A30" s="12"/>
      <c r="B30" s="44">
        <v>572</v>
      </c>
      <c r="C30" s="20" t="s">
        <v>38</v>
      </c>
      <c r="D30" s="46">
        <v>1008722</v>
      </c>
      <c r="E30" s="46">
        <v>138295</v>
      </c>
      <c r="F30" s="46">
        <v>0</v>
      </c>
      <c r="G30" s="46">
        <v>771900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4"/>
        <v>1918917</v>
      </c>
      <c r="P30" s="47">
        <f t="shared" si="1"/>
        <v>147.93901780895845</v>
      </c>
      <c r="Q30" s="9"/>
    </row>
    <row r="31" spans="1:17" ht="15.75">
      <c r="A31" s="28" t="s">
        <v>41</v>
      </c>
      <c r="B31" s="29"/>
      <c r="C31" s="30"/>
      <c r="D31" s="31">
        <f t="shared" ref="D31:N31" si="9">SUM(D32:D34)</f>
        <v>381195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672887</v>
      </c>
      <c r="J31" s="31">
        <f t="shared" si="9"/>
        <v>66082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9"/>
        <v>0</v>
      </c>
      <c r="O31" s="31">
        <f t="shared" si="4"/>
        <v>1120164</v>
      </c>
      <c r="P31" s="43">
        <f t="shared" si="1"/>
        <v>86.359108781127134</v>
      </c>
      <c r="Q31" s="9"/>
    </row>
    <row r="32" spans="1:17">
      <c r="A32" s="12"/>
      <c r="B32" s="44">
        <v>581</v>
      </c>
      <c r="C32" s="20" t="s">
        <v>95</v>
      </c>
      <c r="D32" s="46">
        <v>374463</v>
      </c>
      <c r="E32" s="46">
        <v>0</v>
      </c>
      <c r="F32" s="46">
        <v>0</v>
      </c>
      <c r="G32" s="46">
        <v>0</v>
      </c>
      <c r="H32" s="46">
        <v>0</v>
      </c>
      <c r="I32" s="46">
        <v>378664</v>
      </c>
      <c r="J32" s="46">
        <v>27443</v>
      </c>
      <c r="K32" s="46">
        <v>0</v>
      </c>
      <c r="L32" s="46">
        <v>0</v>
      </c>
      <c r="M32" s="46">
        <v>0</v>
      </c>
      <c r="N32" s="46">
        <v>0</v>
      </c>
      <c r="O32" s="46">
        <f t="shared" si="4"/>
        <v>780570</v>
      </c>
      <c r="P32" s="47">
        <f t="shared" si="1"/>
        <v>60.178089584457638</v>
      </c>
      <c r="Q32" s="9"/>
    </row>
    <row r="33" spans="1:120">
      <c r="A33" s="12"/>
      <c r="B33" s="44">
        <v>590</v>
      </c>
      <c r="C33" s="20" t="s">
        <v>73</v>
      </c>
      <c r="D33" s="46">
        <v>6732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38639</v>
      </c>
      <c r="K33" s="46">
        <v>0</v>
      </c>
      <c r="L33" s="46">
        <v>0</v>
      </c>
      <c r="M33" s="46">
        <v>0</v>
      </c>
      <c r="N33" s="46">
        <v>0</v>
      </c>
      <c r="O33" s="46">
        <f t="shared" si="4"/>
        <v>45371</v>
      </c>
      <c r="P33" s="47">
        <f t="shared" si="1"/>
        <v>3.4978798858993136</v>
      </c>
      <c r="Q33" s="9"/>
    </row>
    <row r="34" spans="1:120" ht="15.75" thickBot="1">
      <c r="A34" s="12"/>
      <c r="B34" s="44">
        <v>591</v>
      </c>
      <c r="C34" s="20" t="s">
        <v>96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294223</v>
      </c>
      <c r="J34" s="46">
        <v>0</v>
      </c>
      <c r="K34" s="46">
        <v>0</v>
      </c>
      <c r="L34" s="46">
        <v>0</v>
      </c>
      <c r="M34" s="46">
        <v>0</v>
      </c>
      <c r="N34" s="46">
        <v>0</v>
      </c>
      <c r="O34" s="46">
        <f t="shared" si="4"/>
        <v>294223</v>
      </c>
      <c r="P34" s="47">
        <f t="shared" si="1"/>
        <v>22.68313931077018</v>
      </c>
      <c r="Q34" s="9"/>
    </row>
    <row r="35" spans="1:120" ht="16.5" thickBot="1">
      <c r="A35" s="14" t="s">
        <v>10</v>
      </c>
      <c r="B35" s="23"/>
      <c r="C35" s="22"/>
      <c r="D35" s="15">
        <f>SUM(D5,D15,D19,D25,D27,D29,D31)</f>
        <v>8588182</v>
      </c>
      <c r="E35" s="15">
        <f t="shared" ref="E35:N35" si="10">SUM(E5,E15,E19,E25,E27,E29,E31)</f>
        <v>1576288</v>
      </c>
      <c r="F35" s="15">
        <f t="shared" si="10"/>
        <v>0</v>
      </c>
      <c r="G35" s="15">
        <f t="shared" si="10"/>
        <v>932066</v>
      </c>
      <c r="H35" s="15">
        <f t="shared" si="10"/>
        <v>0</v>
      </c>
      <c r="I35" s="15">
        <f t="shared" si="10"/>
        <v>9413639</v>
      </c>
      <c r="J35" s="15">
        <f t="shared" si="10"/>
        <v>66082</v>
      </c>
      <c r="K35" s="15">
        <f t="shared" si="10"/>
        <v>1490330</v>
      </c>
      <c r="L35" s="15">
        <f t="shared" si="10"/>
        <v>0</v>
      </c>
      <c r="M35" s="15">
        <f t="shared" si="10"/>
        <v>671</v>
      </c>
      <c r="N35" s="15">
        <f t="shared" si="10"/>
        <v>0</v>
      </c>
      <c r="O35" s="15">
        <f t="shared" si="4"/>
        <v>22067258</v>
      </c>
      <c r="P35" s="37">
        <f t="shared" si="1"/>
        <v>1701.2765399737877</v>
      </c>
      <c r="Q35" s="6"/>
      <c r="R35" s="2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</row>
    <row r="36" spans="1:120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</row>
    <row r="37" spans="1:120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163" t="s">
        <v>97</v>
      </c>
      <c r="N37" s="163"/>
      <c r="O37" s="163"/>
      <c r="P37" s="41">
        <v>12971</v>
      </c>
    </row>
    <row r="38" spans="1:120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2"/>
    </row>
    <row r="39" spans="1:120" ht="15.75" customHeight="1" thickBot="1">
      <c r="A39" s="165" t="s">
        <v>48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5"/>
    </row>
  </sheetData>
  <mergeCells count="10">
    <mergeCell ref="M37:O37"/>
    <mergeCell ref="A38:P38"/>
    <mergeCell ref="A39:P3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3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3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>SUM(D6:D14)</f>
        <v>1908027</v>
      </c>
      <c r="E5" s="26">
        <f t="shared" ref="E5:M5" si="0">SUM(E6:E14)</f>
        <v>901185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733002</v>
      </c>
      <c r="K5" s="26">
        <f t="shared" si="0"/>
        <v>1196838</v>
      </c>
      <c r="L5" s="26">
        <f t="shared" si="0"/>
        <v>0</v>
      </c>
      <c r="M5" s="26">
        <f t="shared" si="0"/>
        <v>0</v>
      </c>
      <c r="N5" s="27">
        <f>SUM(D5:M5)</f>
        <v>4739052</v>
      </c>
      <c r="O5" s="32">
        <f t="shared" ref="O5:O35" si="1">(N5/O$37)</f>
        <v>382.24326504274882</v>
      </c>
      <c r="P5" s="6"/>
    </row>
    <row r="6" spans="1:133">
      <c r="A6" s="12"/>
      <c r="B6" s="44">
        <v>511</v>
      </c>
      <c r="C6" s="20" t="s">
        <v>19</v>
      </c>
      <c r="D6" s="46">
        <v>105235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105235</v>
      </c>
      <c r="O6" s="47">
        <f t="shared" si="1"/>
        <v>8.4880625907404426</v>
      </c>
      <c r="P6" s="9"/>
    </row>
    <row r="7" spans="1:133">
      <c r="A7" s="12"/>
      <c r="B7" s="44">
        <v>512</v>
      </c>
      <c r="C7" s="20" t="s">
        <v>20</v>
      </c>
      <c r="D7" s="46">
        <v>341916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4" si="2">SUM(D7:M7)</f>
        <v>341916</v>
      </c>
      <c r="O7" s="47">
        <f t="shared" si="1"/>
        <v>27.57831908372318</v>
      </c>
      <c r="P7" s="9"/>
    </row>
    <row r="8" spans="1:133">
      <c r="A8" s="12"/>
      <c r="B8" s="44">
        <v>513</v>
      </c>
      <c r="C8" s="20" t="s">
        <v>21</v>
      </c>
      <c r="D8" s="46">
        <v>1321800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1321800</v>
      </c>
      <c r="O8" s="47">
        <f t="shared" si="1"/>
        <v>106.61396999516052</v>
      </c>
      <c r="P8" s="9"/>
    </row>
    <row r="9" spans="1:133">
      <c r="A9" s="12"/>
      <c r="B9" s="44">
        <v>514</v>
      </c>
      <c r="C9" s="20" t="s">
        <v>50</v>
      </c>
      <c r="D9" s="46">
        <v>35179</v>
      </c>
      <c r="E9" s="46">
        <v>44248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79427</v>
      </c>
      <c r="O9" s="47">
        <f t="shared" si="1"/>
        <v>6.4064365220196802</v>
      </c>
      <c r="P9" s="9"/>
    </row>
    <row r="10" spans="1:133">
      <c r="A10" s="12"/>
      <c r="B10" s="44">
        <v>515</v>
      </c>
      <c r="C10" s="20" t="s">
        <v>51</v>
      </c>
      <c r="D10" s="46">
        <v>103897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103897</v>
      </c>
      <c r="O10" s="47">
        <f t="shared" si="1"/>
        <v>8.3801419583803831</v>
      </c>
      <c r="P10" s="9"/>
    </row>
    <row r="11" spans="1:133">
      <c r="A11" s="12"/>
      <c r="B11" s="44">
        <v>516</v>
      </c>
      <c r="C11" s="20" t="s">
        <v>80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412793</v>
      </c>
      <c r="K11" s="46">
        <v>0</v>
      </c>
      <c r="L11" s="46">
        <v>0</v>
      </c>
      <c r="M11" s="46">
        <v>0</v>
      </c>
      <c r="N11" s="46">
        <f t="shared" si="2"/>
        <v>412793</v>
      </c>
      <c r="O11" s="47">
        <f t="shared" si="1"/>
        <v>33.295128246491366</v>
      </c>
      <c r="P11" s="9"/>
    </row>
    <row r="12" spans="1:133">
      <c r="A12" s="12"/>
      <c r="B12" s="44">
        <v>517</v>
      </c>
      <c r="C12" s="20" t="s">
        <v>22</v>
      </c>
      <c r="D12" s="46">
        <v>0</v>
      </c>
      <c r="E12" s="46">
        <v>856937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856937</v>
      </c>
      <c r="O12" s="47">
        <f t="shared" si="1"/>
        <v>69.118970801742222</v>
      </c>
      <c r="P12" s="9"/>
    </row>
    <row r="13" spans="1:133">
      <c r="A13" s="12"/>
      <c r="B13" s="44">
        <v>518</v>
      </c>
      <c r="C13" s="20" t="s">
        <v>23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1196838</v>
      </c>
      <c r="L13" s="46">
        <v>0</v>
      </c>
      <c r="M13" s="46">
        <v>0</v>
      </c>
      <c r="N13" s="46">
        <f t="shared" si="2"/>
        <v>1196838</v>
      </c>
      <c r="O13" s="47">
        <f t="shared" si="1"/>
        <v>96.534763671559929</v>
      </c>
      <c r="P13" s="9"/>
    </row>
    <row r="14" spans="1:133">
      <c r="A14" s="12"/>
      <c r="B14" s="44">
        <v>519</v>
      </c>
      <c r="C14" s="20" t="s">
        <v>61</v>
      </c>
      <c r="D14" s="46">
        <v>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320209</v>
      </c>
      <c r="K14" s="46">
        <v>0</v>
      </c>
      <c r="L14" s="46">
        <v>0</v>
      </c>
      <c r="M14" s="46">
        <v>0</v>
      </c>
      <c r="N14" s="46">
        <f t="shared" si="2"/>
        <v>320209</v>
      </c>
      <c r="O14" s="47">
        <f t="shared" si="1"/>
        <v>25.827472172931117</v>
      </c>
      <c r="P14" s="9"/>
    </row>
    <row r="15" spans="1:133" ht="15.75">
      <c r="A15" s="28" t="s">
        <v>25</v>
      </c>
      <c r="B15" s="29"/>
      <c r="C15" s="30"/>
      <c r="D15" s="31">
        <f t="shared" ref="D15:M15" si="3">SUM(D16:D18)</f>
        <v>4501040</v>
      </c>
      <c r="E15" s="31">
        <f t="shared" si="3"/>
        <v>366321</v>
      </c>
      <c r="F15" s="31">
        <f t="shared" si="3"/>
        <v>0</v>
      </c>
      <c r="G15" s="31">
        <f t="shared" si="3"/>
        <v>0</v>
      </c>
      <c r="H15" s="31">
        <f t="shared" si="3"/>
        <v>0</v>
      </c>
      <c r="I15" s="31">
        <f t="shared" si="3"/>
        <v>0</v>
      </c>
      <c r="J15" s="31">
        <f t="shared" si="3"/>
        <v>0</v>
      </c>
      <c r="K15" s="31">
        <f t="shared" si="3"/>
        <v>0</v>
      </c>
      <c r="L15" s="31">
        <f t="shared" si="3"/>
        <v>0</v>
      </c>
      <c r="M15" s="31">
        <f t="shared" si="3"/>
        <v>0</v>
      </c>
      <c r="N15" s="42">
        <f t="shared" ref="N15:N35" si="4">SUM(D15:M15)</f>
        <v>4867361</v>
      </c>
      <c r="O15" s="43">
        <f t="shared" si="1"/>
        <v>392.59243426359092</v>
      </c>
      <c r="P15" s="10"/>
    </row>
    <row r="16" spans="1:133">
      <c r="A16" s="12"/>
      <c r="B16" s="44">
        <v>521</v>
      </c>
      <c r="C16" s="20" t="s">
        <v>26</v>
      </c>
      <c r="D16" s="46">
        <v>2651819</v>
      </c>
      <c r="E16" s="46">
        <v>366321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3018140</v>
      </c>
      <c r="O16" s="47">
        <f t="shared" si="1"/>
        <v>243.43765123407002</v>
      </c>
      <c r="P16" s="9"/>
    </row>
    <row r="17" spans="1:16">
      <c r="A17" s="12"/>
      <c r="B17" s="44">
        <v>522</v>
      </c>
      <c r="C17" s="20" t="s">
        <v>27</v>
      </c>
      <c r="D17" s="46">
        <v>1379123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1379123</v>
      </c>
      <c r="O17" s="47">
        <f t="shared" si="1"/>
        <v>111.23753831263107</v>
      </c>
      <c r="P17" s="9"/>
    </row>
    <row r="18" spans="1:16">
      <c r="A18" s="12"/>
      <c r="B18" s="44">
        <v>524</v>
      </c>
      <c r="C18" s="20" t="s">
        <v>28</v>
      </c>
      <c r="D18" s="46">
        <v>470098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470098</v>
      </c>
      <c r="O18" s="47">
        <f t="shared" si="1"/>
        <v>37.917244716889819</v>
      </c>
      <c r="P18" s="9"/>
    </row>
    <row r="19" spans="1:16" ht="15.75">
      <c r="A19" s="28" t="s">
        <v>29</v>
      </c>
      <c r="B19" s="29"/>
      <c r="C19" s="30"/>
      <c r="D19" s="31">
        <f t="shared" ref="D19:M19" si="5">SUM(D20:D24)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9566350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9566350</v>
      </c>
      <c r="O19" s="43">
        <f t="shared" si="1"/>
        <v>771.6042910146798</v>
      </c>
      <c r="P19" s="10"/>
    </row>
    <row r="20" spans="1:16">
      <c r="A20" s="12"/>
      <c r="B20" s="44">
        <v>533</v>
      </c>
      <c r="C20" s="20" t="s">
        <v>71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1681174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1681174</v>
      </c>
      <c r="O20" s="47">
        <f t="shared" si="1"/>
        <v>135.60041942248751</v>
      </c>
      <c r="P20" s="9"/>
    </row>
    <row r="21" spans="1:16">
      <c r="A21" s="12"/>
      <c r="B21" s="44">
        <v>534</v>
      </c>
      <c r="C21" s="20" t="s">
        <v>62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2327246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2327246</v>
      </c>
      <c r="O21" s="47">
        <f t="shared" si="1"/>
        <v>187.71140506533311</v>
      </c>
      <c r="P21" s="9"/>
    </row>
    <row r="22" spans="1:16">
      <c r="A22" s="12"/>
      <c r="B22" s="44">
        <v>535</v>
      </c>
      <c r="C22" s="20" t="s">
        <v>72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2301013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2301013</v>
      </c>
      <c r="O22" s="47">
        <f t="shared" si="1"/>
        <v>185.59549927407647</v>
      </c>
      <c r="P22" s="9"/>
    </row>
    <row r="23" spans="1:16">
      <c r="A23" s="12"/>
      <c r="B23" s="44">
        <v>536</v>
      </c>
      <c r="C23" s="20" t="s">
        <v>63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2228311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2228311</v>
      </c>
      <c r="O23" s="47">
        <f t="shared" si="1"/>
        <v>179.73148894983061</v>
      </c>
      <c r="P23" s="9"/>
    </row>
    <row r="24" spans="1:16">
      <c r="A24" s="12"/>
      <c r="B24" s="44">
        <v>538</v>
      </c>
      <c r="C24" s="20" t="s">
        <v>64</v>
      </c>
      <c r="D24" s="46">
        <v>0</v>
      </c>
      <c r="E24" s="46">
        <v>0</v>
      </c>
      <c r="F24" s="46">
        <v>0</v>
      </c>
      <c r="G24" s="46">
        <v>0</v>
      </c>
      <c r="H24" s="46">
        <v>0</v>
      </c>
      <c r="I24" s="46">
        <v>1028606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1028606</v>
      </c>
      <c r="O24" s="47">
        <f t="shared" si="1"/>
        <v>82.965478302952093</v>
      </c>
      <c r="P24" s="9"/>
    </row>
    <row r="25" spans="1:16" ht="15.75">
      <c r="A25" s="28" t="s">
        <v>33</v>
      </c>
      <c r="B25" s="29"/>
      <c r="C25" s="30"/>
      <c r="D25" s="31">
        <f t="shared" ref="D25:M25" si="6">SUM(D26:D26)</f>
        <v>1121842</v>
      </c>
      <c r="E25" s="31">
        <f t="shared" si="6"/>
        <v>0</v>
      </c>
      <c r="F25" s="31">
        <f t="shared" si="6"/>
        <v>0</v>
      </c>
      <c r="G25" s="31">
        <f t="shared" si="6"/>
        <v>133995</v>
      </c>
      <c r="H25" s="31">
        <f t="shared" si="6"/>
        <v>0</v>
      </c>
      <c r="I25" s="31">
        <f t="shared" si="6"/>
        <v>0</v>
      </c>
      <c r="J25" s="31">
        <f t="shared" si="6"/>
        <v>0</v>
      </c>
      <c r="K25" s="31">
        <f t="shared" si="6"/>
        <v>0</v>
      </c>
      <c r="L25" s="31">
        <f t="shared" si="6"/>
        <v>0</v>
      </c>
      <c r="M25" s="31">
        <f t="shared" si="6"/>
        <v>0</v>
      </c>
      <c r="N25" s="31">
        <f t="shared" si="4"/>
        <v>1255837</v>
      </c>
      <c r="O25" s="43">
        <f t="shared" si="1"/>
        <v>101.29351508307792</v>
      </c>
      <c r="P25" s="10"/>
    </row>
    <row r="26" spans="1:16">
      <c r="A26" s="12"/>
      <c r="B26" s="44">
        <v>541</v>
      </c>
      <c r="C26" s="20" t="s">
        <v>65</v>
      </c>
      <c r="D26" s="46">
        <v>1121842</v>
      </c>
      <c r="E26" s="46">
        <v>0</v>
      </c>
      <c r="F26" s="46">
        <v>0</v>
      </c>
      <c r="G26" s="46">
        <v>133995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1255837</v>
      </c>
      <c r="O26" s="47">
        <f t="shared" si="1"/>
        <v>101.29351508307792</v>
      </c>
      <c r="P26" s="9"/>
    </row>
    <row r="27" spans="1:16" ht="15.75">
      <c r="A27" s="28" t="s">
        <v>35</v>
      </c>
      <c r="B27" s="29"/>
      <c r="C27" s="30"/>
      <c r="D27" s="31">
        <f t="shared" ref="D27:M27" si="7">SUM(D28:D28)</f>
        <v>0</v>
      </c>
      <c r="E27" s="31">
        <f t="shared" si="7"/>
        <v>367357</v>
      </c>
      <c r="F27" s="31">
        <f t="shared" si="7"/>
        <v>0</v>
      </c>
      <c r="G27" s="31">
        <f t="shared" si="7"/>
        <v>0</v>
      </c>
      <c r="H27" s="31">
        <f t="shared" si="7"/>
        <v>0</v>
      </c>
      <c r="I27" s="31">
        <f t="shared" si="7"/>
        <v>0</v>
      </c>
      <c r="J27" s="31">
        <f t="shared" si="7"/>
        <v>0</v>
      </c>
      <c r="K27" s="31">
        <f t="shared" si="7"/>
        <v>0</v>
      </c>
      <c r="L27" s="31">
        <f t="shared" si="7"/>
        <v>0</v>
      </c>
      <c r="M27" s="31">
        <f t="shared" si="7"/>
        <v>0</v>
      </c>
      <c r="N27" s="31">
        <f t="shared" si="4"/>
        <v>367357</v>
      </c>
      <c r="O27" s="43">
        <f t="shared" si="1"/>
        <v>29.630343603807066</v>
      </c>
      <c r="P27" s="10"/>
    </row>
    <row r="28" spans="1:16">
      <c r="A28" s="13"/>
      <c r="B28" s="45">
        <v>552</v>
      </c>
      <c r="C28" s="21" t="s">
        <v>56</v>
      </c>
      <c r="D28" s="46">
        <v>0</v>
      </c>
      <c r="E28" s="46">
        <v>367357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367357</v>
      </c>
      <c r="O28" s="47">
        <f t="shared" si="1"/>
        <v>29.630343603807066</v>
      </c>
      <c r="P28" s="9"/>
    </row>
    <row r="29" spans="1:16" ht="15.75">
      <c r="A29" s="28" t="s">
        <v>37</v>
      </c>
      <c r="B29" s="29"/>
      <c r="C29" s="30"/>
      <c r="D29" s="31">
        <f t="shared" ref="D29:M29" si="8">SUM(D30:D30)</f>
        <v>954458</v>
      </c>
      <c r="E29" s="31">
        <f t="shared" si="8"/>
        <v>1880337</v>
      </c>
      <c r="F29" s="31">
        <f t="shared" si="8"/>
        <v>0</v>
      </c>
      <c r="G29" s="31">
        <f t="shared" si="8"/>
        <v>661075</v>
      </c>
      <c r="H29" s="31">
        <f t="shared" si="8"/>
        <v>0</v>
      </c>
      <c r="I29" s="31">
        <f t="shared" si="8"/>
        <v>0</v>
      </c>
      <c r="J29" s="31">
        <f t="shared" si="8"/>
        <v>0</v>
      </c>
      <c r="K29" s="31">
        <f t="shared" si="8"/>
        <v>0</v>
      </c>
      <c r="L29" s="31">
        <f t="shared" si="8"/>
        <v>0</v>
      </c>
      <c r="M29" s="31">
        <f t="shared" si="8"/>
        <v>0</v>
      </c>
      <c r="N29" s="31">
        <f t="shared" si="4"/>
        <v>3495870</v>
      </c>
      <c r="O29" s="43">
        <f t="shared" si="1"/>
        <v>281.97047910953381</v>
      </c>
      <c r="P29" s="9"/>
    </row>
    <row r="30" spans="1:16">
      <c r="A30" s="12"/>
      <c r="B30" s="44">
        <v>572</v>
      </c>
      <c r="C30" s="20" t="s">
        <v>66</v>
      </c>
      <c r="D30" s="46">
        <v>954458</v>
      </c>
      <c r="E30" s="46">
        <v>1880337</v>
      </c>
      <c r="F30" s="46">
        <v>0</v>
      </c>
      <c r="G30" s="46">
        <v>661075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3495870</v>
      </c>
      <c r="O30" s="47">
        <f t="shared" si="1"/>
        <v>281.97047910953381</v>
      </c>
      <c r="P30" s="9"/>
    </row>
    <row r="31" spans="1:16" ht="15.75">
      <c r="A31" s="28" t="s">
        <v>67</v>
      </c>
      <c r="B31" s="29"/>
      <c r="C31" s="30"/>
      <c r="D31" s="31">
        <f t="shared" ref="D31:M31" si="9">SUM(D32:D34)</f>
        <v>578074</v>
      </c>
      <c r="E31" s="31">
        <f t="shared" si="9"/>
        <v>0</v>
      </c>
      <c r="F31" s="31">
        <f t="shared" si="9"/>
        <v>0</v>
      </c>
      <c r="G31" s="31">
        <f t="shared" si="9"/>
        <v>0</v>
      </c>
      <c r="H31" s="31">
        <f t="shared" si="9"/>
        <v>0</v>
      </c>
      <c r="I31" s="31">
        <f t="shared" si="9"/>
        <v>647634</v>
      </c>
      <c r="J31" s="31">
        <f t="shared" si="9"/>
        <v>0</v>
      </c>
      <c r="K31" s="31">
        <f t="shared" si="9"/>
        <v>0</v>
      </c>
      <c r="L31" s="31">
        <f t="shared" si="9"/>
        <v>2136</v>
      </c>
      <c r="M31" s="31">
        <f t="shared" si="9"/>
        <v>0</v>
      </c>
      <c r="N31" s="31">
        <f t="shared" si="4"/>
        <v>1227844</v>
      </c>
      <c r="O31" s="43">
        <f t="shared" si="1"/>
        <v>99.03565091143733</v>
      </c>
      <c r="P31" s="9"/>
    </row>
    <row r="32" spans="1:16">
      <c r="A32" s="12"/>
      <c r="B32" s="44">
        <v>581</v>
      </c>
      <c r="C32" s="20" t="s">
        <v>68</v>
      </c>
      <c r="D32" s="46">
        <v>578074</v>
      </c>
      <c r="E32" s="46">
        <v>0</v>
      </c>
      <c r="F32" s="46">
        <v>0</v>
      </c>
      <c r="G32" s="46">
        <v>0</v>
      </c>
      <c r="H32" s="46">
        <v>0</v>
      </c>
      <c r="I32" s="46">
        <v>286380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864454</v>
      </c>
      <c r="O32" s="47">
        <f t="shared" si="1"/>
        <v>69.725278270688818</v>
      </c>
      <c r="P32" s="9"/>
    </row>
    <row r="33" spans="1:119">
      <c r="A33" s="12"/>
      <c r="B33" s="44">
        <v>590</v>
      </c>
      <c r="C33" s="20" t="s">
        <v>88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2136</v>
      </c>
      <c r="M33" s="46">
        <v>0</v>
      </c>
      <c r="N33" s="46">
        <f t="shared" si="4"/>
        <v>2136</v>
      </c>
      <c r="O33" s="47">
        <f t="shared" si="1"/>
        <v>0.17228585255686402</v>
      </c>
      <c r="P33" s="9"/>
    </row>
    <row r="34" spans="1:119" ht="15.75" thickBot="1">
      <c r="A34" s="12"/>
      <c r="B34" s="44">
        <v>591</v>
      </c>
      <c r="C34" s="20" t="s">
        <v>89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361254</v>
      </c>
      <c r="J34" s="46">
        <v>0</v>
      </c>
      <c r="K34" s="46">
        <v>0</v>
      </c>
      <c r="L34" s="46">
        <v>0</v>
      </c>
      <c r="M34" s="46">
        <v>0</v>
      </c>
      <c r="N34" s="46">
        <f t="shared" si="4"/>
        <v>361254</v>
      </c>
      <c r="O34" s="47">
        <f t="shared" si="1"/>
        <v>29.138086788191643</v>
      </c>
      <c r="P34" s="9"/>
    </row>
    <row r="35" spans="1:119" ht="16.5" thickBot="1">
      <c r="A35" s="14" t="s">
        <v>10</v>
      </c>
      <c r="B35" s="23"/>
      <c r="C35" s="22"/>
      <c r="D35" s="15">
        <f>SUM(D5,D15,D19,D25,D27,D29,D31)</f>
        <v>9063441</v>
      </c>
      <c r="E35" s="15">
        <f t="shared" ref="E35:M35" si="10">SUM(E5,E15,E19,E25,E27,E29,E31)</f>
        <v>3515200</v>
      </c>
      <c r="F35" s="15">
        <f t="shared" si="10"/>
        <v>0</v>
      </c>
      <c r="G35" s="15">
        <f t="shared" si="10"/>
        <v>795070</v>
      </c>
      <c r="H35" s="15">
        <f t="shared" si="10"/>
        <v>0</v>
      </c>
      <c r="I35" s="15">
        <f t="shared" si="10"/>
        <v>10213984</v>
      </c>
      <c r="J35" s="15">
        <f t="shared" si="10"/>
        <v>733002</v>
      </c>
      <c r="K35" s="15">
        <f t="shared" si="10"/>
        <v>1196838</v>
      </c>
      <c r="L35" s="15">
        <f t="shared" si="10"/>
        <v>2136</v>
      </c>
      <c r="M35" s="15">
        <f t="shared" si="10"/>
        <v>0</v>
      </c>
      <c r="N35" s="15">
        <f t="shared" si="4"/>
        <v>25519671</v>
      </c>
      <c r="O35" s="37">
        <f t="shared" si="1"/>
        <v>2058.3699790288756</v>
      </c>
      <c r="P35" s="6"/>
      <c r="Q35" s="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</row>
    <row r="36" spans="1:119">
      <c r="A36" s="16"/>
      <c r="B36" s="18"/>
      <c r="C36" s="18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9"/>
    </row>
    <row r="37" spans="1:119">
      <c r="A37" s="38"/>
      <c r="B37" s="39"/>
      <c r="C37" s="39"/>
      <c r="D37" s="40"/>
      <c r="E37" s="40"/>
      <c r="F37" s="40"/>
      <c r="G37" s="40"/>
      <c r="H37" s="40"/>
      <c r="I37" s="40"/>
      <c r="J37" s="40"/>
      <c r="K37" s="40"/>
      <c r="L37" s="163" t="s">
        <v>90</v>
      </c>
      <c r="M37" s="163"/>
      <c r="N37" s="163"/>
      <c r="O37" s="41">
        <v>12398</v>
      </c>
    </row>
    <row r="38" spans="1:119">
      <c r="A38" s="164"/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2"/>
    </row>
    <row r="39" spans="1:119" ht="15.75" customHeight="1" thickBot="1">
      <c r="A39" s="165" t="s">
        <v>48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5"/>
    </row>
  </sheetData>
  <mergeCells count="10">
    <mergeCell ref="L37:N37"/>
    <mergeCell ref="A38:O38"/>
    <mergeCell ref="A39:O3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horizontalDpi="200" verticalDpi="200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2055729</v>
      </c>
      <c r="E5" s="26">
        <f t="shared" si="0"/>
        <v>859224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422913</v>
      </c>
      <c r="J5" s="26">
        <f t="shared" si="0"/>
        <v>569433</v>
      </c>
      <c r="K5" s="26">
        <f t="shared" si="0"/>
        <v>1130078</v>
      </c>
      <c r="L5" s="26">
        <f t="shared" si="0"/>
        <v>0</v>
      </c>
      <c r="M5" s="26">
        <f t="shared" si="0"/>
        <v>0</v>
      </c>
      <c r="N5" s="27">
        <f>SUM(D5:M5)</f>
        <v>5037377</v>
      </c>
      <c r="O5" s="32">
        <f t="shared" ref="O5:O31" si="1">(N5/O$33)</f>
        <v>414.49658520529908</v>
      </c>
      <c r="P5" s="6"/>
    </row>
    <row r="6" spans="1:133">
      <c r="A6" s="12"/>
      <c r="B6" s="44">
        <v>511</v>
      </c>
      <c r="C6" s="20" t="s">
        <v>19</v>
      </c>
      <c r="D6" s="46">
        <v>107059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107059</v>
      </c>
      <c r="O6" s="47">
        <f t="shared" si="1"/>
        <v>8.8092652020077349</v>
      </c>
      <c r="P6" s="9"/>
    </row>
    <row r="7" spans="1:133">
      <c r="A7" s="12"/>
      <c r="B7" s="44">
        <v>512</v>
      </c>
      <c r="C7" s="20" t="s">
        <v>20</v>
      </c>
      <c r="D7" s="46">
        <v>336154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336154</v>
      </c>
      <c r="O7" s="47">
        <f t="shared" si="1"/>
        <v>27.660166214103512</v>
      </c>
      <c r="P7" s="9"/>
    </row>
    <row r="8" spans="1:133">
      <c r="A8" s="12"/>
      <c r="B8" s="44">
        <v>513</v>
      </c>
      <c r="C8" s="20" t="s">
        <v>21</v>
      </c>
      <c r="D8" s="46">
        <v>999629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999629</v>
      </c>
      <c r="O8" s="47">
        <f t="shared" si="1"/>
        <v>82.253682218382295</v>
      </c>
      <c r="P8" s="9"/>
    </row>
    <row r="9" spans="1:133">
      <c r="A9" s="12"/>
      <c r="B9" s="44">
        <v>514</v>
      </c>
      <c r="C9" s="20" t="s">
        <v>50</v>
      </c>
      <c r="D9" s="46">
        <v>57442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57442</v>
      </c>
      <c r="O9" s="47">
        <f t="shared" si="1"/>
        <v>4.7265695712992679</v>
      </c>
      <c r="P9" s="9"/>
    </row>
    <row r="10" spans="1:133">
      <c r="A10" s="12"/>
      <c r="B10" s="44">
        <v>515</v>
      </c>
      <c r="C10" s="20" t="s">
        <v>51</v>
      </c>
      <c r="D10" s="46">
        <v>117122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117122</v>
      </c>
      <c r="O10" s="47">
        <f t="shared" si="1"/>
        <v>9.6372912038179877</v>
      </c>
      <c r="P10" s="9"/>
    </row>
    <row r="11" spans="1:133">
      <c r="A11" s="12"/>
      <c r="B11" s="44">
        <v>517</v>
      </c>
      <c r="C11" s="20" t="s">
        <v>22</v>
      </c>
      <c r="D11" s="46">
        <v>0</v>
      </c>
      <c r="E11" s="46">
        <v>859224</v>
      </c>
      <c r="F11" s="46">
        <v>0</v>
      </c>
      <c r="G11" s="46">
        <v>0</v>
      </c>
      <c r="H11" s="46">
        <v>0</v>
      </c>
      <c r="I11" s="46">
        <v>422913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1282137</v>
      </c>
      <c r="O11" s="47">
        <f t="shared" si="1"/>
        <v>105.49962972105654</v>
      </c>
      <c r="P11" s="9"/>
    </row>
    <row r="12" spans="1:133">
      <c r="A12" s="12"/>
      <c r="B12" s="44">
        <v>518</v>
      </c>
      <c r="C12" s="20" t="s">
        <v>23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1130078</v>
      </c>
      <c r="L12" s="46">
        <v>0</v>
      </c>
      <c r="M12" s="46">
        <v>0</v>
      </c>
      <c r="N12" s="46">
        <f t="shared" si="2"/>
        <v>1130078</v>
      </c>
      <c r="O12" s="47">
        <f t="shared" si="1"/>
        <v>92.987575084341316</v>
      </c>
      <c r="P12" s="9"/>
    </row>
    <row r="13" spans="1:133">
      <c r="A13" s="12"/>
      <c r="B13" s="44">
        <v>519</v>
      </c>
      <c r="C13" s="20" t="s">
        <v>61</v>
      </c>
      <c r="D13" s="46">
        <v>438323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569433</v>
      </c>
      <c r="K13" s="46">
        <v>0</v>
      </c>
      <c r="L13" s="46">
        <v>0</v>
      </c>
      <c r="M13" s="46">
        <v>0</v>
      </c>
      <c r="N13" s="46">
        <f t="shared" si="2"/>
        <v>1007756</v>
      </c>
      <c r="O13" s="47">
        <f t="shared" si="1"/>
        <v>82.922405990290457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SUM(D15:D17)</f>
        <v>4107628</v>
      </c>
      <c r="E14" s="31">
        <f t="shared" si="3"/>
        <v>427917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4535545</v>
      </c>
      <c r="O14" s="43">
        <f t="shared" si="1"/>
        <v>373.20373570311858</v>
      </c>
      <c r="P14" s="10"/>
    </row>
    <row r="15" spans="1:133">
      <c r="A15" s="12"/>
      <c r="B15" s="44">
        <v>521</v>
      </c>
      <c r="C15" s="20" t="s">
        <v>26</v>
      </c>
      <c r="D15" s="46">
        <v>2373420</v>
      </c>
      <c r="E15" s="46">
        <v>427917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2801337</v>
      </c>
      <c r="O15" s="47">
        <f t="shared" si="1"/>
        <v>230.50580103678104</v>
      </c>
      <c r="P15" s="9"/>
    </row>
    <row r="16" spans="1:133">
      <c r="A16" s="12"/>
      <c r="B16" s="44">
        <v>522</v>
      </c>
      <c r="C16" s="20" t="s">
        <v>27</v>
      </c>
      <c r="D16" s="46">
        <v>1319026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1319026</v>
      </c>
      <c r="O16" s="47">
        <f t="shared" si="1"/>
        <v>108.53501193121041</v>
      </c>
      <c r="P16" s="9"/>
    </row>
    <row r="17" spans="1:119">
      <c r="A17" s="12"/>
      <c r="B17" s="44">
        <v>524</v>
      </c>
      <c r="C17" s="20" t="s">
        <v>28</v>
      </c>
      <c r="D17" s="46">
        <v>415182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415182</v>
      </c>
      <c r="O17" s="47">
        <f t="shared" si="1"/>
        <v>34.162922735127133</v>
      </c>
      <c r="P17" s="9"/>
    </row>
    <row r="18" spans="1:119" ht="15.75">
      <c r="A18" s="28" t="s">
        <v>29</v>
      </c>
      <c r="B18" s="29"/>
      <c r="C18" s="30"/>
      <c r="D18" s="31">
        <f t="shared" ref="D18:M18" si="5">SUM(D19:D21)</f>
        <v>0</v>
      </c>
      <c r="E18" s="31">
        <f t="shared" si="5"/>
        <v>0</v>
      </c>
      <c r="F18" s="31">
        <f t="shared" si="5"/>
        <v>0</v>
      </c>
      <c r="G18" s="31">
        <f t="shared" si="5"/>
        <v>0</v>
      </c>
      <c r="H18" s="31">
        <f t="shared" si="5"/>
        <v>0</v>
      </c>
      <c r="I18" s="31">
        <f t="shared" si="5"/>
        <v>9376519</v>
      </c>
      <c r="J18" s="31">
        <f t="shared" si="5"/>
        <v>0</v>
      </c>
      <c r="K18" s="31">
        <f t="shared" si="5"/>
        <v>0</v>
      </c>
      <c r="L18" s="31">
        <f t="shared" si="5"/>
        <v>0</v>
      </c>
      <c r="M18" s="31">
        <f t="shared" si="5"/>
        <v>0</v>
      </c>
      <c r="N18" s="42">
        <f t="shared" si="4"/>
        <v>9376519</v>
      </c>
      <c r="O18" s="43">
        <f t="shared" si="1"/>
        <v>771.53945527853205</v>
      </c>
      <c r="P18" s="10"/>
    </row>
    <row r="19" spans="1:119">
      <c r="A19" s="12"/>
      <c r="B19" s="44">
        <v>534</v>
      </c>
      <c r="C19" s="20" t="s">
        <v>62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2475068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2475068</v>
      </c>
      <c r="O19" s="47">
        <f t="shared" si="1"/>
        <v>203.65901423516826</v>
      </c>
      <c r="P19" s="9"/>
    </row>
    <row r="20" spans="1:119">
      <c r="A20" s="12"/>
      <c r="B20" s="44">
        <v>536</v>
      </c>
      <c r="C20" s="20" t="s">
        <v>63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5934362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5934362</v>
      </c>
      <c r="O20" s="47">
        <f t="shared" si="1"/>
        <v>488.3042870073233</v>
      </c>
      <c r="P20" s="9"/>
    </row>
    <row r="21" spans="1:119">
      <c r="A21" s="12"/>
      <c r="B21" s="44">
        <v>538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967089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967089</v>
      </c>
      <c r="O21" s="47">
        <f t="shared" si="1"/>
        <v>79.576154036040478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849025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849025</v>
      </c>
      <c r="O22" s="43">
        <f t="shared" si="1"/>
        <v>69.861351106722623</v>
      </c>
      <c r="P22" s="10"/>
    </row>
    <row r="23" spans="1:119">
      <c r="A23" s="12"/>
      <c r="B23" s="44">
        <v>541</v>
      </c>
      <c r="C23" s="20" t="s">
        <v>65</v>
      </c>
      <c r="D23" s="46">
        <v>849025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849025</v>
      </c>
      <c r="O23" s="47">
        <f t="shared" si="1"/>
        <v>69.861351106722623</v>
      </c>
      <c r="P23" s="9"/>
    </row>
    <row r="24" spans="1:119" ht="15.75">
      <c r="A24" s="28" t="s">
        <v>35</v>
      </c>
      <c r="B24" s="29"/>
      <c r="C24" s="30"/>
      <c r="D24" s="31">
        <f t="shared" ref="D24:M24" si="7">SUM(D25:D26)</f>
        <v>0</v>
      </c>
      <c r="E24" s="31">
        <f t="shared" si="7"/>
        <v>1883599</v>
      </c>
      <c r="F24" s="31">
        <f t="shared" si="7"/>
        <v>0</v>
      </c>
      <c r="G24" s="31">
        <f t="shared" si="7"/>
        <v>1265085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3148684</v>
      </c>
      <c r="O24" s="43">
        <f t="shared" si="1"/>
        <v>259.08697440961078</v>
      </c>
      <c r="P24" s="10"/>
    </row>
    <row r="25" spans="1:119">
      <c r="A25" s="13"/>
      <c r="B25" s="45">
        <v>552</v>
      </c>
      <c r="C25" s="21" t="s">
        <v>56</v>
      </c>
      <c r="D25" s="46">
        <v>0</v>
      </c>
      <c r="E25" s="46">
        <v>1883599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1883599</v>
      </c>
      <c r="O25" s="47">
        <f t="shared" si="1"/>
        <v>154.99045503167943</v>
      </c>
      <c r="P25" s="9"/>
    </row>
    <row r="26" spans="1:119">
      <c r="A26" s="13"/>
      <c r="B26" s="45">
        <v>559</v>
      </c>
      <c r="C26" s="21" t="s">
        <v>36</v>
      </c>
      <c r="D26" s="46">
        <v>0</v>
      </c>
      <c r="E26" s="46">
        <v>0</v>
      </c>
      <c r="F26" s="46">
        <v>0</v>
      </c>
      <c r="G26" s="46">
        <v>1265085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1265085</v>
      </c>
      <c r="O26" s="47">
        <f t="shared" si="1"/>
        <v>104.09651937793137</v>
      </c>
      <c r="P26" s="9"/>
    </row>
    <row r="27" spans="1:119" ht="15.75">
      <c r="A27" s="28" t="s">
        <v>37</v>
      </c>
      <c r="B27" s="29"/>
      <c r="C27" s="30"/>
      <c r="D27" s="31">
        <f t="shared" ref="D27:M27" si="8">SUM(D28:D28)</f>
        <v>985466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985466</v>
      </c>
      <c r="O27" s="43">
        <f t="shared" si="1"/>
        <v>81.088290956965352</v>
      </c>
      <c r="P27" s="9"/>
    </row>
    <row r="28" spans="1:119">
      <c r="A28" s="12"/>
      <c r="B28" s="44">
        <v>572</v>
      </c>
      <c r="C28" s="20" t="s">
        <v>66</v>
      </c>
      <c r="D28" s="46">
        <v>985466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985466</v>
      </c>
      <c r="O28" s="47">
        <f t="shared" si="1"/>
        <v>81.088290956965352</v>
      </c>
      <c r="P28" s="9"/>
    </row>
    <row r="29" spans="1:119" ht="15.75">
      <c r="A29" s="28" t="s">
        <v>67</v>
      </c>
      <c r="B29" s="29"/>
      <c r="C29" s="30"/>
      <c r="D29" s="31">
        <f t="shared" ref="D29:M29" si="9">SUM(D30:D30)</f>
        <v>1893400</v>
      </c>
      <c r="E29" s="31">
        <f t="shared" si="9"/>
        <v>47000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0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1940400</v>
      </c>
      <c r="O29" s="43">
        <f t="shared" si="1"/>
        <v>159.66428042458651</v>
      </c>
      <c r="P29" s="9"/>
    </row>
    <row r="30" spans="1:119" ht="15.75" thickBot="1">
      <c r="A30" s="12"/>
      <c r="B30" s="44">
        <v>581</v>
      </c>
      <c r="C30" s="20" t="s">
        <v>68</v>
      </c>
      <c r="D30" s="46">
        <v>1893400</v>
      </c>
      <c r="E30" s="46">
        <v>47000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1940400</v>
      </c>
      <c r="O30" s="47">
        <f t="shared" si="1"/>
        <v>159.66428042458651</v>
      </c>
      <c r="P30" s="9"/>
    </row>
    <row r="31" spans="1:119" ht="16.5" thickBot="1">
      <c r="A31" s="14" t="s">
        <v>10</v>
      </c>
      <c r="B31" s="23"/>
      <c r="C31" s="22"/>
      <c r="D31" s="15">
        <f>SUM(D5,D14,D18,D22,D24,D27,D29)</f>
        <v>9891248</v>
      </c>
      <c r="E31" s="15">
        <f t="shared" ref="E31:M31" si="10">SUM(E5,E14,E18,E22,E24,E27,E29)</f>
        <v>3217740</v>
      </c>
      <c r="F31" s="15">
        <f t="shared" si="10"/>
        <v>0</v>
      </c>
      <c r="G31" s="15">
        <f t="shared" si="10"/>
        <v>1265085</v>
      </c>
      <c r="H31" s="15">
        <f t="shared" si="10"/>
        <v>0</v>
      </c>
      <c r="I31" s="15">
        <f t="shared" si="10"/>
        <v>9799432</v>
      </c>
      <c r="J31" s="15">
        <f t="shared" si="10"/>
        <v>569433</v>
      </c>
      <c r="K31" s="15">
        <f t="shared" si="10"/>
        <v>1130078</v>
      </c>
      <c r="L31" s="15">
        <f t="shared" si="10"/>
        <v>0</v>
      </c>
      <c r="M31" s="15">
        <f t="shared" si="10"/>
        <v>0</v>
      </c>
      <c r="N31" s="15">
        <f t="shared" si="4"/>
        <v>25873016</v>
      </c>
      <c r="O31" s="37">
        <f t="shared" si="1"/>
        <v>2128.940673084835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86</v>
      </c>
      <c r="M33" s="163"/>
      <c r="N33" s="163"/>
      <c r="O33" s="41">
        <v>12153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3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83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2414366</v>
      </c>
      <c r="E5" s="26">
        <f t="shared" si="0"/>
        <v>851654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1201544</v>
      </c>
      <c r="L5" s="26">
        <f t="shared" si="0"/>
        <v>0</v>
      </c>
      <c r="M5" s="26">
        <f t="shared" si="0"/>
        <v>0</v>
      </c>
      <c r="N5" s="27">
        <f>SUM(D5:M5)</f>
        <v>4467564</v>
      </c>
      <c r="O5" s="32">
        <f t="shared" ref="O5:O31" si="1">(N5/O$33)</f>
        <v>373.60461615654793</v>
      </c>
      <c r="P5" s="6"/>
    </row>
    <row r="6" spans="1:133">
      <c r="A6" s="12"/>
      <c r="B6" s="44">
        <v>511</v>
      </c>
      <c r="C6" s="20" t="s">
        <v>19</v>
      </c>
      <c r="D6" s="46">
        <v>119384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119384</v>
      </c>
      <c r="O6" s="47">
        <f t="shared" si="1"/>
        <v>9.9836092992139154</v>
      </c>
      <c r="P6" s="9"/>
    </row>
    <row r="7" spans="1:133">
      <c r="A7" s="12"/>
      <c r="B7" s="44">
        <v>512</v>
      </c>
      <c r="C7" s="20" t="s">
        <v>20</v>
      </c>
      <c r="D7" s="46">
        <v>412971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412971</v>
      </c>
      <c r="O7" s="47">
        <f t="shared" si="1"/>
        <v>34.535122930255895</v>
      </c>
      <c r="P7" s="9"/>
    </row>
    <row r="8" spans="1:133">
      <c r="A8" s="12"/>
      <c r="B8" s="44">
        <v>513</v>
      </c>
      <c r="C8" s="20" t="s">
        <v>21</v>
      </c>
      <c r="D8" s="46">
        <v>1447158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1447158</v>
      </c>
      <c r="O8" s="47">
        <f t="shared" si="1"/>
        <v>121.02007024586051</v>
      </c>
      <c r="P8" s="9"/>
    </row>
    <row r="9" spans="1:133">
      <c r="A9" s="12"/>
      <c r="B9" s="44">
        <v>514</v>
      </c>
      <c r="C9" s="20" t="s">
        <v>50</v>
      </c>
      <c r="D9" s="46">
        <v>2759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2759</v>
      </c>
      <c r="O9" s="47">
        <f t="shared" si="1"/>
        <v>0.23072420137146679</v>
      </c>
      <c r="P9" s="9"/>
    </row>
    <row r="10" spans="1:133">
      <c r="A10" s="12"/>
      <c r="B10" s="44">
        <v>515</v>
      </c>
      <c r="C10" s="20" t="s">
        <v>51</v>
      </c>
      <c r="D10" s="46">
        <v>92248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92248</v>
      </c>
      <c r="O10" s="47">
        <f t="shared" si="1"/>
        <v>7.7143335005853819</v>
      </c>
      <c r="P10" s="9"/>
    </row>
    <row r="11" spans="1:133">
      <c r="A11" s="12"/>
      <c r="B11" s="44">
        <v>517</v>
      </c>
      <c r="C11" s="20" t="s">
        <v>22</v>
      </c>
      <c r="D11" s="46">
        <v>0</v>
      </c>
      <c r="E11" s="46">
        <v>851654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851654</v>
      </c>
      <c r="O11" s="47">
        <f t="shared" si="1"/>
        <v>71.220438200367951</v>
      </c>
      <c r="P11" s="9"/>
    </row>
    <row r="12" spans="1:133">
      <c r="A12" s="12"/>
      <c r="B12" s="44">
        <v>518</v>
      </c>
      <c r="C12" s="20" t="s">
        <v>23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1201544</v>
      </c>
      <c r="L12" s="46">
        <v>0</v>
      </c>
      <c r="M12" s="46">
        <v>0</v>
      </c>
      <c r="N12" s="46">
        <f t="shared" si="2"/>
        <v>1201544</v>
      </c>
      <c r="O12" s="47">
        <f t="shared" si="1"/>
        <v>100.48034788426158</v>
      </c>
      <c r="P12" s="9"/>
    </row>
    <row r="13" spans="1:133">
      <c r="A13" s="12"/>
      <c r="B13" s="44">
        <v>519</v>
      </c>
      <c r="C13" s="20" t="s">
        <v>61</v>
      </c>
      <c r="D13" s="46">
        <v>339846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339846</v>
      </c>
      <c r="O13" s="47">
        <f t="shared" si="1"/>
        <v>28.419969894631208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SUM(D15:D18)</f>
        <v>4438466</v>
      </c>
      <c r="E14" s="31">
        <f t="shared" si="3"/>
        <v>331349</v>
      </c>
      <c r="F14" s="31">
        <f t="shared" si="3"/>
        <v>0</v>
      </c>
      <c r="G14" s="31">
        <f t="shared" si="3"/>
        <v>0</v>
      </c>
      <c r="H14" s="31">
        <f t="shared" si="3"/>
        <v>0</v>
      </c>
      <c r="I14" s="31">
        <f t="shared" si="3"/>
        <v>1856159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1" si="4">SUM(D14:M14)</f>
        <v>6625974</v>
      </c>
      <c r="O14" s="43">
        <f t="shared" si="1"/>
        <v>554.1038635223282</v>
      </c>
      <c r="P14" s="10"/>
    </row>
    <row r="15" spans="1:133">
      <c r="A15" s="12"/>
      <c r="B15" s="44">
        <v>521</v>
      </c>
      <c r="C15" s="20" t="s">
        <v>26</v>
      </c>
      <c r="D15" s="46">
        <v>2223676</v>
      </c>
      <c r="E15" s="46">
        <v>331349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2555025</v>
      </c>
      <c r="O15" s="47">
        <f t="shared" si="1"/>
        <v>213.66658304064225</v>
      </c>
      <c r="P15" s="9"/>
    </row>
    <row r="16" spans="1:133">
      <c r="A16" s="12"/>
      <c r="B16" s="44">
        <v>522</v>
      </c>
      <c r="C16" s="20" t="s">
        <v>27</v>
      </c>
      <c r="D16" s="46">
        <v>1318774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1318774</v>
      </c>
      <c r="O16" s="47">
        <f t="shared" si="1"/>
        <v>110.28382672687741</v>
      </c>
      <c r="P16" s="9"/>
    </row>
    <row r="17" spans="1:119">
      <c r="A17" s="12"/>
      <c r="B17" s="44">
        <v>524</v>
      </c>
      <c r="C17" s="20" t="s">
        <v>28</v>
      </c>
      <c r="D17" s="46">
        <v>439702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439702</v>
      </c>
      <c r="O17" s="47">
        <f t="shared" si="1"/>
        <v>36.770530188994812</v>
      </c>
      <c r="P17" s="9"/>
    </row>
    <row r="18" spans="1:119">
      <c r="A18" s="12"/>
      <c r="B18" s="44">
        <v>525</v>
      </c>
      <c r="C18" s="20" t="s">
        <v>81</v>
      </c>
      <c r="D18" s="46">
        <v>456314</v>
      </c>
      <c r="E18" s="46">
        <v>0</v>
      </c>
      <c r="F18" s="46">
        <v>0</v>
      </c>
      <c r="G18" s="46">
        <v>0</v>
      </c>
      <c r="H18" s="46">
        <v>0</v>
      </c>
      <c r="I18" s="46">
        <v>1856159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2312473</v>
      </c>
      <c r="O18" s="47">
        <f t="shared" si="1"/>
        <v>193.38292356581368</v>
      </c>
      <c r="P18" s="9"/>
    </row>
    <row r="19" spans="1:119" ht="15.75">
      <c r="A19" s="28" t="s">
        <v>29</v>
      </c>
      <c r="B19" s="29"/>
      <c r="C19" s="30"/>
      <c r="D19" s="31">
        <f t="shared" ref="D19:M19" si="5">SUM(D20:D21)</f>
        <v>0</v>
      </c>
      <c r="E19" s="31">
        <f t="shared" si="5"/>
        <v>0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5888387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5888387</v>
      </c>
      <c r="O19" s="43">
        <f t="shared" si="1"/>
        <v>492.42239504933934</v>
      </c>
      <c r="P19" s="10"/>
    </row>
    <row r="20" spans="1:119">
      <c r="A20" s="12"/>
      <c r="B20" s="44">
        <v>536</v>
      </c>
      <c r="C20" s="20" t="s">
        <v>63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5149435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5149435</v>
      </c>
      <c r="O20" s="47">
        <f t="shared" si="1"/>
        <v>430.62677705301888</v>
      </c>
      <c r="P20" s="9"/>
    </row>
    <row r="21" spans="1:119">
      <c r="A21" s="12"/>
      <c r="B21" s="44">
        <v>538</v>
      </c>
      <c r="C21" s="20" t="s">
        <v>64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738952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738952</v>
      </c>
      <c r="O21" s="47">
        <f t="shared" si="1"/>
        <v>61.795617996320452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337299</v>
      </c>
      <c r="E22" s="31">
        <f t="shared" si="6"/>
        <v>10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337309</v>
      </c>
      <c r="O22" s="43">
        <f t="shared" si="1"/>
        <v>28.207810670680715</v>
      </c>
      <c r="P22" s="10"/>
    </row>
    <row r="23" spans="1:119">
      <c r="A23" s="12"/>
      <c r="B23" s="44">
        <v>541</v>
      </c>
      <c r="C23" s="20" t="s">
        <v>65</v>
      </c>
      <c r="D23" s="46">
        <v>337299</v>
      </c>
      <c r="E23" s="46">
        <v>10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337309</v>
      </c>
      <c r="O23" s="47">
        <f t="shared" si="1"/>
        <v>28.207810670680715</v>
      </c>
      <c r="P23" s="9"/>
    </row>
    <row r="24" spans="1:119" ht="15.75">
      <c r="A24" s="28" t="s">
        <v>35</v>
      </c>
      <c r="B24" s="29"/>
      <c r="C24" s="30"/>
      <c r="D24" s="31">
        <f t="shared" ref="D24:M24" si="7">SUM(D25:D26)</f>
        <v>0</v>
      </c>
      <c r="E24" s="31">
        <f t="shared" si="7"/>
        <v>3942283</v>
      </c>
      <c r="F24" s="31">
        <f t="shared" si="7"/>
        <v>0</v>
      </c>
      <c r="G24" s="31">
        <f t="shared" si="7"/>
        <v>350736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4293019</v>
      </c>
      <c r="O24" s="43">
        <f t="shared" si="1"/>
        <v>359.00811172436863</v>
      </c>
      <c r="P24" s="10"/>
    </row>
    <row r="25" spans="1:119">
      <c r="A25" s="13"/>
      <c r="B25" s="45">
        <v>552</v>
      </c>
      <c r="C25" s="21" t="s">
        <v>56</v>
      </c>
      <c r="D25" s="46">
        <v>0</v>
      </c>
      <c r="E25" s="46">
        <v>260434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260434</v>
      </c>
      <c r="O25" s="47">
        <f t="shared" si="1"/>
        <v>21.779060043485533</v>
      </c>
      <c r="P25" s="9"/>
    </row>
    <row r="26" spans="1:119">
      <c r="A26" s="13"/>
      <c r="B26" s="45">
        <v>559</v>
      </c>
      <c r="C26" s="21" t="s">
        <v>36</v>
      </c>
      <c r="D26" s="46">
        <v>0</v>
      </c>
      <c r="E26" s="46">
        <v>3681849</v>
      </c>
      <c r="F26" s="46">
        <v>0</v>
      </c>
      <c r="G26" s="46">
        <v>350736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4032585</v>
      </c>
      <c r="O26" s="47">
        <f t="shared" si="1"/>
        <v>337.22905168088312</v>
      </c>
      <c r="P26" s="9"/>
    </row>
    <row r="27" spans="1:119" ht="15.75">
      <c r="A27" s="28" t="s">
        <v>37</v>
      </c>
      <c r="B27" s="29"/>
      <c r="C27" s="30"/>
      <c r="D27" s="31">
        <f t="shared" ref="D27:M27" si="8">SUM(D28:D28)</f>
        <v>821445</v>
      </c>
      <c r="E27" s="31">
        <f t="shared" si="8"/>
        <v>0</v>
      </c>
      <c r="F27" s="31">
        <f t="shared" si="8"/>
        <v>0</v>
      </c>
      <c r="G27" s="31">
        <f t="shared" si="8"/>
        <v>0</v>
      </c>
      <c r="H27" s="31">
        <f t="shared" si="8"/>
        <v>0</v>
      </c>
      <c r="I27" s="31">
        <f t="shared" si="8"/>
        <v>0</v>
      </c>
      <c r="J27" s="31">
        <f t="shared" si="8"/>
        <v>0</v>
      </c>
      <c r="K27" s="31">
        <f t="shared" si="8"/>
        <v>0</v>
      </c>
      <c r="L27" s="31">
        <f t="shared" si="8"/>
        <v>0</v>
      </c>
      <c r="M27" s="31">
        <f t="shared" si="8"/>
        <v>0</v>
      </c>
      <c r="N27" s="31">
        <f t="shared" si="4"/>
        <v>821445</v>
      </c>
      <c r="O27" s="43">
        <f t="shared" si="1"/>
        <v>68.694179628700454</v>
      </c>
      <c r="P27" s="9"/>
    </row>
    <row r="28" spans="1:119">
      <c r="A28" s="12"/>
      <c r="B28" s="44">
        <v>572</v>
      </c>
      <c r="C28" s="20" t="s">
        <v>66</v>
      </c>
      <c r="D28" s="46">
        <v>821445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821445</v>
      </c>
      <c r="O28" s="47">
        <f t="shared" si="1"/>
        <v>68.694179628700454</v>
      </c>
      <c r="P28" s="9"/>
    </row>
    <row r="29" spans="1:119" ht="15.75">
      <c r="A29" s="28" t="s">
        <v>67</v>
      </c>
      <c r="B29" s="29"/>
      <c r="C29" s="30"/>
      <c r="D29" s="31">
        <f t="shared" ref="D29:M29" si="9">SUM(D30:D30)</f>
        <v>8401</v>
      </c>
      <c r="E29" s="31">
        <f t="shared" si="9"/>
        <v>0</v>
      </c>
      <c r="F29" s="31">
        <f t="shared" si="9"/>
        <v>0</v>
      </c>
      <c r="G29" s="31">
        <f t="shared" si="9"/>
        <v>0</v>
      </c>
      <c r="H29" s="31">
        <f t="shared" si="9"/>
        <v>0</v>
      </c>
      <c r="I29" s="31">
        <f t="shared" si="9"/>
        <v>1131539</v>
      </c>
      <c r="J29" s="31">
        <f t="shared" si="9"/>
        <v>0</v>
      </c>
      <c r="K29" s="31">
        <f t="shared" si="9"/>
        <v>0</v>
      </c>
      <c r="L29" s="31">
        <f t="shared" si="9"/>
        <v>0</v>
      </c>
      <c r="M29" s="31">
        <f t="shared" si="9"/>
        <v>0</v>
      </c>
      <c r="N29" s="31">
        <f t="shared" si="4"/>
        <v>1139940</v>
      </c>
      <c r="O29" s="43">
        <f t="shared" si="1"/>
        <v>95.328650275965884</v>
      </c>
      <c r="P29" s="9"/>
    </row>
    <row r="30" spans="1:119" ht="15.75" thickBot="1">
      <c r="A30" s="12"/>
      <c r="B30" s="44">
        <v>581</v>
      </c>
      <c r="C30" s="20" t="s">
        <v>68</v>
      </c>
      <c r="D30" s="46">
        <v>8401</v>
      </c>
      <c r="E30" s="46">
        <v>0</v>
      </c>
      <c r="F30" s="46">
        <v>0</v>
      </c>
      <c r="G30" s="46">
        <v>0</v>
      </c>
      <c r="H30" s="46">
        <v>0</v>
      </c>
      <c r="I30" s="46">
        <v>1131539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1139940</v>
      </c>
      <c r="O30" s="47">
        <f t="shared" si="1"/>
        <v>95.328650275965884</v>
      </c>
      <c r="P30" s="9"/>
    </row>
    <row r="31" spans="1:119" ht="16.5" thickBot="1">
      <c r="A31" s="14" t="s">
        <v>10</v>
      </c>
      <c r="B31" s="23"/>
      <c r="C31" s="22"/>
      <c r="D31" s="15">
        <f>SUM(D5,D14,D19,D22,D24,D27,D29)</f>
        <v>8019977</v>
      </c>
      <c r="E31" s="15">
        <f t="shared" ref="E31:M31" si="10">SUM(E5,E14,E19,E22,E24,E27,E29)</f>
        <v>5125296</v>
      </c>
      <c r="F31" s="15">
        <f t="shared" si="10"/>
        <v>0</v>
      </c>
      <c r="G31" s="15">
        <f t="shared" si="10"/>
        <v>350736</v>
      </c>
      <c r="H31" s="15">
        <f t="shared" si="10"/>
        <v>0</v>
      </c>
      <c r="I31" s="15">
        <f t="shared" si="10"/>
        <v>8876085</v>
      </c>
      <c r="J31" s="15">
        <f t="shared" si="10"/>
        <v>0</v>
      </c>
      <c r="K31" s="15">
        <f t="shared" si="10"/>
        <v>1201544</v>
      </c>
      <c r="L31" s="15">
        <f t="shared" si="10"/>
        <v>0</v>
      </c>
      <c r="M31" s="15">
        <f t="shared" si="10"/>
        <v>0</v>
      </c>
      <c r="N31" s="15">
        <f t="shared" si="4"/>
        <v>23573638</v>
      </c>
      <c r="O31" s="37">
        <f t="shared" si="1"/>
        <v>1971.3696270279311</v>
      </c>
      <c r="P31" s="6"/>
      <c r="Q31" s="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</row>
    <row r="32" spans="1:119">
      <c r="A32" s="16"/>
      <c r="B32" s="18"/>
      <c r="C32" s="18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9"/>
    </row>
    <row r="33" spans="1:15">
      <c r="A33" s="38"/>
      <c r="B33" s="39"/>
      <c r="C33" s="39"/>
      <c r="D33" s="40"/>
      <c r="E33" s="40"/>
      <c r="F33" s="40"/>
      <c r="G33" s="40"/>
      <c r="H33" s="40"/>
      <c r="I33" s="40"/>
      <c r="J33" s="40"/>
      <c r="K33" s="40"/>
      <c r="L33" s="163" t="s">
        <v>84</v>
      </c>
      <c r="M33" s="163"/>
      <c r="N33" s="163"/>
      <c r="O33" s="41">
        <v>11958</v>
      </c>
    </row>
    <row r="34" spans="1:15">
      <c r="A34" s="164"/>
      <c r="B34" s="141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1"/>
      <c r="O34" s="142"/>
    </row>
    <row r="35" spans="1:15" ht="15.75" customHeight="1" thickBot="1">
      <c r="A35" s="165" t="s">
        <v>48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5"/>
    </row>
  </sheetData>
  <mergeCells count="10">
    <mergeCell ref="L33:N33"/>
    <mergeCell ref="A34:O34"/>
    <mergeCell ref="A35:O3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3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79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SUM(D6:D13)</f>
        <v>2065509</v>
      </c>
      <c r="E5" s="26">
        <f t="shared" si="0"/>
        <v>0</v>
      </c>
      <c r="F5" s="26">
        <f t="shared" si="0"/>
        <v>0</v>
      </c>
      <c r="G5" s="26">
        <f t="shared" si="0"/>
        <v>46345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1194650</v>
      </c>
      <c r="L5" s="26">
        <f t="shared" si="0"/>
        <v>0</v>
      </c>
      <c r="M5" s="26">
        <f t="shared" si="0"/>
        <v>0</v>
      </c>
      <c r="N5" s="27">
        <f>SUM(D5:M5)</f>
        <v>3306504</v>
      </c>
      <c r="O5" s="32">
        <f t="shared" ref="O5:O33" si="1">(N5/O$35)</f>
        <v>278.09116904962156</v>
      </c>
      <c r="P5" s="6"/>
    </row>
    <row r="6" spans="1:133">
      <c r="A6" s="12"/>
      <c r="B6" s="44">
        <v>511</v>
      </c>
      <c r="C6" s="20" t="s">
        <v>19</v>
      </c>
      <c r="D6" s="46">
        <v>130602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130602</v>
      </c>
      <c r="O6" s="47">
        <f t="shared" si="1"/>
        <v>10.984188393608074</v>
      </c>
      <c r="P6" s="9"/>
    </row>
    <row r="7" spans="1:133">
      <c r="A7" s="12"/>
      <c r="B7" s="44">
        <v>512</v>
      </c>
      <c r="C7" s="20" t="s">
        <v>20</v>
      </c>
      <c r="D7" s="46">
        <v>332698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3" si="2">SUM(D7:M7)</f>
        <v>332698</v>
      </c>
      <c r="O7" s="47">
        <f t="shared" si="1"/>
        <v>27.981328847771238</v>
      </c>
      <c r="P7" s="9"/>
    </row>
    <row r="8" spans="1:133">
      <c r="A8" s="12"/>
      <c r="B8" s="44">
        <v>513</v>
      </c>
      <c r="C8" s="20" t="s">
        <v>21</v>
      </c>
      <c r="D8" s="46">
        <v>1261543</v>
      </c>
      <c r="E8" s="46">
        <v>0</v>
      </c>
      <c r="F8" s="46">
        <v>0</v>
      </c>
      <c r="G8" s="46">
        <v>5356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1266899</v>
      </c>
      <c r="O8" s="47">
        <f t="shared" si="1"/>
        <v>106.55164003364172</v>
      </c>
      <c r="P8" s="9"/>
    </row>
    <row r="9" spans="1:133">
      <c r="A9" s="12"/>
      <c r="B9" s="44">
        <v>514</v>
      </c>
      <c r="C9" s="20" t="s">
        <v>50</v>
      </c>
      <c r="D9" s="46">
        <v>52223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52223</v>
      </c>
      <c r="O9" s="47">
        <f t="shared" si="1"/>
        <v>4.3921783010933559</v>
      </c>
      <c r="P9" s="9"/>
    </row>
    <row r="10" spans="1:133">
      <c r="A10" s="12"/>
      <c r="B10" s="44">
        <v>515</v>
      </c>
      <c r="C10" s="20" t="s">
        <v>51</v>
      </c>
      <c r="D10" s="46">
        <v>71868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71868</v>
      </c>
      <c r="O10" s="47">
        <f t="shared" si="1"/>
        <v>6.0444070647603025</v>
      </c>
      <c r="P10" s="9"/>
    </row>
    <row r="11" spans="1:133">
      <c r="A11" s="12"/>
      <c r="B11" s="44">
        <v>516</v>
      </c>
      <c r="C11" s="20" t="s">
        <v>80</v>
      </c>
      <c r="D11" s="46">
        <v>0</v>
      </c>
      <c r="E11" s="46">
        <v>0</v>
      </c>
      <c r="F11" s="46">
        <v>0</v>
      </c>
      <c r="G11" s="46">
        <v>37295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37295</v>
      </c>
      <c r="O11" s="47">
        <f t="shared" si="1"/>
        <v>3.1366694701429774</v>
      </c>
      <c r="P11" s="9"/>
    </row>
    <row r="12" spans="1:133">
      <c r="A12" s="12"/>
      <c r="B12" s="44">
        <v>518</v>
      </c>
      <c r="C12" s="20" t="s">
        <v>23</v>
      </c>
      <c r="D12" s="46">
        <v>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1194650</v>
      </c>
      <c r="L12" s="46">
        <v>0</v>
      </c>
      <c r="M12" s="46">
        <v>0</v>
      </c>
      <c r="N12" s="46">
        <f t="shared" si="2"/>
        <v>1194650</v>
      </c>
      <c r="O12" s="47">
        <f t="shared" si="1"/>
        <v>100.47518923465097</v>
      </c>
      <c r="P12" s="9"/>
    </row>
    <row r="13" spans="1:133">
      <c r="A13" s="12"/>
      <c r="B13" s="44">
        <v>519</v>
      </c>
      <c r="C13" s="20" t="s">
        <v>61</v>
      </c>
      <c r="D13" s="46">
        <v>216575</v>
      </c>
      <c r="E13" s="46">
        <v>0</v>
      </c>
      <c r="F13" s="46">
        <v>0</v>
      </c>
      <c r="G13" s="46">
        <v>3694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2"/>
        <v>220269</v>
      </c>
      <c r="O13" s="47">
        <f t="shared" si="1"/>
        <v>18.525567703952902</v>
      </c>
      <c r="P13" s="9"/>
    </row>
    <row r="14" spans="1:133" ht="15.75">
      <c r="A14" s="28" t="s">
        <v>25</v>
      </c>
      <c r="B14" s="29"/>
      <c r="C14" s="30"/>
      <c r="D14" s="31">
        <f t="shared" ref="D14:M14" si="3">SUM(D15:D18)</f>
        <v>6492050</v>
      </c>
      <c r="E14" s="31">
        <f t="shared" si="3"/>
        <v>360526</v>
      </c>
      <c r="F14" s="31">
        <f t="shared" si="3"/>
        <v>0</v>
      </c>
      <c r="G14" s="31">
        <f t="shared" si="3"/>
        <v>79075</v>
      </c>
      <c r="H14" s="31">
        <f t="shared" si="3"/>
        <v>0</v>
      </c>
      <c r="I14" s="31">
        <f t="shared" si="3"/>
        <v>0</v>
      </c>
      <c r="J14" s="31">
        <f t="shared" si="3"/>
        <v>0</v>
      </c>
      <c r="K14" s="31">
        <f t="shared" si="3"/>
        <v>0</v>
      </c>
      <c r="L14" s="31">
        <f t="shared" si="3"/>
        <v>0</v>
      </c>
      <c r="M14" s="31">
        <f t="shared" si="3"/>
        <v>0</v>
      </c>
      <c r="N14" s="42">
        <f t="shared" ref="N14:N33" si="4">SUM(D14:M14)</f>
        <v>6931651</v>
      </c>
      <c r="O14" s="43">
        <f t="shared" si="1"/>
        <v>582.98158116063917</v>
      </c>
      <c r="P14" s="10"/>
    </row>
    <row r="15" spans="1:133">
      <c r="A15" s="12"/>
      <c r="B15" s="44">
        <v>521</v>
      </c>
      <c r="C15" s="20" t="s">
        <v>26</v>
      </c>
      <c r="D15" s="46">
        <v>2202472</v>
      </c>
      <c r="E15" s="46">
        <v>360526</v>
      </c>
      <c r="F15" s="46">
        <v>0</v>
      </c>
      <c r="G15" s="46">
        <v>77576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2640574</v>
      </c>
      <c r="O15" s="47">
        <f t="shared" si="1"/>
        <v>222.08359966358285</v>
      </c>
      <c r="P15" s="9"/>
    </row>
    <row r="16" spans="1:133">
      <c r="A16" s="12"/>
      <c r="B16" s="44">
        <v>522</v>
      </c>
      <c r="C16" s="20" t="s">
        <v>27</v>
      </c>
      <c r="D16" s="46">
        <v>1261888</v>
      </c>
      <c r="E16" s="46">
        <v>0</v>
      </c>
      <c r="F16" s="46">
        <v>0</v>
      </c>
      <c r="G16" s="46">
        <v>1499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1263387</v>
      </c>
      <c r="O16" s="47">
        <f t="shared" si="1"/>
        <v>106.25626576955425</v>
      </c>
      <c r="P16" s="9"/>
    </row>
    <row r="17" spans="1:16">
      <c r="A17" s="12"/>
      <c r="B17" s="44">
        <v>524</v>
      </c>
      <c r="C17" s="20" t="s">
        <v>28</v>
      </c>
      <c r="D17" s="46">
        <v>402583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402583</v>
      </c>
      <c r="O17" s="47">
        <f t="shared" si="1"/>
        <v>33.858957106812447</v>
      </c>
      <c r="P17" s="9"/>
    </row>
    <row r="18" spans="1:16">
      <c r="A18" s="12"/>
      <c r="B18" s="44">
        <v>525</v>
      </c>
      <c r="C18" s="20" t="s">
        <v>81</v>
      </c>
      <c r="D18" s="46">
        <v>2625107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2625107</v>
      </c>
      <c r="O18" s="47">
        <f t="shared" si="1"/>
        <v>220.78275862068966</v>
      </c>
      <c r="P18" s="9"/>
    </row>
    <row r="19" spans="1:16" ht="15.75">
      <c r="A19" s="28" t="s">
        <v>29</v>
      </c>
      <c r="B19" s="29"/>
      <c r="C19" s="30"/>
      <c r="D19" s="31">
        <f t="shared" ref="D19:M19" si="5">SUM(D20:D23)</f>
        <v>0</v>
      </c>
      <c r="E19" s="31">
        <f t="shared" si="5"/>
        <v>40569</v>
      </c>
      <c r="F19" s="31">
        <f t="shared" si="5"/>
        <v>0</v>
      </c>
      <c r="G19" s="31">
        <f t="shared" si="5"/>
        <v>0</v>
      </c>
      <c r="H19" s="31">
        <f t="shared" si="5"/>
        <v>0</v>
      </c>
      <c r="I19" s="31">
        <f t="shared" si="5"/>
        <v>7616541</v>
      </c>
      <c r="J19" s="31">
        <f t="shared" si="5"/>
        <v>0</v>
      </c>
      <c r="K19" s="31">
        <f t="shared" si="5"/>
        <v>0</v>
      </c>
      <c r="L19" s="31">
        <f t="shared" si="5"/>
        <v>0</v>
      </c>
      <c r="M19" s="31">
        <f t="shared" si="5"/>
        <v>0</v>
      </c>
      <c r="N19" s="42">
        <f t="shared" si="4"/>
        <v>7657110</v>
      </c>
      <c r="O19" s="43">
        <f t="shared" si="1"/>
        <v>643.99579478553403</v>
      </c>
      <c r="P19" s="10"/>
    </row>
    <row r="20" spans="1:16">
      <c r="A20" s="12"/>
      <c r="B20" s="44">
        <v>534</v>
      </c>
      <c r="C20" s="20" t="s">
        <v>62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1760984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1760984</v>
      </c>
      <c r="O20" s="47">
        <f t="shared" si="1"/>
        <v>148.10630782169892</v>
      </c>
      <c r="P20" s="9"/>
    </row>
    <row r="21" spans="1:16">
      <c r="A21" s="12"/>
      <c r="B21" s="44">
        <v>536</v>
      </c>
      <c r="C21" s="20" t="s">
        <v>63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5095534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5095534</v>
      </c>
      <c r="O21" s="47">
        <f t="shared" si="1"/>
        <v>428.55626576955427</v>
      </c>
      <c r="P21" s="9"/>
    </row>
    <row r="22" spans="1:16">
      <c r="A22" s="12"/>
      <c r="B22" s="44">
        <v>538</v>
      </c>
      <c r="C22" s="20" t="s">
        <v>64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760023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760023</v>
      </c>
      <c r="O22" s="47">
        <f t="shared" si="1"/>
        <v>63.921194280908324</v>
      </c>
      <c r="P22" s="9"/>
    </row>
    <row r="23" spans="1:16">
      <c r="A23" s="12"/>
      <c r="B23" s="44">
        <v>539</v>
      </c>
      <c r="C23" s="20" t="s">
        <v>32</v>
      </c>
      <c r="D23" s="46">
        <v>0</v>
      </c>
      <c r="E23" s="46">
        <v>40569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40569</v>
      </c>
      <c r="O23" s="47">
        <f t="shared" si="1"/>
        <v>3.412026913372582</v>
      </c>
      <c r="P23" s="9"/>
    </row>
    <row r="24" spans="1:16" ht="15.75">
      <c r="A24" s="28" t="s">
        <v>33</v>
      </c>
      <c r="B24" s="29"/>
      <c r="C24" s="30"/>
      <c r="D24" s="31">
        <f t="shared" ref="D24:M24" si="6">SUM(D25:D25)</f>
        <v>296719</v>
      </c>
      <c r="E24" s="31">
        <f t="shared" si="6"/>
        <v>0</v>
      </c>
      <c r="F24" s="31">
        <f t="shared" si="6"/>
        <v>0</v>
      </c>
      <c r="G24" s="31">
        <f t="shared" si="6"/>
        <v>20073</v>
      </c>
      <c r="H24" s="31">
        <f t="shared" si="6"/>
        <v>0</v>
      </c>
      <c r="I24" s="31">
        <f t="shared" si="6"/>
        <v>0</v>
      </c>
      <c r="J24" s="31">
        <f t="shared" si="6"/>
        <v>0</v>
      </c>
      <c r="K24" s="31">
        <f t="shared" si="6"/>
        <v>0</v>
      </c>
      <c r="L24" s="31">
        <f t="shared" si="6"/>
        <v>0</v>
      </c>
      <c r="M24" s="31">
        <f t="shared" si="6"/>
        <v>0</v>
      </c>
      <c r="N24" s="31">
        <f t="shared" si="4"/>
        <v>316792</v>
      </c>
      <c r="O24" s="43">
        <f t="shared" si="1"/>
        <v>26.643566021867116</v>
      </c>
      <c r="P24" s="10"/>
    </row>
    <row r="25" spans="1:16">
      <c r="A25" s="12"/>
      <c r="B25" s="44">
        <v>541</v>
      </c>
      <c r="C25" s="20" t="s">
        <v>65</v>
      </c>
      <c r="D25" s="46">
        <v>296719</v>
      </c>
      <c r="E25" s="46">
        <v>0</v>
      </c>
      <c r="F25" s="46">
        <v>0</v>
      </c>
      <c r="G25" s="46">
        <v>20073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316792</v>
      </c>
      <c r="O25" s="47">
        <f t="shared" si="1"/>
        <v>26.643566021867116</v>
      </c>
      <c r="P25" s="9"/>
    </row>
    <row r="26" spans="1:16" ht="15.75">
      <c r="A26" s="28" t="s">
        <v>35</v>
      </c>
      <c r="B26" s="29"/>
      <c r="C26" s="30"/>
      <c r="D26" s="31">
        <f t="shared" ref="D26:M26" si="7">SUM(D27:D27)</f>
        <v>0</v>
      </c>
      <c r="E26" s="31">
        <f t="shared" si="7"/>
        <v>255518</v>
      </c>
      <c r="F26" s="31">
        <f t="shared" si="7"/>
        <v>847299</v>
      </c>
      <c r="G26" s="31">
        <f t="shared" si="7"/>
        <v>1744728</v>
      </c>
      <c r="H26" s="31">
        <f t="shared" si="7"/>
        <v>0</v>
      </c>
      <c r="I26" s="31">
        <f t="shared" si="7"/>
        <v>0</v>
      </c>
      <c r="J26" s="31">
        <f t="shared" si="7"/>
        <v>0</v>
      </c>
      <c r="K26" s="31">
        <f t="shared" si="7"/>
        <v>0</v>
      </c>
      <c r="L26" s="31">
        <f t="shared" si="7"/>
        <v>0</v>
      </c>
      <c r="M26" s="31">
        <f t="shared" si="7"/>
        <v>0</v>
      </c>
      <c r="N26" s="31">
        <f t="shared" si="4"/>
        <v>2847545</v>
      </c>
      <c r="O26" s="43">
        <f t="shared" si="1"/>
        <v>239.49074852817495</v>
      </c>
      <c r="P26" s="10"/>
    </row>
    <row r="27" spans="1:16">
      <c r="A27" s="13"/>
      <c r="B27" s="45">
        <v>552</v>
      </c>
      <c r="C27" s="21" t="s">
        <v>56</v>
      </c>
      <c r="D27" s="46">
        <v>0</v>
      </c>
      <c r="E27" s="46">
        <v>255518</v>
      </c>
      <c r="F27" s="46">
        <v>847299</v>
      </c>
      <c r="G27" s="46">
        <v>1744728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2847545</v>
      </c>
      <c r="O27" s="47">
        <f t="shared" si="1"/>
        <v>239.49074852817495</v>
      </c>
      <c r="P27" s="9"/>
    </row>
    <row r="28" spans="1:16" ht="15.75">
      <c r="A28" s="28" t="s">
        <v>37</v>
      </c>
      <c r="B28" s="29"/>
      <c r="C28" s="30"/>
      <c r="D28" s="31">
        <f t="shared" ref="D28:M28" si="8">SUM(D29:D30)</f>
        <v>822914</v>
      </c>
      <c r="E28" s="31">
        <f t="shared" si="8"/>
        <v>289</v>
      </c>
      <c r="F28" s="31">
        <f t="shared" si="8"/>
        <v>0</v>
      </c>
      <c r="G28" s="31">
        <f t="shared" si="8"/>
        <v>89286</v>
      </c>
      <c r="H28" s="31">
        <f t="shared" si="8"/>
        <v>0</v>
      </c>
      <c r="I28" s="31">
        <f t="shared" si="8"/>
        <v>0</v>
      </c>
      <c r="J28" s="31">
        <f t="shared" si="8"/>
        <v>0</v>
      </c>
      <c r="K28" s="31">
        <f t="shared" si="8"/>
        <v>0</v>
      </c>
      <c r="L28" s="31">
        <f t="shared" si="8"/>
        <v>0</v>
      </c>
      <c r="M28" s="31">
        <f t="shared" si="8"/>
        <v>0</v>
      </c>
      <c r="N28" s="31">
        <f t="shared" si="4"/>
        <v>912489</v>
      </c>
      <c r="O28" s="43">
        <f t="shared" si="1"/>
        <v>76.744238856181667</v>
      </c>
      <c r="P28" s="9"/>
    </row>
    <row r="29" spans="1:16">
      <c r="A29" s="12"/>
      <c r="B29" s="44">
        <v>572</v>
      </c>
      <c r="C29" s="20" t="s">
        <v>66</v>
      </c>
      <c r="D29" s="46">
        <v>822914</v>
      </c>
      <c r="E29" s="46">
        <v>289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823203</v>
      </c>
      <c r="O29" s="47">
        <f t="shared" si="1"/>
        <v>69.234903280067286</v>
      </c>
      <c r="P29" s="9"/>
    </row>
    <row r="30" spans="1:16">
      <c r="A30" s="12"/>
      <c r="B30" s="44">
        <v>573</v>
      </c>
      <c r="C30" s="20" t="s">
        <v>46</v>
      </c>
      <c r="D30" s="46">
        <v>0</v>
      </c>
      <c r="E30" s="46">
        <v>0</v>
      </c>
      <c r="F30" s="46">
        <v>0</v>
      </c>
      <c r="G30" s="46">
        <v>89286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89286</v>
      </c>
      <c r="O30" s="47">
        <f t="shared" si="1"/>
        <v>7.5093355761143821</v>
      </c>
      <c r="P30" s="9"/>
    </row>
    <row r="31" spans="1:16" ht="15.75">
      <c r="A31" s="28" t="s">
        <v>67</v>
      </c>
      <c r="B31" s="29"/>
      <c r="C31" s="30"/>
      <c r="D31" s="31">
        <f t="shared" ref="D31:M31" si="9">SUM(D32:D32)</f>
        <v>1243541</v>
      </c>
      <c r="E31" s="31">
        <f t="shared" si="9"/>
        <v>854900</v>
      </c>
      <c r="F31" s="31">
        <f t="shared" si="9"/>
        <v>0</v>
      </c>
      <c r="G31" s="31">
        <f t="shared" si="9"/>
        <v>67411</v>
      </c>
      <c r="H31" s="31">
        <f t="shared" si="9"/>
        <v>0</v>
      </c>
      <c r="I31" s="31">
        <f t="shared" si="9"/>
        <v>855741</v>
      </c>
      <c r="J31" s="31">
        <f t="shared" si="9"/>
        <v>0</v>
      </c>
      <c r="K31" s="31">
        <f t="shared" si="9"/>
        <v>0</v>
      </c>
      <c r="L31" s="31">
        <f t="shared" si="9"/>
        <v>0</v>
      </c>
      <c r="M31" s="31">
        <f t="shared" si="9"/>
        <v>0</v>
      </c>
      <c r="N31" s="31">
        <f t="shared" si="4"/>
        <v>3021593</v>
      </c>
      <c r="O31" s="43">
        <f t="shared" si="1"/>
        <v>254.12893187552567</v>
      </c>
      <c r="P31" s="9"/>
    </row>
    <row r="32" spans="1:16" ht="15.75" thickBot="1">
      <c r="A32" s="12"/>
      <c r="B32" s="44">
        <v>581</v>
      </c>
      <c r="C32" s="20" t="s">
        <v>68</v>
      </c>
      <c r="D32" s="46">
        <v>1243541</v>
      </c>
      <c r="E32" s="46">
        <v>854900</v>
      </c>
      <c r="F32" s="46">
        <v>0</v>
      </c>
      <c r="G32" s="46">
        <v>67411</v>
      </c>
      <c r="H32" s="46">
        <v>0</v>
      </c>
      <c r="I32" s="46">
        <v>855741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4"/>
        <v>3021593</v>
      </c>
      <c r="O32" s="47">
        <f t="shared" si="1"/>
        <v>254.12893187552567</v>
      </c>
      <c r="P32" s="9"/>
    </row>
    <row r="33" spans="1:119" ht="16.5" thickBot="1">
      <c r="A33" s="14" t="s">
        <v>10</v>
      </c>
      <c r="B33" s="23"/>
      <c r="C33" s="22"/>
      <c r="D33" s="15">
        <f>SUM(D5,D14,D19,D24,D26,D28,D31)</f>
        <v>10920733</v>
      </c>
      <c r="E33" s="15">
        <f t="shared" ref="E33:M33" si="10">SUM(E5,E14,E19,E24,E26,E28,E31)</f>
        <v>1511802</v>
      </c>
      <c r="F33" s="15">
        <f t="shared" si="10"/>
        <v>847299</v>
      </c>
      <c r="G33" s="15">
        <f t="shared" si="10"/>
        <v>2046918</v>
      </c>
      <c r="H33" s="15">
        <f t="shared" si="10"/>
        <v>0</v>
      </c>
      <c r="I33" s="15">
        <f t="shared" si="10"/>
        <v>8472282</v>
      </c>
      <c r="J33" s="15">
        <f t="shared" si="10"/>
        <v>0</v>
      </c>
      <c r="K33" s="15">
        <f t="shared" si="10"/>
        <v>1194650</v>
      </c>
      <c r="L33" s="15">
        <f t="shared" si="10"/>
        <v>0</v>
      </c>
      <c r="M33" s="15">
        <f t="shared" si="10"/>
        <v>0</v>
      </c>
      <c r="N33" s="15">
        <f t="shared" si="4"/>
        <v>24993684</v>
      </c>
      <c r="O33" s="37">
        <f t="shared" si="1"/>
        <v>2102.0760302775443</v>
      </c>
      <c r="P33" s="6"/>
      <c r="Q33" s="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</row>
    <row r="34" spans="1:119">
      <c r="A34" s="16"/>
      <c r="B34" s="18"/>
      <c r="C34" s="18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9"/>
    </row>
    <row r="35" spans="1:119">
      <c r="A35" s="38"/>
      <c r="B35" s="39"/>
      <c r="C35" s="39"/>
      <c r="D35" s="40"/>
      <c r="E35" s="40"/>
      <c r="F35" s="40"/>
      <c r="G35" s="40"/>
      <c r="H35" s="40"/>
      <c r="I35" s="40"/>
      <c r="J35" s="40"/>
      <c r="K35" s="40"/>
      <c r="L35" s="163" t="s">
        <v>82</v>
      </c>
      <c r="M35" s="163"/>
      <c r="N35" s="163"/>
      <c r="O35" s="41">
        <v>11890</v>
      </c>
    </row>
    <row r="36" spans="1:119">
      <c r="A36" s="164"/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2"/>
    </row>
    <row r="37" spans="1:119" ht="15.75" customHeight="1" thickBot="1">
      <c r="A37" s="165" t="s">
        <v>48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5"/>
    </row>
  </sheetData>
  <mergeCells count="10">
    <mergeCell ref="L35:N35"/>
    <mergeCell ref="A36:O36"/>
    <mergeCell ref="A37:O3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2138745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1122247</v>
      </c>
      <c r="L5" s="26">
        <f t="shared" si="0"/>
        <v>0</v>
      </c>
      <c r="M5" s="26">
        <f t="shared" si="0"/>
        <v>0</v>
      </c>
      <c r="N5" s="27">
        <f>SUM(D5:M5)</f>
        <v>3260992</v>
      </c>
      <c r="O5" s="32">
        <f t="shared" ref="O5:O30" si="1">(N5/O$32)</f>
        <v>275.81764357608051</v>
      </c>
      <c r="P5" s="6"/>
    </row>
    <row r="6" spans="1:133">
      <c r="A6" s="12"/>
      <c r="B6" s="44">
        <v>511</v>
      </c>
      <c r="C6" s="20" t="s">
        <v>19</v>
      </c>
      <c r="D6" s="46">
        <v>90038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90038</v>
      </c>
      <c r="O6" s="47">
        <f t="shared" si="1"/>
        <v>7.6154952211790574</v>
      </c>
      <c r="P6" s="9"/>
    </row>
    <row r="7" spans="1:133">
      <c r="A7" s="12"/>
      <c r="B7" s="44">
        <v>512</v>
      </c>
      <c r="C7" s="20" t="s">
        <v>20</v>
      </c>
      <c r="D7" s="46">
        <v>319178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319178</v>
      </c>
      <c r="O7" s="47">
        <f t="shared" si="1"/>
        <v>26.996363021229808</v>
      </c>
      <c r="P7" s="9"/>
    </row>
    <row r="8" spans="1:133">
      <c r="A8" s="12"/>
      <c r="B8" s="44">
        <v>513</v>
      </c>
      <c r="C8" s="20" t="s">
        <v>21</v>
      </c>
      <c r="D8" s="46">
        <v>1308242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1308242</v>
      </c>
      <c r="O8" s="47">
        <f t="shared" si="1"/>
        <v>110.65228791338916</v>
      </c>
      <c r="P8" s="9"/>
    </row>
    <row r="9" spans="1:133">
      <c r="A9" s="12"/>
      <c r="B9" s="44">
        <v>514</v>
      </c>
      <c r="C9" s="20" t="s">
        <v>50</v>
      </c>
      <c r="D9" s="46">
        <v>93810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93810</v>
      </c>
      <c r="O9" s="47">
        <f t="shared" si="1"/>
        <v>7.9345343821365137</v>
      </c>
      <c r="P9" s="9"/>
    </row>
    <row r="10" spans="1:133">
      <c r="A10" s="12"/>
      <c r="B10" s="44">
        <v>515</v>
      </c>
      <c r="C10" s="20" t="s">
        <v>51</v>
      </c>
      <c r="D10" s="46">
        <v>72913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72913</v>
      </c>
      <c r="O10" s="47">
        <f t="shared" si="1"/>
        <v>6.1670472807240122</v>
      </c>
      <c r="P10" s="9"/>
    </row>
    <row r="11" spans="1:133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1122247</v>
      </c>
      <c r="L11" s="46">
        <v>0</v>
      </c>
      <c r="M11" s="46">
        <v>0</v>
      </c>
      <c r="N11" s="46">
        <f t="shared" si="2"/>
        <v>1122247</v>
      </c>
      <c r="O11" s="47">
        <f t="shared" si="1"/>
        <v>94.920663114268791</v>
      </c>
      <c r="P11" s="9"/>
    </row>
    <row r="12" spans="1:133">
      <c r="A12" s="12"/>
      <c r="B12" s="44">
        <v>519</v>
      </c>
      <c r="C12" s="20" t="s">
        <v>61</v>
      </c>
      <c r="D12" s="46">
        <v>254564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254564</v>
      </c>
      <c r="O12" s="47">
        <f t="shared" si="1"/>
        <v>21.531252643153177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3877529</v>
      </c>
      <c r="E13" s="31">
        <f t="shared" si="3"/>
        <v>323456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4200985</v>
      </c>
      <c r="O13" s="43">
        <f t="shared" si="1"/>
        <v>355.32309904423579</v>
      </c>
      <c r="P13" s="10"/>
    </row>
    <row r="14" spans="1:133">
      <c r="A14" s="12"/>
      <c r="B14" s="44">
        <v>521</v>
      </c>
      <c r="C14" s="20" t="s">
        <v>26</v>
      </c>
      <c r="D14" s="46">
        <v>2294629</v>
      </c>
      <c r="E14" s="46">
        <v>323456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2618085</v>
      </c>
      <c r="O14" s="47">
        <f t="shared" si="1"/>
        <v>221.43998985029179</v>
      </c>
      <c r="P14" s="9"/>
    </row>
    <row r="15" spans="1:133">
      <c r="A15" s="12"/>
      <c r="B15" s="44">
        <v>522</v>
      </c>
      <c r="C15" s="20" t="s">
        <v>27</v>
      </c>
      <c r="D15" s="46">
        <v>1312966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1312966</v>
      </c>
      <c r="O15" s="47">
        <f t="shared" si="1"/>
        <v>111.05184809270067</v>
      </c>
      <c r="P15" s="9"/>
    </row>
    <row r="16" spans="1:133">
      <c r="A16" s="12"/>
      <c r="B16" s="44">
        <v>524</v>
      </c>
      <c r="C16" s="20" t="s">
        <v>28</v>
      </c>
      <c r="D16" s="46">
        <v>269934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269934</v>
      </c>
      <c r="O16" s="47">
        <f t="shared" si="1"/>
        <v>22.831261101243339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SUM(D18:D21)</f>
        <v>0</v>
      </c>
      <c r="E17" s="31">
        <f t="shared" si="5"/>
        <v>57300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7327101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7384401</v>
      </c>
      <c r="O17" s="43">
        <f t="shared" si="1"/>
        <v>624.57929459528043</v>
      </c>
      <c r="P17" s="10"/>
    </row>
    <row r="18" spans="1:119">
      <c r="A18" s="12"/>
      <c r="B18" s="44">
        <v>534</v>
      </c>
      <c r="C18" s="20" t="s">
        <v>62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1773349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1773349</v>
      </c>
      <c r="O18" s="47">
        <f t="shared" si="1"/>
        <v>149.99145732893513</v>
      </c>
      <c r="P18" s="9"/>
    </row>
    <row r="19" spans="1:119">
      <c r="A19" s="12"/>
      <c r="B19" s="44">
        <v>536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4749834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4749834</v>
      </c>
      <c r="O19" s="47">
        <f t="shared" si="1"/>
        <v>401.7452423242832</v>
      </c>
      <c r="P19" s="9"/>
    </row>
    <row r="20" spans="1:119">
      <c r="A20" s="12"/>
      <c r="B20" s="44">
        <v>538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803918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803918</v>
      </c>
      <c r="O20" s="47">
        <f t="shared" si="1"/>
        <v>67.996109278524912</v>
      </c>
      <c r="P20" s="9"/>
    </row>
    <row r="21" spans="1:119">
      <c r="A21" s="12"/>
      <c r="B21" s="44">
        <v>539</v>
      </c>
      <c r="C21" s="20" t="s">
        <v>32</v>
      </c>
      <c r="D21" s="46">
        <v>0</v>
      </c>
      <c r="E21" s="46">
        <v>57300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57300</v>
      </c>
      <c r="O21" s="47">
        <f t="shared" si="1"/>
        <v>4.8464856635371731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722950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722950</v>
      </c>
      <c r="O22" s="43">
        <f t="shared" si="1"/>
        <v>61.147762835151823</v>
      </c>
      <c r="P22" s="10"/>
    </row>
    <row r="23" spans="1:119">
      <c r="A23" s="12"/>
      <c r="B23" s="44">
        <v>541</v>
      </c>
      <c r="C23" s="20" t="s">
        <v>65</v>
      </c>
      <c r="D23" s="46">
        <v>722950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722950</v>
      </c>
      <c r="O23" s="47">
        <f t="shared" si="1"/>
        <v>61.147762835151823</v>
      </c>
      <c r="P23" s="9"/>
    </row>
    <row r="24" spans="1:119" ht="15.75">
      <c r="A24" s="28" t="s">
        <v>35</v>
      </c>
      <c r="B24" s="29"/>
      <c r="C24" s="30"/>
      <c r="D24" s="31">
        <f t="shared" ref="D24:M24" si="7">SUM(D25:D25)</f>
        <v>0</v>
      </c>
      <c r="E24" s="31">
        <f t="shared" si="7"/>
        <v>309424</v>
      </c>
      <c r="F24" s="31">
        <f t="shared" si="7"/>
        <v>846982</v>
      </c>
      <c r="G24" s="31">
        <f t="shared" si="7"/>
        <v>241694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1398100</v>
      </c>
      <c r="O24" s="43">
        <f t="shared" si="1"/>
        <v>118.25255857227438</v>
      </c>
      <c r="P24" s="10"/>
    </row>
    <row r="25" spans="1:119">
      <c r="A25" s="13"/>
      <c r="B25" s="45">
        <v>552</v>
      </c>
      <c r="C25" s="21" t="s">
        <v>56</v>
      </c>
      <c r="D25" s="46">
        <v>0</v>
      </c>
      <c r="E25" s="46">
        <v>309424</v>
      </c>
      <c r="F25" s="46">
        <v>846982</v>
      </c>
      <c r="G25" s="46">
        <v>241694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1398100</v>
      </c>
      <c r="O25" s="47">
        <f t="shared" si="1"/>
        <v>118.25255857227438</v>
      </c>
      <c r="P25" s="9"/>
    </row>
    <row r="26" spans="1:119" ht="15.75">
      <c r="A26" s="28" t="s">
        <v>37</v>
      </c>
      <c r="B26" s="29"/>
      <c r="C26" s="30"/>
      <c r="D26" s="31">
        <f t="shared" ref="D26:M26" si="8">SUM(D27:D27)</f>
        <v>1045697</v>
      </c>
      <c r="E26" s="31">
        <f t="shared" si="8"/>
        <v>588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1046285</v>
      </c>
      <c r="O26" s="43">
        <f t="shared" si="1"/>
        <v>88.495728664467563</v>
      </c>
      <c r="P26" s="9"/>
    </row>
    <row r="27" spans="1:119">
      <c r="A27" s="12"/>
      <c r="B27" s="44">
        <v>572</v>
      </c>
      <c r="C27" s="20" t="s">
        <v>66</v>
      </c>
      <c r="D27" s="46">
        <v>1045697</v>
      </c>
      <c r="E27" s="46">
        <v>588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1046285</v>
      </c>
      <c r="O27" s="47">
        <f t="shared" si="1"/>
        <v>88.495728664467563</v>
      </c>
      <c r="P27" s="9"/>
    </row>
    <row r="28" spans="1:119" ht="15.75">
      <c r="A28" s="28" t="s">
        <v>67</v>
      </c>
      <c r="B28" s="29"/>
      <c r="C28" s="30"/>
      <c r="D28" s="31">
        <f t="shared" ref="D28:M28" si="9">SUM(D29:D29)</f>
        <v>40</v>
      </c>
      <c r="E28" s="31">
        <f t="shared" si="9"/>
        <v>860633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857800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1718473</v>
      </c>
      <c r="O28" s="43">
        <f t="shared" si="1"/>
        <v>145.34999577095491</v>
      </c>
      <c r="P28" s="9"/>
    </row>
    <row r="29" spans="1:119" ht="15.75" thickBot="1">
      <c r="A29" s="12"/>
      <c r="B29" s="44">
        <v>581</v>
      </c>
      <c r="C29" s="20" t="s">
        <v>68</v>
      </c>
      <c r="D29" s="46">
        <v>40</v>
      </c>
      <c r="E29" s="46">
        <v>860633</v>
      </c>
      <c r="F29" s="46">
        <v>0</v>
      </c>
      <c r="G29" s="46">
        <v>0</v>
      </c>
      <c r="H29" s="46">
        <v>0</v>
      </c>
      <c r="I29" s="46">
        <v>857800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1718473</v>
      </c>
      <c r="O29" s="47">
        <f t="shared" si="1"/>
        <v>145.34999577095491</v>
      </c>
      <c r="P29" s="9"/>
    </row>
    <row r="30" spans="1:119" ht="16.5" thickBot="1">
      <c r="A30" s="14" t="s">
        <v>10</v>
      </c>
      <c r="B30" s="23"/>
      <c r="C30" s="22"/>
      <c r="D30" s="15">
        <f>SUM(D5,D13,D17,D22,D24,D26,D28)</f>
        <v>7784961</v>
      </c>
      <c r="E30" s="15">
        <f t="shared" ref="E30:M30" si="10">SUM(E5,E13,E17,E22,E24,E26,E28)</f>
        <v>1551401</v>
      </c>
      <c r="F30" s="15">
        <f t="shared" si="10"/>
        <v>846982</v>
      </c>
      <c r="G30" s="15">
        <f t="shared" si="10"/>
        <v>241694</v>
      </c>
      <c r="H30" s="15">
        <f t="shared" si="10"/>
        <v>0</v>
      </c>
      <c r="I30" s="15">
        <f t="shared" si="10"/>
        <v>8184901</v>
      </c>
      <c r="J30" s="15">
        <f t="shared" si="10"/>
        <v>0</v>
      </c>
      <c r="K30" s="15">
        <f t="shared" si="10"/>
        <v>1122247</v>
      </c>
      <c r="L30" s="15">
        <f t="shared" si="10"/>
        <v>0</v>
      </c>
      <c r="M30" s="15">
        <f t="shared" si="10"/>
        <v>0</v>
      </c>
      <c r="N30" s="15">
        <f t="shared" si="4"/>
        <v>19732186</v>
      </c>
      <c r="O30" s="37">
        <f t="shared" si="1"/>
        <v>1668.9660830584453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78</v>
      </c>
      <c r="M32" s="163"/>
      <c r="N32" s="163"/>
      <c r="O32" s="41">
        <v>11823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34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55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66" t="s">
        <v>43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8"/>
      <c r="P1" s="7"/>
      <c r="Q1"/>
    </row>
    <row r="2" spans="1:133" ht="24" thickBot="1">
      <c r="A2" s="169" t="s">
        <v>75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1"/>
      <c r="P2" s="7"/>
      <c r="Q2"/>
    </row>
    <row r="3" spans="1:133" ht="18" customHeight="1">
      <c r="A3" s="172" t="s">
        <v>12</v>
      </c>
      <c r="B3" s="153"/>
      <c r="C3" s="154"/>
      <c r="D3" s="173" t="s">
        <v>6</v>
      </c>
      <c r="E3" s="174"/>
      <c r="F3" s="174"/>
      <c r="G3" s="174"/>
      <c r="H3" s="175"/>
      <c r="I3" s="173" t="s">
        <v>7</v>
      </c>
      <c r="J3" s="175"/>
      <c r="K3" s="173" t="s">
        <v>9</v>
      </c>
      <c r="L3" s="175"/>
      <c r="M3" s="35"/>
      <c r="N3" s="36"/>
      <c r="O3" s="176" t="s">
        <v>17</v>
      </c>
      <c r="P3" s="11"/>
      <c r="Q3"/>
    </row>
    <row r="4" spans="1:133" ht="32.25" customHeight="1" thickBot="1">
      <c r="A4" s="155"/>
      <c r="B4" s="156"/>
      <c r="C4" s="157"/>
      <c r="D4" s="33" t="s">
        <v>0</v>
      </c>
      <c r="E4" s="33" t="s">
        <v>13</v>
      </c>
      <c r="F4" s="33" t="s">
        <v>14</v>
      </c>
      <c r="G4" s="33" t="s">
        <v>15</v>
      </c>
      <c r="H4" s="33" t="s">
        <v>1</v>
      </c>
      <c r="I4" s="33" t="s">
        <v>2</v>
      </c>
      <c r="J4" s="34" t="s">
        <v>16</v>
      </c>
      <c r="K4" s="34" t="s">
        <v>3</v>
      </c>
      <c r="L4" s="34" t="s">
        <v>4</v>
      </c>
      <c r="M4" s="34" t="s">
        <v>5</v>
      </c>
      <c r="N4" s="34" t="s">
        <v>8</v>
      </c>
      <c r="O4" s="16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18</v>
      </c>
      <c r="B5" s="25"/>
      <c r="C5" s="25"/>
      <c r="D5" s="26">
        <f t="shared" ref="D5:M5" si="0">SUM(D6:D12)</f>
        <v>2079960</v>
      </c>
      <c r="E5" s="26">
        <f t="shared" si="0"/>
        <v>0</v>
      </c>
      <c r="F5" s="26">
        <f t="shared" si="0"/>
        <v>0</v>
      </c>
      <c r="G5" s="26">
        <f t="shared" si="0"/>
        <v>0</v>
      </c>
      <c r="H5" s="26">
        <f t="shared" si="0"/>
        <v>0</v>
      </c>
      <c r="I5" s="26">
        <f t="shared" si="0"/>
        <v>0</v>
      </c>
      <c r="J5" s="26">
        <f t="shared" si="0"/>
        <v>0</v>
      </c>
      <c r="K5" s="26">
        <f t="shared" si="0"/>
        <v>1089701</v>
      </c>
      <c r="L5" s="26">
        <f t="shared" si="0"/>
        <v>0</v>
      </c>
      <c r="M5" s="26">
        <f t="shared" si="0"/>
        <v>0</v>
      </c>
      <c r="N5" s="27">
        <f>SUM(D5:M5)</f>
        <v>3169661</v>
      </c>
      <c r="O5" s="32">
        <f t="shared" ref="O5:O30" si="1">(N5/O$32)</f>
        <v>270.63362363387978</v>
      </c>
      <c r="P5" s="6"/>
    </row>
    <row r="6" spans="1:133">
      <c r="A6" s="12"/>
      <c r="B6" s="44">
        <v>511</v>
      </c>
      <c r="C6" s="20" t="s">
        <v>19</v>
      </c>
      <c r="D6" s="46">
        <v>72125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72125</v>
      </c>
      <c r="O6" s="47">
        <f t="shared" si="1"/>
        <v>6.1582137978142075</v>
      </c>
      <c r="P6" s="9"/>
    </row>
    <row r="7" spans="1:133">
      <c r="A7" s="12"/>
      <c r="B7" s="44">
        <v>512</v>
      </c>
      <c r="C7" s="20" t="s">
        <v>20</v>
      </c>
      <c r="D7" s="46">
        <v>287331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287331</v>
      </c>
      <c r="O7" s="47">
        <f t="shared" si="1"/>
        <v>24.533043032786885</v>
      </c>
      <c r="P7" s="9"/>
    </row>
    <row r="8" spans="1:133">
      <c r="A8" s="12"/>
      <c r="B8" s="44">
        <v>513</v>
      </c>
      <c r="C8" s="20" t="s">
        <v>21</v>
      </c>
      <c r="D8" s="46">
        <v>1343378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1343378</v>
      </c>
      <c r="O8" s="47">
        <f t="shared" si="1"/>
        <v>114.70099043715847</v>
      </c>
      <c r="P8" s="9"/>
    </row>
    <row r="9" spans="1:133">
      <c r="A9" s="12"/>
      <c r="B9" s="44">
        <v>514</v>
      </c>
      <c r="C9" s="20" t="s">
        <v>50</v>
      </c>
      <c r="D9" s="46">
        <v>96915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96915</v>
      </c>
      <c r="O9" s="47">
        <f t="shared" si="1"/>
        <v>8.2748463114754092</v>
      </c>
      <c r="P9" s="9"/>
    </row>
    <row r="10" spans="1:133">
      <c r="A10" s="12"/>
      <c r="B10" s="44">
        <v>515</v>
      </c>
      <c r="C10" s="20" t="s">
        <v>51</v>
      </c>
      <c r="D10" s="46">
        <v>65233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65233</v>
      </c>
      <c r="O10" s="47">
        <f t="shared" si="1"/>
        <v>5.5697575136612025</v>
      </c>
      <c r="P10" s="9"/>
    </row>
    <row r="11" spans="1:133">
      <c r="A11" s="12"/>
      <c r="B11" s="44">
        <v>518</v>
      </c>
      <c r="C11" s="20" t="s">
        <v>23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1089701</v>
      </c>
      <c r="L11" s="46">
        <v>0</v>
      </c>
      <c r="M11" s="46">
        <v>0</v>
      </c>
      <c r="N11" s="46">
        <f t="shared" si="2"/>
        <v>1089701</v>
      </c>
      <c r="O11" s="47">
        <f t="shared" si="1"/>
        <v>93.041410519125677</v>
      </c>
      <c r="P11" s="9"/>
    </row>
    <row r="12" spans="1:133">
      <c r="A12" s="12"/>
      <c r="B12" s="44">
        <v>519</v>
      </c>
      <c r="C12" s="20" t="s">
        <v>61</v>
      </c>
      <c r="D12" s="46">
        <v>214978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214978</v>
      </c>
      <c r="O12" s="47">
        <f t="shared" si="1"/>
        <v>18.355362021857925</v>
      </c>
      <c r="P12" s="9"/>
    </row>
    <row r="13" spans="1:133" ht="15.75">
      <c r="A13" s="28" t="s">
        <v>25</v>
      </c>
      <c r="B13" s="29"/>
      <c r="C13" s="30"/>
      <c r="D13" s="31">
        <f t="shared" ref="D13:M13" si="3">SUM(D14:D16)</f>
        <v>3812995</v>
      </c>
      <c r="E13" s="31">
        <f t="shared" si="3"/>
        <v>381291</v>
      </c>
      <c r="F13" s="31">
        <f t="shared" si="3"/>
        <v>0</v>
      </c>
      <c r="G13" s="31">
        <f t="shared" si="3"/>
        <v>0</v>
      </c>
      <c r="H13" s="31">
        <f t="shared" si="3"/>
        <v>0</v>
      </c>
      <c r="I13" s="31">
        <f t="shared" si="3"/>
        <v>0</v>
      </c>
      <c r="J13" s="31">
        <f t="shared" si="3"/>
        <v>0</v>
      </c>
      <c r="K13" s="31">
        <f t="shared" si="3"/>
        <v>0</v>
      </c>
      <c r="L13" s="31">
        <f t="shared" si="3"/>
        <v>0</v>
      </c>
      <c r="M13" s="31">
        <f t="shared" si="3"/>
        <v>0</v>
      </c>
      <c r="N13" s="42">
        <f t="shared" ref="N13:N30" si="4">SUM(D13:M13)</f>
        <v>4194286</v>
      </c>
      <c r="O13" s="43">
        <f t="shared" si="1"/>
        <v>358.11868169398906</v>
      </c>
      <c r="P13" s="10"/>
    </row>
    <row r="14" spans="1:133">
      <c r="A14" s="12"/>
      <c r="B14" s="44">
        <v>521</v>
      </c>
      <c r="C14" s="20" t="s">
        <v>26</v>
      </c>
      <c r="D14" s="46">
        <v>2262242</v>
      </c>
      <c r="E14" s="46">
        <v>381291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2643533</v>
      </c>
      <c r="O14" s="47">
        <f t="shared" si="1"/>
        <v>225.71149248633878</v>
      </c>
      <c r="P14" s="9"/>
    </row>
    <row r="15" spans="1:133">
      <c r="A15" s="12"/>
      <c r="B15" s="44">
        <v>522</v>
      </c>
      <c r="C15" s="20" t="s">
        <v>27</v>
      </c>
      <c r="D15" s="46">
        <v>1279142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1279142</v>
      </c>
      <c r="O15" s="47">
        <f t="shared" si="1"/>
        <v>109.21635928961749</v>
      </c>
      <c r="P15" s="9"/>
    </row>
    <row r="16" spans="1:133">
      <c r="A16" s="12"/>
      <c r="B16" s="44">
        <v>524</v>
      </c>
      <c r="C16" s="20" t="s">
        <v>28</v>
      </c>
      <c r="D16" s="46">
        <v>271611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271611</v>
      </c>
      <c r="O16" s="47">
        <f t="shared" si="1"/>
        <v>23.190829918032787</v>
      </c>
      <c r="P16" s="9"/>
    </row>
    <row r="17" spans="1:119" ht="15.75">
      <c r="A17" s="28" t="s">
        <v>29</v>
      </c>
      <c r="B17" s="29"/>
      <c r="C17" s="30"/>
      <c r="D17" s="31">
        <f t="shared" ref="D17:M17" si="5">SUM(D18:D21)</f>
        <v>0</v>
      </c>
      <c r="E17" s="31">
        <f t="shared" si="5"/>
        <v>88476</v>
      </c>
      <c r="F17" s="31">
        <f t="shared" si="5"/>
        <v>0</v>
      </c>
      <c r="G17" s="31">
        <f t="shared" si="5"/>
        <v>0</v>
      </c>
      <c r="H17" s="31">
        <f t="shared" si="5"/>
        <v>0</v>
      </c>
      <c r="I17" s="31">
        <f t="shared" si="5"/>
        <v>7048923</v>
      </c>
      <c r="J17" s="31">
        <f t="shared" si="5"/>
        <v>0</v>
      </c>
      <c r="K17" s="31">
        <f t="shared" si="5"/>
        <v>0</v>
      </c>
      <c r="L17" s="31">
        <f t="shared" si="5"/>
        <v>0</v>
      </c>
      <c r="M17" s="31">
        <f t="shared" si="5"/>
        <v>0</v>
      </c>
      <c r="N17" s="42">
        <f t="shared" si="4"/>
        <v>7137399</v>
      </c>
      <c r="O17" s="43">
        <f t="shared" si="1"/>
        <v>609.40906762295083</v>
      </c>
      <c r="P17" s="10"/>
    </row>
    <row r="18" spans="1:119">
      <c r="A18" s="12"/>
      <c r="B18" s="44">
        <v>534</v>
      </c>
      <c r="C18" s="20" t="s">
        <v>62</v>
      </c>
      <c r="D18" s="46">
        <v>0</v>
      </c>
      <c r="E18" s="46">
        <v>0</v>
      </c>
      <c r="F18" s="46">
        <v>0</v>
      </c>
      <c r="G18" s="46">
        <v>0</v>
      </c>
      <c r="H18" s="46">
        <v>0</v>
      </c>
      <c r="I18" s="46">
        <v>1715096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1715096</v>
      </c>
      <c r="O18" s="47">
        <f t="shared" si="1"/>
        <v>146.43920765027323</v>
      </c>
      <c r="P18" s="9"/>
    </row>
    <row r="19" spans="1:119">
      <c r="A19" s="12"/>
      <c r="B19" s="44">
        <v>536</v>
      </c>
      <c r="C19" s="20" t="s">
        <v>63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4547616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4547616</v>
      </c>
      <c r="O19" s="47">
        <f t="shared" si="1"/>
        <v>388.28688524590166</v>
      </c>
      <c r="P19" s="9"/>
    </row>
    <row r="20" spans="1:119">
      <c r="A20" s="12"/>
      <c r="B20" s="44">
        <v>538</v>
      </c>
      <c r="C20" s="20" t="s">
        <v>64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786211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786211</v>
      </c>
      <c r="O20" s="47">
        <f t="shared" si="1"/>
        <v>67.128671448087431</v>
      </c>
      <c r="P20" s="9"/>
    </row>
    <row r="21" spans="1:119">
      <c r="A21" s="12"/>
      <c r="B21" s="44">
        <v>539</v>
      </c>
      <c r="C21" s="20" t="s">
        <v>32</v>
      </c>
      <c r="D21" s="46">
        <v>0</v>
      </c>
      <c r="E21" s="46">
        <v>88476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88476</v>
      </c>
      <c r="O21" s="47">
        <f t="shared" si="1"/>
        <v>7.5543032786885247</v>
      </c>
      <c r="P21" s="9"/>
    </row>
    <row r="22" spans="1:119" ht="15.75">
      <c r="A22" s="28" t="s">
        <v>33</v>
      </c>
      <c r="B22" s="29"/>
      <c r="C22" s="30"/>
      <c r="D22" s="31">
        <f t="shared" ref="D22:M22" si="6">SUM(D23:D23)</f>
        <v>522141</v>
      </c>
      <c r="E22" s="31">
        <f t="shared" si="6"/>
        <v>0</v>
      </c>
      <c r="F22" s="31">
        <f t="shared" si="6"/>
        <v>0</v>
      </c>
      <c r="G22" s="31">
        <f t="shared" si="6"/>
        <v>0</v>
      </c>
      <c r="H22" s="31">
        <f t="shared" si="6"/>
        <v>0</v>
      </c>
      <c r="I22" s="31">
        <f t="shared" si="6"/>
        <v>0</v>
      </c>
      <c r="J22" s="31">
        <f t="shared" si="6"/>
        <v>0</v>
      </c>
      <c r="K22" s="31">
        <f t="shared" si="6"/>
        <v>0</v>
      </c>
      <c r="L22" s="31">
        <f t="shared" si="6"/>
        <v>0</v>
      </c>
      <c r="M22" s="31">
        <f t="shared" si="6"/>
        <v>0</v>
      </c>
      <c r="N22" s="31">
        <f t="shared" si="4"/>
        <v>522141</v>
      </c>
      <c r="O22" s="43">
        <f t="shared" si="1"/>
        <v>44.581711065573771</v>
      </c>
      <c r="P22" s="10"/>
    </row>
    <row r="23" spans="1:119">
      <c r="A23" s="12"/>
      <c r="B23" s="44">
        <v>541</v>
      </c>
      <c r="C23" s="20" t="s">
        <v>65</v>
      </c>
      <c r="D23" s="46">
        <v>522141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522141</v>
      </c>
      <c r="O23" s="47">
        <f t="shared" si="1"/>
        <v>44.581711065573771</v>
      </c>
      <c r="P23" s="9"/>
    </row>
    <row r="24" spans="1:119" ht="15.75">
      <c r="A24" s="28" t="s">
        <v>35</v>
      </c>
      <c r="B24" s="29"/>
      <c r="C24" s="30"/>
      <c r="D24" s="31">
        <f t="shared" ref="D24:M24" si="7">SUM(D25:D25)</f>
        <v>0</v>
      </c>
      <c r="E24" s="31">
        <f t="shared" si="7"/>
        <v>563039</v>
      </c>
      <c r="F24" s="31">
        <f t="shared" si="7"/>
        <v>846388</v>
      </c>
      <c r="G24" s="31">
        <f t="shared" si="7"/>
        <v>26195</v>
      </c>
      <c r="H24" s="31">
        <f t="shared" si="7"/>
        <v>0</v>
      </c>
      <c r="I24" s="31">
        <f t="shared" si="7"/>
        <v>0</v>
      </c>
      <c r="J24" s="31">
        <f t="shared" si="7"/>
        <v>0</v>
      </c>
      <c r="K24" s="31">
        <f t="shared" si="7"/>
        <v>0</v>
      </c>
      <c r="L24" s="31">
        <f t="shared" si="7"/>
        <v>0</v>
      </c>
      <c r="M24" s="31">
        <f t="shared" si="7"/>
        <v>0</v>
      </c>
      <c r="N24" s="31">
        <f t="shared" si="4"/>
        <v>1435622</v>
      </c>
      <c r="O24" s="43">
        <f t="shared" si="1"/>
        <v>122.5770150273224</v>
      </c>
      <c r="P24" s="10"/>
    </row>
    <row r="25" spans="1:119">
      <c r="A25" s="13"/>
      <c r="B25" s="45">
        <v>552</v>
      </c>
      <c r="C25" s="21" t="s">
        <v>56</v>
      </c>
      <c r="D25" s="46">
        <v>0</v>
      </c>
      <c r="E25" s="46">
        <v>563039</v>
      </c>
      <c r="F25" s="46">
        <v>846388</v>
      </c>
      <c r="G25" s="46">
        <v>26195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1435622</v>
      </c>
      <c r="O25" s="47">
        <f t="shared" si="1"/>
        <v>122.5770150273224</v>
      </c>
      <c r="P25" s="9"/>
    </row>
    <row r="26" spans="1:119" ht="15.75">
      <c r="A26" s="28" t="s">
        <v>37</v>
      </c>
      <c r="B26" s="29"/>
      <c r="C26" s="30"/>
      <c r="D26" s="31">
        <f t="shared" ref="D26:M26" si="8">SUM(D27:D27)</f>
        <v>1210721</v>
      </c>
      <c r="E26" s="31">
        <f t="shared" si="8"/>
        <v>382</v>
      </c>
      <c r="F26" s="31">
        <f t="shared" si="8"/>
        <v>0</v>
      </c>
      <c r="G26" s="31">
        <f t="shared" si="8"/>
        <v>0</v>
      </c>
      <c r="H26" s="31">
        <f t="shared" si="8"/>
        <v>0</v>
      </c>
      <c r="I26" s="31">
        <f t="shared" si="8"/>
        <v>0</v>
      </c>
      <c r="J26" s="31">
        <f t="shared" si="8"/>
        <v>0</v>
      </c>
      <c r="K26" s="31">
        <f t="shared" si="8"/>
        <v>0</v>
      </c>
      <c r="L26" s="31">
        <f t="shared" si="8"/>
        <v>0</v>
      </c>
      <c r="M26" s="31">
        <f t="shared" si="8"/>
        <v>0</v>
      </c>
      <c r="N26" s="31">
        <f t="shared" si="4"/>
        <v>1211103</v>
      </c>
      <c r="O26" s="43">
        <f t="shared" si="1"/>
        <v>103.40701844262296</v>
      </c>
      <c r="P26" s="9"/>
    </row>
    <row r="27" spans="1:119">
      <c r="A27" s="12"/>
      <c r="B27" s="44">
        <v>572</v>
      </c>
      <c r="C27" s="20" t="s">
        <v>66</v>
      </c>
      <c r="D27" s="46">
        <v>1210721</v>
      </c>
      <c r="E27" s="46">
        <v>382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1211103</v>
      </c>
      <c r="O27" s="47">
        <f t="shared" si="1"/>
        <v>103.40701844262296</v>
      </c>
      <c r="P27" s="9"/>
    </row>
    <row r="28" spans="1:119" ht="15.75">
      <c r="A28" s="28" t="s">
        <v>67</v>
      </c>
      <c r="B28" s="29"/>
      <c r="C28" s="30"/>
      <c r="D28" s="31">
        <f t="shared" ref="D28:M28" si="9">SUM(D29:D29)</f>
        <v>0</v>
      </c>
      <c r="E28" s="31">
        <f t="shared" si="9"/>
        <v>847502</v>
      </c>
      <c r="F28" s="31">
        <f t="shared" si="9"/>
        <v>0</v>
      </c>
      <c r="G28" s="31">
        <f t="shared" si="9"/>
        <v>0</v>
      </c>
      <c r="H28" s="31">
        <f t="shared" si="9"/>
        <v>0</v>
      </c>
      <c r="I28" s="31">
        <f t="shared" si="9"/>
        <v>673800</v>
      </c>
      <c r="J28" s="31">
        <f t="shared" si="9"/>
        <v>0</v>
      </c>
      <c r="K28" s="31">
        <f t="shared" si="9"/>
        <v>0</v>
      </c>
      <c r="L28" s="31">
        <f t="shared" si="9"/>
        <v>0</v>
      </c>
      <c r="M28" s="31">
        <f t="shared" si="9"/>
        <v>0</v>
      </c>
      <c r="N28" s="31">
        <f t="shared" si="4"/>
        <v>1521302</v>
      </c>
      <c r="O28" s="43">
        <f t="shared" si="1"/>
        <v>129.8925887978142</v>
      </c>
      <c r="P28" s="9"/>
    </row>
    <row r="29" spans="1:119" ht="15.75" thickBot="1">
      <c r="A29" s="12"/>
      <c r="B29" s="44">
        <v>581</v>
      </c>
      <c r="C29" s="20" t="s">
        <v>68</v>
      </c>
      <c r="D29" s="46">
        <v>0</v>
      </c>
      <c r="E29" s="46">
        <v>847502</v>
      </c>
      <c r="F29" s="46">
        <v>0</v>
      </c>
      <c r="G29" s="46">
        <v>0</v>
      </c>
      <c r="H29" s="46">
        <v>0</v>
      </c>
      <c r="I29" s="46">
        <v>673800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1521302</v>
      </c>
      <c r="O29" s="47">
        <f t="shared" si="1"/>
        <v>129.8925887978142</v>
      </c>
      <c r="P29" s="9"/>
    </row>
    <row r="30" spans="1:119" ht="16.5" thickBot="1">
      <c r="A30" s="14" t="s">
        <v>10</v>
      </c>
      <c r="B30" s="23"/>
      <c r="C30" s="22"/>
      <c r="D30" s="15">
        <f>SUM(D5,D13,D17,D22,D24,D26,D28)</f>
        <v>7625817</v>
      </c>
      <c r="E30" s="15">
        <f t="shared" ref="E30:M30" si="10">SUM(E5,E13,E17,E22,E24,E26,E28)</f>
        <v>1880690</v>
      </c>
      <c r="F30" s="15">
        <f t="shared" si="10"/>
        <v>846388</v>
      </c>
      <c r="G30" s="15">
        <f t="shared" si="10"/>
        <v>26195</v>
      </c>
      <c r="H30" s="15">
        <f t="shared" si="10"/>
        <v>0</v>
      </c>
      <c r="I30" s="15">
        <f t="shared" si="10"/>
        <v>7722723</v>
      </c>
      <c r="J30" s="15">
        <f t="shared" si="10"/>
        <v>0</v>
      </c>
      <c r="K30" s="15">
        <f t="shared" si="10"/>
        <v>1089701</v>
      </c>
      <c r="L30" s="15">
        <f t="shared" si="10"/>
        <v>0</v>
      </c>
      <c r="M30" s="15">
        <f t="shared" si="10"/>
        <v>0</v>
      </c>
      <c r="N30" s="15">
        <f t="shared" si="4"/>
        <v>19191514</v>
      </c>
      <c r="O30" s="37">
        <f t="shared" si="1"/>
        <v>1638.6197062841529</v>
      </c>
      <c r="P30" s="6"/>
      <c r="Q30" s="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</row>
    <row r="31" spans="1:119">
      <c r="A31" s="16"/>
      <c r="B31" s="18"/>
      <c r="C31" s="18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9"/>
    </row>
    <row r="32" spans="1:119">
      <c r="A32" s="38"/>
      <c r="B32" s="39"/>
      <c r="C32" s="39"/>
      <c r="D32" s="40"/>
      <c r="E32" s="40"/>
      <c r="F32" s="40"/>
      <c r="G32" s="40"/>
      <c r="H32" s="40"/>
      <c r="I32" s="40"/>
      <c r="J32" s="40"/>
      <c r="K32" s="40"/>
      <c r="L32" s="163" t="s">
        <v>76</v>
      </c>
      <c r="M32" s="163"/>
      <c r="N32" s="163"/>
      <c r="O32" s="41">
        <v>11712</v>
      </c>
    </row>
    <row r="33" spans="1:15">
      <c r="A33" s="164"/>
      <c r="B33" s="141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2"/>
    </row>
    <row r="34" spans="1:15" ht="15.75" customHeight="1" thickBot="1">
      <c r="A34" s="165" t="s">
        <v>48</v>
      </c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5"/>
    </row>
  </sheetData>
  <mergeCells count="10">
    <mergeCell ref="L32:N32"/>
    <mergeCell ref="A33:O33"/>
    <mergeCell ref="A34:O34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8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34</vt:i4>
      </vt:variant>
    </vt:vector>
  </HeadingPairs>
  <TitlesOfParts>
    <vt:vector size="51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'2007'!Print_Area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'2007'!Print_Titles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2024-10-22T21:41:42Z</cp:lastPrinted>
  <dcterms:created xsi:type="dcterms:W3CDTF">2000-08-31T21:26:31Z</dcterms:created>
  <dcterms:modified xsi:type="dcterms:W3CDTF">2024-10-22T21:41:46Z</dcterms:modified>
</cp:coreProperties>
</file>