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8" r:id="rId1"/>
    <sheet name="2021" sheetId="47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  <sheet name="2007" sheetId="40" r:id="rId16"/>
  </sheets>
  <definedNames>
    <definedName name="_xlnm.Print_Area" localSheetId="15">'2007'!$A$1:$O$37</definedName>
    <definedName name="_xlnm.Print_Area" localSheetId="14">'2008'!$A$1:$O$35</definedName>
    <definedName name="_xlnm.Print_Area" localSheetId="13">'2009'!$A$1:$O$36</definedName>
    <definedName name="_xlnm.Print_Area" localSheetId="12">'2010'!$A$1:$O$35</definedName>
    <definedName name="_xlnm.Print_Area" localSheetId="11">'2011'!$A$1:$O$34</definedName>
    <definedName name="_xlnm.Print_Area" localSheetId="10">'2012'!$A$1:$O$33</definedName>
    <definedName name="_xlnm.Print_Area" localSheetId="9">'2013'!$A$1:$O$33</definedName>
    <definedName name="_xlnm.Print_Area" localSheetId="8">'2014'!$A$1:$O$33</definedName>
    <definedName name="_xlnm.Print_Area" localSheetId="7">'2015'!$A$1:$O$33</definedName>
    <definedName name="_xlnm.Print_Area" localSheetId="6">'2016'!$A$1:$O$33</definedName>
    <definedName name="_xlnm.Print_Area" localSheetId="5">'2017'!$A$1:$O$33</definedName>
    <definedName name="_xlnm.Print_Area" localSheetId="4">'2018'!$A$1:$O$33</definedName>
    <definedName name="_xlnm.Print_Area" localSheetId="3">'2019'!$A$1:$O$33</definedName>
    <definedName name="_xlnm.Print_Area" localSheetId="2">'2020'!$A$1:$O$34</definedName>
    <definedName name="_xlnm.Print_Area" localSheetId="1">'2021'!$A$1:$P$35</definedName>
    <definedName name="_xlnm.Print_Area" localSheetId="0">'2022'!$A$1:$P$36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32" i="48" l="1"/>
  <c r="F32" i="48"/>
  <c r="G32" i="48"/>
  <c r="H32" i="48"/>
  <c r="I32" i="48"/>
  <c r="J32" i="48"/>
  <c r="K32" i="48"/>
  <c r="L32" i="48"/>
  <c r="M32" i="48"/>
  <c r="N32" i="48"/>
  <c r="D32" i="48"/>
  <c r="O31" i="48" l="1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0" i="48" l="1"/>
  <c r="P30" i="48" s="1"/>
  <c r="O23" i="48"/>
  <c r="P23" i="48" s="1"/>
  <c r="O28" i="48"/>
  <c r="P28" i="48" s="1"/>
  <c r="O25" i="48"/>
  <c r="P25" i="48" s="1"/>
  <c r="O14" i="48"/>
  <c r="P14" i="48" s="1"/>
  <c r="O18" i="48"/>
  <c r="P18" i="48" s="1"/>
  <c r="O5" i="48"/>
  <c r="P5" i="48" s="1"/>
  <c r="L31" i="47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O28" i="47" s="1"/>
  <c r="P28" i="47" s="1"/>
  <c r="E28" i="47"/>
  <c r="D28" i="47"/>
  <c r="O27" i="47"/>
  <c r="P27" i="47" s="1"/>
  <c r="O26" i="47"/>
  <c r="P26" i="47" s="1"/>
  <c r="N25" i="47"/>
  <c r="M25" i="47"/>
  <c r="L25" i="47"/>
  <c r="K25" i="47"/>
  <c r="J25" i="47"/>
  <c r="I25" i="47"/>
  <c r="O25" i="47" s="1"/>
  <c r="P25" i="47" s="1"/>
  <c r="H25" i="47"/>
  <c r="G25" i="47"/>
  <c r="F25" i="47"/>
  <c r="E25" i="47"/>
  <c r="D25" i="47"/>
  <c r="O24" i="47"/>
  <c r="P24" i="47"/>
  <c r="N23" i="47"/>
  <c r="M23" i="47"/>
  <c r="L23" i="47"/>
  <c r="K23" i="47"/>
  <c r="J23" i="47"/>
  <c r="O23" i="47" s="1"/>
  <c r="P23" i="47" s="1"/>
  <c r="I23" i="47"/>
  <c r="H23" i="47"/>
  <c r="G23" i="47"/>
  <c r="F23" i="47"/>
  <c r="E23" i="47"/>
  <c r="D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/>
  <c r="O18" i="47"/>
  <c r="P18" i="47" s="1"/>
  <c r="O17" i="47"/>
  <c r="P17" i="47"/>
  <c r="N16" i="47"/>
  <c r="M16" i="47"/>
  <c r="L16" i="47"/>
  <c r="K16" i="47"/>
  <c r="J16" i="47"/>
  <c r="I16" i="47"/>
  <c r="H16" i="47"/>
  <c r="G16" i="47"/>
  <c r="F16" i="47"/>
  <c r="O16" i="47" s="1"/>
  <c r="P16" i="47" s="1"/>
  <c r="E16" i="47"/>
  <c r="D16" i="47"/>
  <c r="O15" i="47"/>
  <c r="P15" i="47" s="1"/>
  <c r="O14" i="47"/>
  <c r="P14" i="47" s="1"/>
  <c r="O13" i="47"/>
  <c r="P13" i="47"/>
  <c r="N12" i="47"/>
  <c r="M12" i="47"/>
  <c r="L12" i="47"/>
  <c r="K12" i="47"/>
  <c r="K31" i="47" s="1"/>
  <c r="J12" i="47"/>
  <c r="I12" i="47"/>
  <c r="H12" i="47"/>
  <c r="G12" i="47"/>
  <c r="F12" i="47"/>
  <c r="E12" i="47"/>
  <c r="D12" i="47"/>
  <c r="O12" i="47" s="1"/>
  <c r="P12" i="47" s="1"/>
  <c r="O11" i="47"/>
  <c r="P11" i="47" s="1"/>
  <c r="O10" i="47"/>
  <c r="P10" i="47"/>
  <c r="O9" i="47"/>
  <c r="P9" i="47" s="1"/>
  <c r="O8" i="47"/>
  <c r="P8" i="47"/>
  <c r="O7" i="47"/>
  <c r="P7" i="47" s="1"/>
  <c r="O6" i="47"/>
  <c r="P6" i="47"/>
  <c r="N5" i="47"/>
  <c r="N31" i="47" s="1"/>
  <c r="M5" i="47"/>
  <c r="M31" i="47" s="1"/>
  <c r="L5" i="47"/>
  <c r="K5" i="47"/>
  <c r="J5" i="47"/>
  <c r="O5" i="47" s="1"/>
  <c r="P5" i="47" s="1"/>
  <c r="I5" i="47"/>
  <c r="I31" i="47" s="1"/>
  <c r="H5" i="47"/>
  <c r="H31" i="47" s="1"/>
  <c r="G5" i="47"/>
  <c r="G31" i="47" s="1"/>
  <c r="F5" i="47"/>
  <c r="F31" i="47" s="1"/>
  <c r="E5" i="47"/>
  <c r="E31" i="47" s="1"/>
  <c r="D5" i="47"/>
  <c r="E30" i="46"/>
  <c r="F30" i="46"/>
  <c r="N29" i="46"/>
  <c r="O29" i="46" s="1"/>
  <c r="M28" i="46"/>
  <c r="L28" i="46"/>
  <c r="N28" i="46" s="1"/>
  <c r="O28" i="46" s="1"/>
  <c r="K28" i="46"/>
  <c r="J28" i="46"/>
  <c r="I28" i="46"/>
  <c r="H28" i="46"/>
  <c r="G28" i="46"/>
  <c r="F28" i="46"/>
  <c r="E28" i="46"/>
  <c r="D28" i="46"/>
  <c r="N27" i="46"/>
  <c r="O27" i="46" s="1"/>
  <c r="N26" i="46"/>
  <c r="O26" i="46"/>
  <c r="M25" i="46"/>
  <c r="L25" i="46"/>
  <c r="K25" i="46"/>
  <c r="J25" i="46"/>
  <c r="N25" i="46" s="1"/>
  <c r="O25" i="46" s="1"/>
  <c r="I25" i="46"/>
  <c r="H25" i="46"/>
  <c r="G25" i="46"/>
  <c r="F25" i="46"/>
  <c r="E25" i="46"/>
  <c r="D25" i="46"/>
  <c r="N24" i="46"/>
  <c r="O24" i="46"/>
  <c r="M23" i="46"/>
  <c r="L23" i="46"/>
  <c r="K23" i="46"/>
  <c r="J23" i="46"/>
  <c r="N23" i="46" s="1"/>
  <c r="O23" i="46" s="1"/>
  <c r="I23" i="46"/>
  <c r="H23" i="46"/>
  <c r="G23" i="46"/>
  <c r="F23" i="46"/>
  <c r="E23" i="46"/>
  <c r="D23" i="46"/>
  <c r="N22" i="46"/>
  <c r="O22" i="46"/>
  <c r="M21" i="46"/>
  <c r="L21" i="46"/>
  <c r="K21" i="46"/>
  <c r="J21" i="46"/>
  <c r="N21" i="46" s="1"/>
  <c r="O21" i="46" s="1"/>
  <c r="I21" i="46"/>
  <c r="H21" i="46"/>
  <c r="G21" i="46"/>
  <c r="F21" i="46"/>
  <c r="E21" i="46"/>
  <c r="D21" i="46"/>
  <c r="N20" i="46"/>
  <c r="O20" i="46"/>
  <c r="N19" i="46"/>
  <c r="O19" i="46"/>
  <c r="N18" i="46"/>
  <c r="O18" i="46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 s="1"/>
  <c r="N14" i="46"/>
  <c r="O14" i="46" s="1"/>
  <c r="N13" i="46"/>
  <c r="O13" i="46" s="1"/>
  <c r="M12" i="46"/>
  <c r="L12" i="46"/>
  <c r="K12" i="46"/>
  <c r="J12" i="46"/>
  <c r="I12" i="46"/>
  <c r="I30" i="46" s="1"/>
  <c r="H12" i="46"/>
  <c r="N12" i="46" s="1"/>
  <c r="O12" i="46" s="1"/>
  <c r="G12" i="46"/>
  <c r="F12" i="46"/>
  <c r="E12" i="46"/>
  <c r="D12" i="46"/>
  <c r="N11" i="46"/>
  <c r="O11" i="46" s="1"/>
  <c r="N10" i="46"/>
  <c r="O10" i="46"/>
  <c r="N9" i="46"/>
  <c r="O9" i="46"/>
  <c r="N8" i="46"/>
  <c r="O8" i="46"/>
  <c r="N7" i="46"/>
  <c r="O7" i="46" s="1"/>
  <c r="N6" i="46"/>
  <c r="O6" i="46" s="1"/>
  <c r="M5" i="46"/>
  <c r="M30" i="46" s="1"/>
  <c r="L5" i="46"/>
  <c r="L30" i="46" s="1"/>
  <c r="K5" i="46"/>
  <c r="K30" i="46" s="1"/>
  <c r="J5" i="46"/>
  <c r="J30" i="46" s="1"/>
  <c r="I5" i="46"/>
  <c r="H5" i="46"/>
  <c r="H30" i="46" s="1"/>
  <c r="G5" i="46"/>
  <c r="G30" i="46" s="1"/>
  <c r="F5" i="46"/>
  <c r="N5" i="46" s="1"/>
  <c r="O5" i="46" s="1"/>
  <c r="E5" i="46"/>
  <c r="D5" i="46"/>
  <c r="D30" i="46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7" i="45" s="1"/>
  <c r="O27" i="45" s="1"/>
  <c r="N26" i="45"/>
  <c r="O26" i="45" s="1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N22" i="45" s="1"/>
  <c r="O22" i="45" s="1"/>
  <c r="E22" i="45"/>
  <c r="D22" i="45"/>
  <c r="N21" i="45"/>
  <c r="O21" i="45" s="1"/>
  <c r="M20" i="45"/>
  <c r="L20" i="45"/>
  <c r="K20" i="45"/>
  <c r="J20" i="45"/>
  <c r="J29" i="45" s="1"/>
  <c r="I20" i="45"/>
  <c r="H20" i="45"/>
  <c r="G20" i="45"/>
  <c r="F20" i="45"/>
  <c r="N20" i="45" s="1"/>
  <c r="O20" i="45" s="1"/>
  <c r="E20" i="45"/>
  <c r="D20" i="45"/>
  <c r="N19" i="45"/>
  <c r="O19" i="45" s="1"/>
  <c r="N18" i="45"/>
  <c r="O18" i="45" s="1"/>
  <c r="N17" i="45"/>
  <c r="O17" i="45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 s="1"/>
  <c r="N13" i="45"/>
  <c r="O13" i="45"/>
  <c r="N12" i="45"/>
  <c r="O12" i="45" s="1"/>
  <c r="M11" i="45"/>
  <c r="L11" i="45"/>
  <c r="K11" i="45"/>
  <c r="J11" i="45"/>
  <c r="I11" i="45"/>
  <c r="I29" i="45" s="1"/>
  <c r="H11" i="45"/>
  <c r="N11" i="45" s="1"/>
  <c r="O11" i="45" s="1"/>
  <c r="G11" i="45"/>
  <c r="F11" i="45"/>
  <c r="E11" i="45"/>
  <c r="D11" i="45"/>
  <c r="N10" i="45"/>
  <c r="O10" i="45" s="1"/>
  <c r="N9" i="45"/>
  <c r="O9" i="45" s="1"/>
  <c r="N8" i="45"/>
  <c r="O8" i="45" s="1"/>
  <c r="N7" i="45"/>
  <c r="O7" i="45"/>
  <c r="N6" i="45"/>
  <c r="O6" i="45" s="1"/>
  <c r="M5" i="45"/>
  <c r="M29" i="45" s="1"/>
  <c r="L5" i="45"/>
  <c r="L29" i="45" s="1"/>
  <c r="K5" i="45"/>
  <c r="K29" i="45" s="1"/>
  <c r="J5" i="45"/>
  <c r="I5" i="45"/>
  <c r="H5" i="45"/>
  <c r="H29" i="45" s="1"/>
  <c r="G5" i="45"/>
  <c r="G29" i="45" s="1"/>
  <c r="F5" i="45"/>
  <c r="F29" i="45" s="1"/>
  <c r="E5" i="45"/>
  <c r="E29" i="45" s="1"/>
  <c r="D5" i="45"/>
  <c r="N5" i="45" s="1"/>
  <c r="O5" i="45" s="1"/>
  <c r="H29" i="44"/>
  <c r="N28" i="44"/>
  <c r="O28" i="44"/>
  <c r="M27" i="44"/>
  <c r="L27" i="44"/>
  <c r="K27" i="44"/>
  <c r="J27" i="44"/>
  <c r="N27" i="44" s="1"/>
  <c r="O27" i="44" s="1"/>
  <c r="I27" i="44"/>
  <c r="H27" i="44"/>
  <c r="G27" i="44"/>
  <c r="F27" i="44"/>
  <c r="E27" i="44"/>
  <c r="D27" i="44"/>
  <c r="N26" i="44"/>
  <c r="O26" i="44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4" i="44" s="1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N15" i="44" s="1"/>
  <c r="O15" i="44" s="1"/>
  <c r="E15" i="44"/>
  <c r="D15" i="44"/>
  <c r="N14" i="44"/>
  <c r="O14" i="44" s="1"/>
  <c r="N13" i="44"/>
  <c r="O13" i="44" s="1"/>
  <c r="N12" i="44"/>
  <c r="O12" i="44"/>
  <c r="M11" i="44"/>
  <c r="L11" i="44"/>
  <c r="K11" i="44"/>
  <c r="J11" i="44"/>
  <c r="N11" i="44" s="1"/>
  <c r="O11" i="44" s="1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 s="1"/>
  <c r="N6" i="44"/>
  <c r="O6" i="44" s="1"/>
  <c r="M5" i="44"/>
  <c r="M29" i="44" s="1"/>
  <c r="L5" i="44"/>
  <c r="L29" i="44" s="1"/>
  <c r="K5" i="44"/>
  <c r="K29" i="44" s="1"/>
  <c r="J5" i="44"/>
  <c r="J29" i="44" s="1"/>
  <c r="I5" i="44"/>
  <c r="I29" i="44" s="1"/>
  <c r="H5" i="44"/>
  <c r="G5" i="44"/>
  <c r="G29" i="44" s="1"/>
  <c r="F5" i="44"/>
  <c r="N5" i="44" s="1"/>
  <c r="O5" i="44" s="1"/>
  <c r="E5" i="44"/>
  <c r="E29" i="44" s="1"/>
  <c r="D5" i="44"/>
  <c r="D29" i="44" s="1"/>
  <c r="I29" i="43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7" i="43" s="1"/>
  <c r="O27" i="43" s="1"/>
  <c r="N26" i="43"/>
  <c r="O26" i="43" s="1"/>
  <c r="N25" i="43"/>
  <c r="O25" i="43" s="1"/>
  <c r="M24" i="43"/>
  <c r="L24" i="43"/>
  <c r="K24" i="43"/>
  <c r="J24" i="43"/>
  <c r="N24" i="43" s="1"/>
  <c r="O24" i="43" s="1"/>
  <c r="I24" i="43"/>
  <c r="H24" i="43"/>
  <c r="G24" i="43"/>
  <c r="F24" i="43"/>
  <c r="E24" i="43"/>
  <c r="D24" i="43"/>
  <c r="N23" i="43"/>
  <c r="O23" i="43" s="1"/>
  <c r="M22" i="43"/>
  <c r="L22" i="43"/>
  <c r="K22" i="43"/>
  <c r="J22" i="43"/>
  <c r="J29" i="43" s="1"/>
  <c r="I22" i="43"/>
  <c r="H22" i="43"/>
  <c r="G22" i="43"/>
  <c r="F22" i="43"/>
  <c r="N22" i="43" s="1"/>
  <c r="O22" i="43" s="1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N20" i="43" s="1"/>
  <c r="O20" i="43" s="1"/>
  <c r="E20" i="43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1" i="43" s="1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M29" i="43" s="1"/>
  <c r="L5" i="43"/>
  <c r="L29" i="43" s="1"/>
  <c r="K5" i="43"/>
  <c r="K29" i="43" s="1"/>
  <c r="J5" i="43"/>
  <c r="I5" i="43"/>
  <c r="H5" i="43"/>
  <c r="H29" i="43" s="1"/>
  <c r="G5" i="43"/>
  <c r="G29" i="43" s="1"/>
  <c r="F5" i="43"/>
  <c r="F29" i="43" s="1"/>
  <c r="E5" i="43"/>
  <c r="E29" i="43" s="1"/>
  <c r="D5" i="43"/>
  <c r="N5" i="43" s="1"/>
  <c r="O5" i="43" s="1"/>
  <c r="H29" i="42"/>
  <c r="N28" i="42"/>
  <c r="O28" i="42"/>
  <c r="M27" i="42"/>
  <c r="L27" i="42"/>
  <c r="K27" i="42"/>
  <c r="J27" i="42"/>
  <c r="N27" i="42" s="1"/>
  <c r="O27" i="42" s="1"/>
  <c r="I27" i="42"/>
  <c r="H27" i="42"/>
  <c r="G27" i="42"/>
  <c r="F27" i="42"/>
  <c r="E27" i="42"/>
  <c r="D27" i="42"/>
  <c r="N26" i="42"/>
  <c r="O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4" i="42" s="1"/>
  <c r="O24" i="42" s="1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2" i="42" s="1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20" i="42" s="1"/>
  <c r="O20" i="42" s="1"/>
  <c r="N19" i="42"/>
  <c r="O19" i="42" s="1"/>
  <c r="N18" i="42"/>
  <c r="O18" i="42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N15" i="42" s="1"/>
  <c r="O15" i="42" s="1"/>
  <c r="E15" i="42"/>
  <c r="D15" i="42"/>
  <c r="N14" i="42"/>
  <c r="O14" i="42" s="1"/>
  <c r="N13" i="42"/>
  <c r="O13" i="42" s="1"/>
  <c r="N12" i="42"/>
  <c r="O12" i="42"/>
  <c r="M11" i="42"/>
  <c r="L11" i="42"/>
  <c r="K11" i="42"/>
  <c r="J11" i="42"/>
  <c r="I11" i="42"/>
  <c r="H11" i="42"/>
  <c r="G11" i="42"/>
  <c r="F11" i="42"/>
  <c r="E11" i="42"/>
  <c r="D11" i="42"/>
  <c r="N10" i="42"/>
  <c r="O10" i="42"/>
  <c r="N9" i="42"/>
  <c r="O9" i="42" s="1"/>
  <c r="N8" i="42"/>
  <c r="O8" i="42"/>
  <c r="N7" i="42"/>
  <c r="O7" i="42" s="1"/>
  <c r="N6" i="42"/>
  <c r="O6" i="42" s="1"/>
  <c r="M5" i="42"/>
  <c r="M29" i="42" s="1"/>
  <c r="L5" i="42"/>
  <c r="L29" i="42" s="1"/>
  <c r="K5" i="42"/>
  <c r="K29" i="42" s="1"/>
  <c r="J5" i="42"/>
  <c r="J29" i="42" s="1"/>
  <c r="I5" i="42"/>
  <c r="I29" i="42" s="1"/>
  <c r="H5" i="42"/>
  <c r="G5" i="42"/>
  <c r="G29" i="42" s="1"/>
  <c r="F5" i="42"/>
  <c r="N5" i="42" s="1"/>
  <c r="O5" i="42" s="1"/>
  <c r="E5" i="42"/>
  <c r="E29" i="42" s="1"/>
  <c r="D5" i="42"/>
  <c r="D29" i="42" s="1"/>
  <c r="I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7" i="41" s="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N24" i="41" s="1"/>
  <c r="O24" i="41" s="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M20" i="41"/>
  <c r="L20" i="41"/>
  <c r="K20" i="41"/>
  <c r="J20" i="41"/>
  <c r="J29" i="41" s="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 s="1"/>
  <c r="N13" i="41"/>
  <c r="O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M29" i="41" s="1"/>
  <c r="L5" i="41"/>
  <c r="L29" i="41" s="1"/>
  <c r="K5" i="41"/>
  <c r="K29" i="41" s="1"/>
  <c r="J5" i="41"/>
  <c r="I5" i="41"/>
  <c r="H5" i="41"/>
  <c r="H29" i="41" s="1"/>
  <c r="G5" i="41"/>
  <c r="G29" i="41" s="1"/>
  <c r="F5" i="41"/>
  <c r="F29" i="41" s="1"/>
  <c r="E5" i="41"/>
  <c r="E29" i="41" s="1"/>
  <c r="D5" i="41"/>
  <c r="N5" i="41" s="1"/>
  <c r="O5" i="41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/>
  <c r="N28" i="40"/>
  <c r="O28" i="40" s="1"/>
  <c r="M27" i="40"/>
  <c r="L27" i="40"/>
  <c r="K27" i="40"/>
  <c r="J27" i="40"/>
  <c r="I27" i="40"/>
  <c r="H27" i="40"/>
  <c r="N27" i="40" s="1"/>
  <c r="O27" i="40" s="1"/>
  <c r="G27" i="40"/>
  <c r="F27" i="40"/>
  <c r="E27" i="40"/>
  <c r="D27" i="40"/>
  <c r="N26" i="40"/>
  <c r="O26" i="40" s="1"/>
  <c r="N25" i="40"/>
  <c r="O25" i="40" s="1"/>
  <c r="M24" i="40"/>
  <c r="L24" i="40"/>
  <c r="K24" i="40"/>
  <c r="K33" i="40" s="1"/>
  <c r="J24" i="40"/>
  <c r="N24" i="40" s="1"/>
  <c r="O24" i="40" s="1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N22" i="40" s="1"/>
  <c r="O22" i="40" s="1"/>
  <c r="H22" i="40"/>
  <c r="G22" i="40"/>
  <c r="F22" i="40"/>
  <c r="E22" i="40"/>
  <c r="D22" i="40"/>
  <c r="N21" i="40"/>
  <c r="O21" i="40"/>
  <c r="N20" i="40"/>
  <c r="O20" i="40" s="1"/>
  <c r="N19" i="40"/>
  <c r="O19" i="40"/>
  <c r="N18" i="40"/>
  <c r="O18" i="40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N15" i="40"/>
  <c r="O15" i="40" s="1"/>
  <c r="N14" i="40"/>
  <c r="O14" i="40" s="1"/>
  <c r="M13" i="40"/>
  <c r="L13" i="40"/>
  <c r="N13" i="40" s="1"/>
  <c r="O13" i="40" s="1"/>
  <c r="K13" i="40"/>
  <c r="J13" i="40"/>
  <c r="I13" i="40"/>
  <c r="I33" i="40"/>
  <c r="H13" i="40"/>
  <c r="G13" i="40"/>
  <c r="F13" i="40"/>
  <c r="E13" i="40"/>
  <c r="D13" i="40"/>
  <c r="N12" i="40"/>
  <c r="O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/>
  <c r="M5" i="40"/>
  <c r="M33" i="40" s="1"/>
  <c r="L5" i="40"/>
  <c r="L33" i="40" s="1"/>
  <c r="K5" i="40"/>
  <c r="J5" i="40"/>
  <c r="J33" i="40" s="1"/>
  <c r="I5" i="40"/>
  <c r="H5" i="40"/>
  <c r="H33" i="40" s="1"/>
  <c r="G5" i="40"/>
  <c r="F5" i="40"/>
  <c r="F33" i="40" s="1"/>
  <c r="E5" i="40"/>
  <c r="N5" i="40" s="1"/>
  <c r="O5" i="40" s="1"/>
  <c r="E33" i="40"/>
  <c r="D5" i="40"/>
  <c r="D33" i="40" s="1"/>
  <c r="N33" i="40" s="1"/>
  <c r="O33" i="40" s="1"/>
  <c r="N28" i="39"/>
  <c r="O28" i="39"/>
  <c r="M27" i="39"/>
  <c r="L27" i="39"/>
  <c r="K27" i="39"/>
  <c r="J27" i="39"/>
  <c r="I27" i="39"/>
  <c r="H27" i="39"/>
  <c r="G27" i="39"/>
  <c r="N27" i="39"/>
  <c r="O27" i="39" s="1"/>
  <c r="F27" i="39"/>
  <c r="E27" i="39"/>
  <c r="D27" i="39"/>
  <c r="N26" i="39"/>
  <c r="O26" i="39" s="1"/>
  <c r="N25" i="39"/>
  <c r="O25" i="39" s="1"/>
  <c r="M24" i="39"/>
  <c r="L24" i="39"/>
  <c r="K24" i="39"/>
  <c r="J24" i="39"/>
  <c r="I24" i="39"/>
  <c r="H24" i="39"/>
  <c r="G24" i="39"/>
  <c r="F24" i="39"/>
  <c r="N24" i="39" s="1"/>
  <c r="O24" i="39" s="1"/>
  <c r="E24" i="39"/>
  <c r="D24" i="39"/>
  <c r="N23" i="39"/>
  <c r="O23" i="39" s="1"/>
  <c r="M22" i="39"/>
  <c r="L22" i="39"/>
  <c r="K22" i="39"/>
  <c r="J22" i="39"/>
  <c r="I22" i="39"/>
  <c r="H22" i="39"/>
  <c r="G22" i="39"/>
  <c r="F22" i="39"/>
  <c r="N22" i="39" s="1"/>
  <c r="O22" i="39" s="1"/>
  <c r="E22" i="39"/>
  <c r="D22" i="39"/>
  <c r="N21" i="39"/>
  <c r="O21" i="39" s="1"/>
  <c r="M20" i="39"/>
  <c r="L20" i="39"/>
  <c r="K20" i="39"/>
  <c r="J20" i="39"/>
  <c r="I20" i="39"/>
  <c r="H20" i="39"/>
  <c r="G20" i="39"/>
  <c r="N20" i="39" s="1"/>
  <c r="O20" i="39" s="1"/>
  <c r="F20" i="39"/>
  <c r="E20" i="39"/>
  <c r="D20" i="39"/>
  <c r="N19" i="39"/>
  <c r="O19" i="39" s="1"/>
  <c r="N18" i="39"/>
  <c r="O18" i="39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N15" i="39" s="1"/>
  <c r="O15" i="39" s="1"/>
  <c r="E15" i="39"/>
  <c r="D15" i="39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N11" i="39" s="1"/>
  <c r="O11" i="39" s="1"/>
  <c r="E11" i="39"/>
  <c r="D11" i="39"/>
  <c r="N10" i="39"/>
  <c r="O10" i="39" s="1"/>
  <c r="N9" i="39"/>
  <c r="O9" i="39" s="1"/>
  <c r="N8" i="39"/>
  <c r="O8" i="39"/>
  <c r="N7" i="39"/>
  <c r="O7" i="39" s="1"/>
  <c r="N6" i="39"/>
  <c r="O6" i="39"/>
  <c r="M5" i="39"/>
  <c r="M29" i="39" s="1"/>
  <c r="L5" i="39"/>
  <c r="L29" i="39" s="1"/>
  <c r="K5" i="39"/>
  <c r="K29" i="39" s="1"/>
  <c r="J5" i="39"/>
  <c r="J29" i="39" s="1"/>
  <c r="I5" i="39"/>
  <c r="N5" i="39" s="1"/>
  <c r="O5" i="39" s="1"/>
  <c r="H5" i="39"/>
  <c r="H29" i="39"/>
  <c r="G5" i="39"/>
  <c r="G29" i="39" s="1"/>
  <c r="F5" i="39"/>
  <c r="F29" i="39" s="1"/>
  <c r="E5" i="39"/>
  <c r="E29" i="39" s="1"/>
  <c r="D5" i="39"/>
  <c r="D29" i="39" s="1"/>
  <c r="D5" i="38"/>
  <c r="D31" i="38" s="1"/>
  <c r="E5" i="38"/>
  <c r="E31" i="38" s="1"/>
  <c r="F5" i="38"/>
  <c r="G5" i="38"/>
  <c r="H5" i="38"/>
  <c r="H31" i="38" s="1"/>
  <c r="I5" i="38"/>
  <c r="J5" i="38"/>
  <c r="K5" i="38"/>
  <c r="K31" i="38" s="1"/>
  <c r="L5" i="38"/>
  <c r="M5" i="38"/>
  <c r="N6" i="38"/>
  <c r="O6" i="38"/>
  <c r="N7" i="38"/>
  <c r="O7" i="38" s="1"/>
  <c r="N8" i="38"/>
  <c r="O8" i="38"/>
  <c r="N9" i="38"/>
  <c r="O9" i="38" s="1"/>
  <c r="N10" i="38"/>
  <c r="O10" i="38" s="1"/>
  <c r="N11" i="38"/>
  <c r="O11" i="38" s="1"/>
  <c r="D12" i="38"/>
  <c r="E12" i="38"/>
  <c r="F12" i="38"/>
  <c r="G12" i="38"/>
  <c r="H12" i="38"/>
  <c r="I12" i="38"/>
  <c r="I31" i="38" s="1"/>
  <c r="J12" i="38"/>
  <c r="K12" i="38"/>
  <c r="L12" i="38"/>
  <c r="M12" i="38"/>
  <c r="N13" i="38"/>
  <c r="O13" i="38" s="1"/>
  <c r="N14" i="38"/>
  <c r="O14" i="38"/>
  <c r="N15" i="38"/>
  <c r="O15" i="38" s="1"/>
  <c r="D16" i="38"/>
  <c r="N16" i="38" s="1"/>
  <c r="O16" i="38" s="1"/>
  <c r="E16" i="38"/>
  <c r="F16" i="38"/>
  <c r="G16" i="38"/>
  <c r="H16" i="38"/>
  <c r="I16" i="38"/>
  <c r="J16" i="38"/>
  <c r="K16" i="38"/>
  <c r="L16" i="38"/>
  <c r="L31" i="38" s="1"/>
  <c r="M16" i="38"/>
  <c r="M31" i="38" s="1"/>
  <c r="N17" i="38"/>
  <c r="O17" i="38"/>
  <c r="N18" i="38"/>
  <c r="O18" i="38" s="1"/>
  <c r="N19" i="38"/>
  <c r="O19" i="38" s="1"/>
  <c r="N20" i="38"/>
  <c r="O20" i="38" s="1"/>
  <c r="D21" i="38"/>
  <c r="N21" i="38" s="1"/>
  <c r="O21" i="38" s="1"/>
  <c r="E21" i="38"/>
  <c r="F21" i="38"/>
  <c r="G21" i="38"/>
  <c r="G31" i="38" s="1"/>
  <c r="H21" i="38"/>
  <c r="I21" i="38"/>
  <c r="J21" i="38"/>
  <c r="K21" i="38"/>
  <c r="L21" i="38"/>
  <c r="M21" i="38"/>
  <c r="N22" i="38"/>
  <c r="O22" i="38"/>
  <c r="D23" i="38"/>
  <c r="E23" i="38"/>
  <c r="F23" i="38"/>
  <c r="G23" i="38"/>
  <c r="N23" i="38" s="1"/>
  <c r="O23" i="38" s="1"/>
  <c r="H23" i="38"/>
  <c r="I23" i="38"/>
  <c r="J23" i="38"/>
  <c r="K23" i="38"/>
  <c r="L23" i="38"/>
  <c r="M23" i="38"/>
  <c r="N24" i="38"/>
  <c r="O24" i="38"/>
  <c r="N25" i="38"/>
  <c r="O25" i="38" s="1"/>
  <c r="D26" i="38"/>
  <c r="E26" i="38"/>
  <c r="N26" i="38" s="1"/>
  <c r="O26" i="38" s="1"/>
  <c r="F26" i="38"/>
  <c r="G26" i="38"/>
  <c r="H26" i="38"/>
  <c r="I26" i="38"/>
  <c r="J26" i="38"/>
  <c r="K26" i="38"/>
  <c r="L26" i="38"/>
  <c r="M26" i="38"/>
  <c r="N27" i="38"/>
  <c r="O27" i="38" s="1"/>
  <c r="N28" i="38"/>
  <c r="O28" i="38"/>
  <c r="D29" i="38"/>
  <c r="E29" i="38"/>
  <c r="F29" i="38"/>
  <c r="G29" i="38"/>
  <c r="H29" i="38"/>
  <c r="I29" i="38"/>
  <c r="J29" i="38"/>
  <c r="J31" i="38" s="1"/>
  <c r="K29" i="38"/>
  <c r="N29" i="38" s="1"/>
  <c r="O29" i="38" s="1"/>
  <c r="L29" i="38"/>
  <c r="M29" i="38"/>
  <c r="N30" i="38"/>
  <c r="O30" i="38"/>
  <c r="F31" i="38"/>
  <c r="D5" i="33"/>
  <c r="E5" i="33"/>
  <c r="E32" i="33" s="1"/>
  <c r="F5" i="33"/>
  <c r="F32" i="33" s="1"/>
  <c r="G5" i="33"/>
  <c r="H5" i="33"/>
  <c r="I5" i="33"/>
  <c r="J5" i="33"/>
  <c r="J32" i="33" s="1"/>
  <c r="K5" i="33"/>
  <c r="L5" i="33"/>
  <c r="M5" i="33"/>
  <c r="N6" i="33"/>
  <c r="O6" i="33"/>
  <c r="N7" i="33"/>
  <c r="O7" i="33" s="1"/>
  <c r="N8" i="33"/>
  <c r="O8" i="33"/>
  <c r="N9" i="33"/>
  <c r="O9" i="33" s="1"/>
  <c r="N10" i="33"/>
  <c r="O10" i="33"/>
  <c r="N11" i="33"/>
  <c r="O11" i="33" s="1"/>
  <c r="N12" i="33"/>
  <c r="O12" i="33"/>
  <c r="D13" i="33"/>
  <c r="E13" i="33"/>
  <c r="F13" i="33"/>
  <c r="G13" i="33"/>
  <c r="G32" i="33" s="1"/>
  <c r="H13" i="33"/>
  <c r="I13" i="33"/>
  <c r="J13" i="33"/>
  <c r="K13" i="33"/>
  <c r="L13" i="33"/>
  <c r="M13" i="33"/>
  <c r="M32" i="33" s="1"/>
  <c r="N14" i="33"/>
  <c r="O14" i="33" s="1"/>
  <c r="N15" i="33"/>
  <c r="O15" i="33"/>
  <c r="N16" i="33"/>
  <c r="O16" i="33" s="1"/>
  <c r="D17" i="33"/>
  <c r="E17" i="33"/>
  <c r="F17" i="33"/>
  <c r="G17" i="33"/>
  <c r="H17" i="33"/>
  <c r="I17" i="33"/>
  <c r="I32" i="33" s="1"/>
  <c r="J17" i="33"/>
  <c r="N17" i="33" s="1"/>
  <c r="O17" i="33" s="1"/>
  <c r="K17" i="33"/>
  <c r="L17" i="33"/>
  <c r="M17" i="33"/>
  <c r="N18" i="33"/>
  <c r="O18" i="33" s="1"/>
  <c r="N19" i="33"/>
  <c r="O19" i="33" s="1"/>
  <c r="N20" i="33"/>
  <c r="O20" i="33"/>
  <c r="N21" i="33"/>
  <c r="O21" i="33" s="1"/>
  <c r="D22" i="33"/>
  <c r="E22" i="33"/>
  <c r="F22" i="33"/>
  <c r="G22" i="33"/>
  <c r="H22" i="33"/>
  <c r="I22" i="33"/>
  <c r="J22" i="33"/>
  <c r="K22" i="33"/>
  <c r="L22" i="33"/>
  <c r="M22" i="33"/>
  <c r="N22" i="33"/>
  <c r="O22" i="33" s="1"/>
  <c r="N23" i="33"/>
  <c r="O23" i="33"/>
  <c r="D24" i="33"/>
  <c r="N24" i="33" s="1"/>
  <c r="O24" i="33" s="1"/>
  <c r="E24" i="33"/>
  <c r="F24" i="33"/>
  <c r="G24" i="33"/>
  <c r="H24" i="33"/>
  <c r="I24" i="33"/>
  <c r="J24" i="33"/>
  <c r="K24" i="33"/>
  <c r="L24" i="33"/>
  <c r="M24" i="33"/>
  <c r="N25" i="33"/>
  <c r="O25" i="33"/>
  <c r="N26" i="33"/>
  <c r="O26" i="33" s="1"/>
  <c r="D27" i="33"/>
  <c r="E27" i="33"/>
  <c r="F27" i="33"/>
  <c r="G27" i="33"/>
  <c r="H27" i="33"/>
  <c r="I27" i="33"/>
  <c r="N27" i="33" s="1"/>
  <c r="O27" i="33" s="1"/>
  <c r="J27" i="33"/>
  <c r="K27" i="33"/>
  <c r="L27" i="33"/>
  <c r="M27" i="33"/>
  <c r="N28" i="33"/>
  <c r="O28" i="33" s="1"/>
  <c r="N29" i="33"/>
  <c r="O29" i="33" s="1"/>
  <c r="D30" i="33"/>
  <c r="E30" i="33"/>
  <c r="F30" i="33"/>
  <c r="G30" i="33"/>
  <c r="H30" i="33"/>
  <c r="H32" i="33" s="1"/>
  <c r="I30" i="33"/>
  <c r="J30" i="33"/>
  <c r="K30" i="33"/>
  <c r="L30" i="33"/>
  <c r="M30" i="33"/>
  <c r="N31" i="33"/>
  <c r="O31" i="33" s="1"/>
  <c r="K32" i="33"/>
  <c r="L32" i="33"/>
  <c r="D5" i="34"/>
  <c r="E5" i="34"/>
  <c r="F5" i="34"/>
  <c r="F31" i="34" s="1"/>
  <c r="G5" i="34"/>
  <c r="H5" i="34"/>
  <c r="I5" i="34"/>
  <c r="I31" i="34" s="1"/>
  <c r="J5" i="34"/>
  <c r="K5" i="34"/>
  <c r="L5" i="34"/>
  <c r="M5" i="34"/>
  <c r="N6" i="34"/>
  <c r="O6" i="34"/>
  <c r="N7" i="34"/>
  <c r="O7" i="34" s="1"/>
  <c r="N8" i="34"/>
  <c r="O8" i="34" s="1"/>
  <c r="N9" i="34"/>
  <c r="O9" i="34" s="1"/>
  <c r="N10" i="34"/>
  <c r="O10" i="34"/>
  <c r="N11" i="34"/>
  <c r="O11" i="34" s="1"/>
  <c r="N12" i="34"/>
  <c r="O12" i="34"/>
  <c r="D13" i="34"/>
  <c r="E13" i="34"/>
  <c r="E31" i="34" s="1"/>
  <c r="F13" i="34"/>
  <c r="G13" i="34"/>
  <c r="H13" i="34"/>
  <c r="I13" i="34"/>
  <c r="J13" i="34"/>
  <c r="N13" i="34" s="1"/>
  <c r="O13" i="34" s="1"/>
  <c r="K13" i="34"/>
  <c r="K31" i="34" s="1"/>
  <c r="L13" i="34"/>
  <c r="M13" i="34"/>
  <c r="N14" i="34"/>
  <c r="O14" i="34" s="1"/>
  <c r="N15" i="34"/>
  <c r="O15" i="34" s="1"/>
  <c r="N16" i="34"/>
  <c r="O16" i="34"/>
  <c r="D17" i="34"/>
  <c r="E17" i="34"/>
  <c r="N17" i="34" s="1"/>
  <c r="O17" i="34" s="1"/>
  <c r="F17" i="34"/>
  <c r="G17" i="34"/>
  <c r="H17" i="34"/>
  <c r="I17" i="34"/>
  <c r="J17" i="34"/>
  <c r="K17" i="34"/>
  <c r="L17" i="34"/>
  <c r="M17" i="34"/>
  <c r="N18" i="34"/>
  <c r="O18" i="34"/>
  <c r="N19" i="34"/>
  <c r="O19" i="34" s="1"/>
  <c r="N20" i="34"/>
  <c r="O20" i="34"/>
  <c r="N21" i="34"/>
  <c r="O21" i="34" s="1"/>
  <c r="D22" i="34"/>
  <c r="E22" i="34"/>
  <c r="F22" i="34"/>
  <c r="G22" i="34"/>
  <c r="H22" i="34"/>
  <c r="I22" i="34"/>
  <c r="N22" i="34" s="1"/>
  <c r="O22" i="34" s="1"/>
  <c r="J22" i="34"/>
  <c r="K22" i="34"/>
  <c r="L22" i="34"/>
  <c r="M22" i="34"/>
  <c r="N23" i="34"/>
  <c r="O23" i="34" s="1"/>
  <c r="D24" i="34"/>
  <c r="E24" i="34"/>
  <c r="F24" i="34"/>
  <c r="N24" i="34" s="1"/>
  <c r="O24" i="34" s="1"/>
  <c r="G24" i="34"/>
  <c r="G31" i="34" s="1"/>
  <c r="H24" i="34"/>
  <c r="I24" i="34"/>
  <c r="J24" i="34"/>
  <c r="K24" i="34"/>
  <c r="L24" i="34"/>
  <c r="M24" i="34"/>
  <c r="N25" i="34"/>
  <c r="O25" i="34" s="1"/>
  <c r="D26" i="34"/>
  <c r="D31" i="34" s="1"/>
  <c r="E26" i="34"/>
  <c r="F26" i="34"/>
  <c r="G26" i="34"/>
  <c r="H26" i="34"/>
  <c r="I26" i="34"/>
  <c r="J26" i="34"/>
  <c r="K26" i="34"/>
  <c r="L26" i="34"/>
  <c r="M26" i="34"/>
  <c r="N27" i="34"/>
  <c r="O27" i="34"/>
  <c r="N28" i="34"/>
  <c r="O28" i="34" s="1"/>
  <c r="D29" i="34"/>
  <c r="E29" i="34"/>
  <c r="F29" i="34"/>
  <c r="G29" i="34"/>
  <c r="H29" i="34"/>
  <c r="I29" i="34"/>
  <c r="J29" i="34"/>
  <c r="K29" i="34"/>
  <c r="N29" i="34" s="1"/>
  <c r="O29" i="34" s="1"/>
  <c r="L29" i="34"/>
  <c r="M29" i="34"/>
  <c r="N30" i="34"/>
  <c r="O30" i="34"/>
  <c r="H31" i="34"/>
  <c r="L31" i="34"/>
  <c r="M31" i="34"/>
  <c r="D5" i="35"/>
  <c r="N5" i="35" s="1"/>
  <c r="O5" i="35" s="1"/>
  <c r="E5" i="35"/>
  <c r="F5" i="35"/>
  <c r="F30" i="35" s="1"/>
  <c r="G5" i="35"/>
  <c r="H5" i="35"/>
  <c r="I5" i="35"/>
  <c r="J5" i="35"/>
  <c r="K5" i="35"/>
  <c r="L5" i="35"/>
  <c r="L30" i="35" s="1"/>
  <c r="M5" i="35"/>
  <c r="N6" i="35"/>
  <c r="O6" i="35"/>
  <c r="N7" i="35"/>
  <c r="O7" i="35" s="1"/>
  <c r="N8" i="35"/>
  <c r="O8" i="35" s="1"/>
  <c r="N9" i="35"/>
  <c r="O9" i="35"/>
  <c r="N10" i="35"/>
  <c r="O10" i="35"/>
  <c r="N11" i="35"/>
  <c r="O11" i="35" s="1"/>
  <c r="D12" i="35"/>
  <c r="E12" i="35"/>
  <c r="F12" i="35"/>
  <c r="N12" i="35" s="1"/>
  <c r="O12" i="35" s="1"/>
  <c r="G12" i="35"/>
  <c r="G30" i="35" s="1"/>
  <c r="H12" i="35"/>
  <c r="I12" i="35"/>
  <c r="J12" i="35"/>
  <c r="K12" i="35"/>
  <c r="L12" i="35"/>
  <c r="M12" i="35"/>
  <c r="N13" i="35"/>
  <c r="O13" i="35"/>
  <c r="N14" i="35"/>
  <c r="O14" i="35" s="1"/>
  <c r="N15" i="35"/>
  <c r="O15" i="35" s="1"/>
  <c r="D16" i="35"/>
  <c r="E16" i="35"/>
  <c r="F16" i="35"/>
  <c r="G16" i="35"/>
  <c r="N16" i="35"/>
  <c r="O16" i="35" s="1"/>
  <c r="H16" i="35"/>
  <c r="I16" i="35"/>
  <c r="J16" i="35"/>
  <c r="K16" i="35"/>
  <c r="L16" i="35"/>
  <c r="M16" i="35"/>
  <c r="N17" i="35"/>
  <c r="O17" i="35" s="1"/>
  <c r="N18" i="35"/>
  <c r="O18" i="35"/>
  <c r="N19" i="35"/>
  <c r="O19" i="35" s="1"/>
  <c r="N20" i="35"/>
  <c r="O20" i="35"/>
  <c r="D21" i="35"/>
  <c r="E21" i="35"/>
  <c r="F21" i="35"/>
  <c r="G21" i="35"/>
  <c r="H21" i="35"/>
  <c r="N21" i="35" s="1"/>
  <c r="O21" i="35" s="1"/>
  <c r="I21" i="35"/>
  <c r="I30" i="35" s="1"/>
  <c r="J21" i="35"/>
  <c r="K21" i="35"/>
  <c r="L21" i="35"/>
  <c r="M21" i="35"/>
  <c r="M30" i="35" s="1"/>
  <c r="N22" i="35"/>
  <c r="O22" i="35" s="1"/>
  <c r="D23" i="35"/>
  <c r="E23" i="35"/>
  <c r="F23" i="35"/>
  <c r="N23" i="35" s="1"/>
  <c r="O23" i="35" s="1"/>
  <c r="G23" i="35"/>
  <c r="H23" i="35"/>
  <c r="I23" i="35"/>
  <c r="J23" i="35"/>
  <c r="K23" i="35"/>
  <c r="K30" i="35" s="1"/>
  <c r="L23" i="35"/>
  <c r="M23" i="35"/>
  <c r="N24" i="35"/>
  <c r="O24" i="35" s="1"/>
  <c r="D25" i="35"/>
  <c r="E25" i="35"/>
  <c r="N25" i="35" s="1"/>
  <c r="O25" i="35" s="1"/>
  <c r="F25" i="35"/>
  <c r="G25" i="35"/>
  <c r="H25" i="35"/>
  <c r="I25" i="35"/>
  <c r="J25" i="35"/>
  <c r="J30" i="35" s="1"/>
  <c r="K25" i="35"/>
  <c r="L25" i="35"/>
  <c r="M25" i="35"/>
  <c r="N26" i="35"/>
  <c r="O26" i="35" s="1"/>
  <c r="N27" i="35"/>
  <c r="O27" i="35"/>
  <c r="D28" i="35"/>
  <c r="D30" i="35" s="1"/>
  <c r="E28" i="35"/>
  <c r="F28" i="35"/>
  <c r="G28" i="35"/>
  <c r="H28" i="35"/>
  <c r="I28" i="35"/>
  <c r="J28" i="35"/>
  <c r="K28" i="35"/>
  <c r="L28" i="35"/>
  <c r="M28" i="35"/>
  <c r="N29" i="35"/>
  <c r="O29" i="35"/>
  <c r="E30" i="35"/>
  <c r="D5" i="36"/>
  <c r="E5" i="36"/>
  <c r="E29" i="36" s="1"/>
  <c r="F5" i="36"/>
  <c r="G5" i="36"/>
  <c r="G29" i="36" s="1"/>
  <c r="H5" i="36"/>
  <c r="H29" i="36" s="1"/>
  <c r="I5" i="36"/>
  <c r="J5" i="36"/>
  <c r="J29" i="36" s="1"/>
  <c r="K5" i="36"/>
  <c r="L5" i="36"/>
  <c r="L29" i="36" s="1"/>
  <c r="M5" i="36"/>
  <c r="N6" i="36"/>
  <c r="O6" i="36" s="1"/>
  <c r="N7" i="36"/>
  <c r="O7" i="36" s="1"/>
  <c r="N8" i="36"/>
  <c r="O8" i="36"/>
  <c r="N9" i="36"/>
  <c r="O9" i="36" s="1"/>
  <c r="N10" i="36"/>
  <c r="O10" i="36"/>
  <c r="D11" i="36"/>
  <c r="N11" i="36" s="1"/>
  <c r="O11" i="36" s="1"/>
  <c r="E11" i="36"/>
  <c r="F11" i="36"/>
  <c r="G11" i="36"/>
  <c r="H11" i="36"/>
  <c r="I11" i="36"/>
  <c r="I29" i="36"/>
  <c r="J11" i="36"/>
  <c r="K11" i="36"/>
  <c r="L11" i="36"/>
  <c r="M11" i="36"/>
  <c r="M29" i="36" s="1"/>
  <c r="N12" i="36"/>
  <c r="O12" i="36" s="1"/>
  <c r="N13" i="36"/>
  <c r="O13" i="36" s="1"/>
  <c r="N14" i="36"/>
  <c r="O14" i="36"/>
  <c r="D15" i="36"/>
  <c r="N15" i="36" s="1"/>
  <c r="O15" i="36" s="1"/>
  <c r="E15" i="36"/>
  <c r="F15" i="36"/>
  <c r="G15" i="36"/>
  <c r="H15" i="36"/>
  <c r="I15" i="36"/>
  <c r="J15" i="36"/>
  <c r="K15" i="36"/>
  <c r="K29" i="36" s="1"/>
  <c r="L15" i="36"/>
  <c r="M15" i="36"/>
  <c r="N16" i="36"/>
  <c r="O16" i="36" s="1"/>
  <c r="N17" i="36"/>
  <c r="O17" i="36"/>
  <c r="N18" i="36"/>
  <c r="O18" i="36" s="1"/>
  <c r="N19" i="36"/>
  <c r="O19" i="36" s="1"/>
  <c r="D20" i="36"/>
  <c r="N20" i="36" s="1"/>
  <c r="O20" i="36" s="1"/>
  <c r="E20" i="36"/>
  <c r="F20" i="36"/>
  <c r="F29" i="36" s="1"/>
  <c r="G20" i="36"/>
  <c r="H20" i="36"/>
  <c r="I20" i="36"/>
  <c r="J20" i="36"/>
  <c r="K20" i="36"/>
  <c r="L20" i="36"/>
  <c r="M20" i="36"/>
  <c r="N21" i="36"/>
  <c r="O21" i="36" s="1"/>
  <c r="D22" i="36"/>
  <c r="N22" i="36"/>
  <c r="O22" i="36" s="1"/>
  <c r="E22" i="36"/>
  <c r="F22" i="36"/>
  <c r="G22" i="36"/>
  <c r="H22" i="36"/>
  <c r="I22" i="36"/>
  <c r="J22" i="36"/>
  <c r="K22" i="36"/>
  <c r="L22" i="36"/>
  <c r="M22" i="36"/>
  <c r="N23" i="36"/>
  <c r="O23" i="36"/>
  <c r="D24" i="36"/>
  <c r="E24" i="36"/>
  <c r="F24" i="36"/>
  <c r="G24" i="36"/>
  <c r="N24" i="36" s="1"/>
  <c r="O24" i="36" s="1"/>
  <c r="H24" i="36"/>
  <c r="I24" i="36"/>
  <c r="J24" i="36"/>
  <c r="K24" i="36"/>
  <c r="L24" i="36"/>
  <c r="M24" i="36"/>
  <c r="N25" i="36"/>
  <c r="O25" i="36" s="1"/>
  <c r="N26" i="36"/>
  <c r="O26" i="36"/>
  <c r="D27" i="36"/>
  <c r="E27" i="36"/>
  <c r="F27" i="36"/>
  <c r="G27" i="36"/>
  <c r="H27" i="36"/>
  <c r="I27" i="36"/>
  <c r="J27" i="36"/>
  <c r="N27" i="36" s="1"/>
  <c r="O27" i="36" s="1"/>
  <c r="K27" i="36"/>
  <c r="L27" i="36"/>
  <c r="M27" i="36"/>
  <c r="N28" i="36"/>
  <c r="O28" i="36" s="1"/>
  <c r="D5" i="37"/>
  <c r="E5" i="37"/>
  <c r="F5" i="37"/>
  <c r="F29" i="37" s="1"/>
  <c r="G5" i="37"/>
  <c r="H5" i="37"/>
  <c r="H29" i="37" s="1"/>
  <c r="I5" i="37"/>
  <c r="J5" i="37"/>
  <c r="K5" i="37"/>
  <c r="K29" i="37"/>
  <c r="L5" i="37"/>
  <c r="N5" i="37" s="1"/>
  <c r="O5" i="37" s="1"/>
  <c r="M5" i="37"/>
  <c r="N6" i="37"/>
  <c r="O6" i="37"/>
  <c r="N7" i="37"/>
  <c r="O7" i="37" s="1"/>
  <c r="N8" i="37"/>
  <c r="O8" i="37" s="1"/>
  <c r="N9" i="37"/>
  <c r="O9" i="37"/>
  <c r="N10" i="37"/>
  <c r="O10" i="37"/>
  <c r="D11" i="37"/>
  <c r="D29" i="37" s="1"/>
  <c r="E11" i="37"/>
  <c r="F11" i="37"/>
  <c r="G11" i="37"/>
  <c r="G29" i="37" s="1"/>
  <c r="H11" i="37"/>
  <c r="I11" i="37"/>
  <c r="J11" i="37"/>
  <c r="J29" i="37" s="1"/>
  <c r="K11" i="37"/>
  <c r="L11" i="37"/>
  <c r="M11" i="37"/>
  <c r="M29" i="37" s="1"/>
  <c r="N11" i="37"/>
  <c r="O11" i="37" s="1"/>
  <c r="N12" i="37"/>
  <c r="O12" i="37"/>
  <c r="N13" i="37"/>
  <c r="O13" i="37" s="1"/>
  <c r="N14" i="37"/>
  <c r="O14" i="37" s="1"/>
  <c r="D15" i="37"/>
  <c r="E15" i="37"/>
  <c r="N15" i="37" s="1"/>
  <c r="O15" i="37" s="1"/>
  <c r="F15" i="37"/>
  <c r="G15" i="37"/>
  <c r="H15" i="37"/>
  <c r="I15" i="37"/>
  <c r="J15" i="37"/>
  <c r="K15" i="37"/>
  <c r="L15" i="37"/>
  <c r="M15" i="37"/>
  <c r="N16" i="37"/>
  <c r="O16" i="37" s="1"/>
  <c r="N17" i="37"/>
  <c r="O17" i="37"/>
  <c r="N18" i="37"/>
  <c r="O18" i="37" s="1"/>
  <c r="N19" i="37"/>
  <c r="O19" i="37"/>
  <c r="D20" i="37"/>
  <c r="N20" i="37" s="1"/>
  <c r="O20" i="37" s="1"/>
  <c r="E20" i="37"/>
  <c r="F20" i="37"/>
  <c r="G20" i="37"/>
  <c r="H20" i="37"/>
  <c r="I20" i="37"/>
  <c r="J20" i="37"/>
  <c r="K20" i="37"/>
  <c r="L20" i="37"/>
  <c r="M20" i="37"/>
  <c r="N21" i="37"/>
  <c r="O21" i="37" s="1"/>
  <c r="D22" i="37"/>
  <c r="E22" i="37"/>
  <c r="F22" i="37"/>
  <c r="G22" i="37"/>
  <c r="H22" i="37"/>
  <c r="I22" i="37"/>
  <c r="J22" i="37"/>
  <c r="N22" i="37" s="1"/>
  <c r="O22" i="37" s="1"/>
  <c r="K22" i="37"/>
  <c r="L22" i="37"/>
  <c r="M22" i="37"/>
  <c r="N23" i="37"/>
  <c r="O23" i="37" s="1"/>
  <c r="D24" i="37"/>
  <c r="E24" i="37"/>
  <c r="N24" i="37" s="1"/>
  <c r="O24" i="37" s="1"/>
  <c r="E29" i="37"/>
  <c r="F24" i="37"/>
  <c r="G24" i="37"/>
  <c r="H24" i="37"/>
  <c r="I24" i="37"/>
  <c r="J24" i="37"/>
  <c r="K24" i="37"/>
  <c r="L24" i="37"/>
  <c r="M24" i="37"/>
  <c r="N25" i="37"/>
  <c r="O25" i="37"/>
  <c r="N26" i="37"/>
  <c r="O26" i="37" s="1"/>
  <c r="D27" i="37"/>
  <c r="E27" i="37"/>
  <c r="F27" i="37"/>
  <c r="G27" i="37"/>
  <c r="H27" i="37"/>
  <c r="I27" i="37"/>
  <c r="N27" i="37" s="1"/>
  <c r="O27" i="37" s="1"/>
  <c r="J27" i="37"/>
  <c r="K27" i="37"/>
  <c r="L27" i="37"/>
  <c r="M27" i="37"/>
  <c r="N28" i="37"/>
  <c r="O28" i="37"/>
  <c r="I29" i="37"/>
  <c r="N28" i="35"/>
  <c r="O28" i="35" s="1"/>
  <c r="G33" i="40"/>
  <c r="N12" i="38"/>
  <c r="O12" i="38" s="1"/>
  <c r="N11" i="42"/>
  <c r="O11" i="42"/>
  <c r="O21" i="47"/>
  <c r="P21" i="47"/>
  <c r="O32" i="48" l="1"/>
  <c r="P32" i="48" s="1"/>
  <c r="N31" i="38"/>
  <c r="O31" i="38" s="1"/>
  <c r="N29" i="44"/>
  <c r="O29" i="44" s="1"/>
  <c r="N30" i="46"/>
  <c r="O30" i="46" s="1"/>
  <c r="D31" i="47"/>
  <c r="N5" i="38"/>
  <c r="O5" i="38" s="1"/>
  <c r="D29" i="43"/>
  <c r="N29" i="43" s="1"/>
  <c r="O29" i="43" s="1"/>
  <c r="F29" i="42"/>
  <c r="N29" i="42" s="1"/>
  <c r="O29" i="42" s="1"/>
  <c r="F29" i="44"/>
  <c r="N30" i="33"/>
  <c r="O30" i="33" s="1"/>
  <c r="D29" i="41"/>
  <c r="N29" i="41" s="1"/>
  <c r="O29" i="41" s="1"/>
  <c r="D29" i="45"/>
  <c r="N29" i="45" s="1"/>
  <c r="O29" i="45" s="1"/>
  <c r="D32" i="33"/>
  <c r="N32" i="33" s="1"/>
  <c r="O32" i="33" s="1"/>
  <c r="J31" i="34"/>
  <c r="N31" i="34" s="1"/>
  <c r="O31" i="34" s="1"/>
  <c r="N5" i="34"/>
  <c r="O5" i="34" s="1"/>
  <c r="I29" i="39"/>
  <c r="N29" i="39" s="1"/>
  <c r="O29" i="39" s="1"/>
  <c r="N13" i="33"/>
  <c r="O13" i="33" s="1"/>
  <c r="N5" i="36"/>
  <c r="O5" i="36" s="1"/>
  <c r="L29" i="37"/>
  <c r="N29" i="37" s="1"/>
  <c r="O29" i="37" s="1"/>
  <c r="J31" i="47"/>
  <c r="H30" i="35"/>
  <c r="N30" i="35" s="1"/>
  <c r="O30" i="35" s="1"/>
  <c r="N26" i="34"/>
  <c r="O26" i="34" s="1"/>
  <c r="N5" i="33"/>
  <c r="O5" i="33" s="1"/>
  <c r="N20" i="41"/>
  <c r="O20" i="41" s="1"/>
  <c r="D29" i="36"/>
  <c r="N29" i="36" s="1"/>
  <c r="O29" i="36" s="1"/>
  <c r="O31" i="47" l="1"/>
  <c r="P31" i="47" s="1"/>
</calcChain>
</file>

<file path=xl/sharedStrings.xml><?xml version="1.0" encoding="utf-8"?>
<sst xmlns="http://schemas.openxmlformats.org/spreadsheetml/2006/main" count="740" uniqueCount="93">
  <si>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</si>
  <si>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</si>
  <si>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</si>
  <si>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</si>
  <si>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</si>
  <si>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</si>
  <si>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</si>
  <si>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</si>
  <si>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</si>
  <si>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</si>
  <si>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</si>
  <si>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</si>
  <si>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</si>
  <si>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</si>
  <si>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</si>
  <si>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</si>
  <si>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</si>
  <si>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</si>
  <si>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</si>
  <si>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</si>
  <si>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</si>
  <si>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</si>
  <si>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</si>
  <si>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</si>
  <si>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</si>
  <si>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</si>
  <si>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</si>
  <si>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</si>
  <si>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</si>
  <si>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</si>
  <si>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</si>
  <si>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</si>
  <si>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</si>
  <si>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</si>
  <si>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</si>
  <si>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</si>
  <si>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</si>
  <si>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</si>
  <si>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</si>
  <si>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</si>
  <si>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</si>
  <si>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</si>
  <si>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</si>
  <si>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</si>
  <si>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</si>
  <si>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</si>
  <si>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High Springs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</si>
  <si>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</si>
  <si>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</si>
  <si>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</si>
  <si>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</si>
  <si>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</si>
  <si>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</si>
  <si>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</si>
  <si>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</si>
  <si>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</si>
  <si>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</si>
  <si>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</si>
  <si>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</si>
  <si>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</si>
  <si>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</si>
  <si>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Road / Street Facilities</t>
  </si>
  <si>
    <t>Other Economic Environment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</si>
  <si>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</si>
  <si>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</si>
  <si>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</si>
  <si>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</si>
  <si>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</si>
  <si>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Cultural Services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</si>
  <si>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</si>
  <si>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</si>
  <si>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</si>
  <si>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</si>
  <si>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</si>
  <si>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</si>
  <si>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</si>
  <si>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</si>
  <si>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</si>
  <si>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</si>
  <si>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</si>
  <si>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</si>
  <si>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Comprehensive Planning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</si>
  <si>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</si>
  <si>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</si>
  <si>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</si>
  <si>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</si>
  <si>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</si>
  <si>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</si>
  <si>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</si>
  <si>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</si>
  <si>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</si>
  <si>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Non-Court Information Systems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</si>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</sst>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SUM(D6:D13)</f>
        <v>2588576</v>
      </c>
      <c r="E5" s="26">
        <f>SUM(E6:E13)</f>
        <v>61282</v>
      </c>
      <c r="F5" s="26">
        <f>SUM(F6:F13)</f>
        <v>0</v>
      </c>
      <c r="G5" s="26">
        <f>SUM(G6:G13)</f>
        <v>0</v>
      </c>
      <c r="H5" s="26">
        <f>SUM(H6:H13)</f>
        <v>0</v>
      </c>
      <c r="I5" s="26">
        <f>SUM(I6:I13)</f>
        <v>0</v>
      </c>
      <c r="J5" s="26">
        <f>SUM(J6:J13)</f>
        <v>0</v>
      </c>
      <c r="K5" s="26">
        <f>SUM(K6:K13)</f>
        <v>0</v>
      </c>
      <c r="L5" s="26">
        <f>SUM(L6:L13)</f>
        <v>0</v>
      </c>
      <c r="M5" s="26">
        <f>SUM(M6:M13)</f>
        <v>0</v>
      </c>
      <c r="N5" s="26">
        <f>SUM(N6:N13)</f>
        <v>0</v>
      </c>
      <c r="O5" s="27">
        <f>SUM(D5:N5)</f>
        <v>2649858</v>
      </c>
      <c r="P5" s="32">
        <f>(O5/P$34)</f>
        <v>393.0956831330663</v>
      </c>
      <c r="Q5" s="6"/>
    </row>
    <row r="6" spans="1:134">
      <c r="A6" s="12"/>
      <c r="B6" s="44">
        <v>511</v>
      </c>
      <c r="C6" s="20" t="s">
        <v>19</v>
      </c>
      <c r="D6" s="46">
        <v>115902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115902</v>
      </c>
      <c r="P6" s="47">
        <f>(O6/P$34)</f>
        <v>17.193591455273697</v>
      </c>
      <c r="Q6" s="9"/>
    </row>
    <row r="7" spans="1:134">
      <c r="A7" s="12"/>
      <c r="B7" s="44">
        <v>512</v>
      </c>
      <c r="C7" s="20" t="s">
        <v>20</v>
      </c>
      <c r="D7" s="46">
        <v>554232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554232</v>
      </c>
      <c r="P7" s="47">
        <f>(O7/P$34)</f>
        <v>82.218068535825552</v>
      </c>
      <c r="Q7" s="9"/>
    </row>
    <row r="8" spans="1:134">
      <c r="A8" s="12"/>
      <c r="B8" s="44">
        <v>513</v>
      </c>
      <c r="C8" s="20" t="s">
        <v>21</v>
      </c>
      <c r="D8" s="46">
        <v>611835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611835</v>
      </c>
      <c r="P8" s="47">
        <f>(O8/P$34)</f>
        <v>90.763239875389402</v>
      </c>
      <c r="Q8" s="9"/>
    </row>
    <row r="9" spans="1:134">
      <c r="A9" s="12"/>
      <c r="B9" s="44">
        <v>514</v>
      </c>
      <c r="C9" s="20" t="s">
        <v>22</v>
      </c>
      <c r="D9" s="46">
        <v>78948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78948</v>
      </c>
      <c r="P9" s="47">
        <f>(O9/P$34)</f>
        <v>11.711615487316422</v>
      </c>
      <c r="Q9" s="9"/>
    </row>
    <row r="10" spans="1:134">
      <c r="A10" s="12"/>
      <c r="B10" s="44">
        <v>515</v>
      </c>
      <c r="C10" s="20" t="s">
        <v>81</v>
      </c>
      <c r="D10" s="46">
        <v>202713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202713</v>
      </c>
      <c r="P10" s="47">
        <f>(O10/P$34)</f>
        <v>30.07165109034268</v>
      </c>
      <c r="Q10" s="9"/>
    </row>
    <row r="11" spans="1:134">
      <c r="A11" s="12"/>
      <c r="B11" s="44">
        <v>516</v>
      </c>
      <c r="C11" s="20" t="s">
        <v>91</v>
      </c>
      <c r="D11" s="46">
        <v>377568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377568</v>
      </c>
      <c r="P11" s="47">
        <f>(O11/P$34)</f>
        <v>56.010680907877166</v>
      </c>
      <c r="Q11" s="9"/>
    </row>
    <row r="12" spans="1:134">
      <c r="A12" s="12"/>
      <c r="B12" s="44">
        <v>517</v>
      </c>
      <c r="C12" s="20" t="s">
        <v>23</v>
      </c>
      <c r="D12" s="46">
        <v>112288</v>
      </c>
      <c r="E12" s="46">
        <v>61282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173570</v>
      </c>
      <c r="P12" s="47">
        <f>(O12/P$34)</f>
        <v>25.748405281115563</v>
      </c>
      <c r="Q12" s="9"/>
    </row>
    <row r="13" spans="1:134">
      <c r="A13" s="12"/>
      <c r="B13" s="44">
        <v>519</v>
      </c>
      <c r="C13" s="20" t="s">
        <v>25</v>
      </c>
      <c r="D13" s="46">
        <v>535090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535090</v>
      </c>
      <c r="P13" s="47">
        <f>(O13/P$34)</f>
        <v>79.378430499925827</v>
      </c>
      <c r="Q13" s="9"/>
    </row>
    <row r="14" spans="1:134" ht="15.75">
      <c r="A14" s="28" t="s">
        <v>26</v>
      </c>
      <c r="B14" s="29"/>
      <c r="C14" s="30"/>
      <c r="D14" s="31">
        <f>SUM(D15:D17)</f>
        <v>4313636</v>
      </c>
      <c r="E14" s="31">
        <f>SUM(E15:E17)</f>
        <v>1570223</v>
      </c>
      <c r="F14" s="31">
        <f>SUM(F15:F17)</f>
        <v>0</v>
      </c>
      <c r="G14" s="31">
        <f>SUM(G15:G17)</f>
        <v>0</v>
      </c>
      <c r="H14" s="31">
        <f>SUM(H15:H17)</f>
        <v>0</v>
      </c>
      <c r="I14" s="31">
        <f>SUM(I15:I17)</f>
        <v>0</v>
      </c>
      <c r="J14" s="31">
        <f>SUM(J15:J17)</f>
        <v>0</v>
      </c>
      <c r="K14" s="31">
        <f>SUM(K15:K17)</f>
        <v>0</v>
      </c>
      <c r="L14" s="31">
        <f>SUM(L15:L17)</f>
        <v>0</v>
      </c>
      <c r="M14" s="31">
        <f>SUM(M15:M17)</f>
        <v>0</v>
      </c>
      <c r="N14" s="31">
        <f>SUM(N15:N17)</f>
        <v>0</v>
      </c>
      <c r="O14" s="42">
        <f>SUM(D14:N14)</f>
        <v>5883859</v>
      </c>
      <c r="P14" s="43">
        <f>(O14/P$34)</f>
        <v>872.84661029520839</v>
      </c>
      <c r="Q14" s="10"/>
    </row>
    <row r="15" spans="1:134">
      <c r="A15" s="12"/>
      <c r="B15" s="44">
        <v>521</v>
      </c>
      <c r="C15" s="20" t="s">
        <v>27</v>
      </c>
      <c r="D15" s="46">
        <v>3743026</v>
      </c>
      <c r="E15" s="46">
        <v>22616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3765642</v>
      </c>
      <c r="P15" s="47">
        <f>(O15/P$34)</f>
        <v>558.61771250556296</v>
      </c>
      <c r="Q15" s="9"/>
    </row>
    <row r="16" spans="1:134">
      <c r="A16" s="12"/>
      <c r="B16" s="44">
        <v>522</v>
      </c>
      <c r="C16" s="20" t="s">
        <v>28</v>
      </c>
      <c r="D16" s="46">
        <v>247935</v>
      </c>
      <c r="E16" s="46">
        <v>1547607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1">SUM(D16:N16)</f>
        <v>1795542</v>
      </c>
      <c r="P16" s="47">
        <f>(O16/P$34)</f>
        <v>266.36137071651092</v>
      </c>
      <c r="Q16" s="9"/>
    </row>
    <row r="17" spans="1:120">
      <c r="A17" s="12"/>
      <c r="B17" s="44">
        <v>524</v>
      </c>
      <c r="C17" s="20" t="s">
        <v>29</v>
      </c>
      <c r="D17" s="46">
        <v>322675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322675</v>
      </c>
      <c r="P17" s="47">
        <f>(O17/P$34)</f>
        <v>47.867527073134546</v>
      </c>
      <c r="Q17" s="9"/>
    </row>
    <row r="18" spans="1:120" ht="15.75">
      <c r="A18" s="28" t="s">
        <v>30</v>
      </c>
      <c r="B18" s="29"/>
      <c r="C18" s="30"/>
      <c r="D18" s="31">
        <f>SUM(D19:D22)</f>
        <v>61104</v>
      </c>
      <c r="E18" s="31">
        <f>SUM(E19:E22)</f>
        <v>0</v>
      </c>
      <c r="F18" s="31">
        <f>SUM(F19:F22)</f>
        <v>0</v>
      </c>
      <c r="G18" s="31">
        <f>SUM(G19:G22)</f>
        <v>0</v>
      </c>
      <c r="H18" s="31">
        <f>SUM(H19:H22)</f>
        <v>0</v>
      </c>
      <c r="I18" s="31">
        <f>SUM(I19:I22)</f>
        <v>3506801</v>
      </c>
      <c r="J18" s="31">
        <f>SUM(J19:J22)</f>
        <v>0</v>
      </c>
      <c r="K18" s="31">
        <f>SUM(K19:K22)</f>
        <v>0</v>
      </c>
      <c r="L18" s="31">
        <f>SUM(L19:L22)</f>
        <v>0</v>
      </c>
      <c r="M18" s="31">
        <f>SUM(M19:M22)</f>
        <v>0</v>
      </c>
      <c r="N18" s="31">
        <f>SUM(N19:N22)</f>
        <v>0</v>
      </c>
      <c r="O18" s="42">
        <f>SUM(D18:N18)</f>
        <v>3567905</v>
      </c>
      <c r="P18" s="43">
        <f>(O18/P$34)</f>
        <v>529.28423082628694</v>
      </c>
      <c r="Q18" s="10"/>
    </row>
    <row r="19" spans="1:120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928422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29" si="2">SUM(D19:N19)</f>
        <v>928422</v>
      </c>
      <c r="P19" s="47">
        <f>(O19/P$34)</f>
        <v>137.72763684913218</v>
      </c>
      <c r="Q19" s="9"/>
    </row>
    <row r="20" spans="1:120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810550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810550</v>
      </c>
      <c r="P20" s="47">
        <f>(O20/P$34)</f>
        <v>120.2418038866637</v>
      </c>
      <c r="Q20" s="9"/>
    </row>
    <row r="21" spans="1:120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1765182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1765182</v>
      </c>
      <c r="P21" s="47">
        <f>(O21/P$34)</f>
        <v>261.85758789497106</v>
      </c>
      <c r="Q21" s="9"/>
    </row>
    <row r="22" spans="1:120">
      <c r="A22" s="12"/>
      <c r="B22" s="44">
        <v>539</v>
      </c>
      <c r="C22" s="20" t="s">
        <v>34</v>
      </c>
      <c r="D22" s="46">
        <v>61104</v>
      </c>
      <c r="E22" s="46">
        <v>0</v>
      </c>
      <c r="F22" s="46">
        <v>0</v>
      </c>
      <c r="G22" s="46">
        <v>0</v>
      </c>
      <c r="H22" s="46">
        <v>0</v>
      </c>
      <c r="I22" s="46">
        <v>2647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63751</v>
      </c>
      <c r="P22" s="47">
        <f>(O22/P$34)</f>
        <v>9.4572021955199528</v>
      </c>
      <c r="Q22" s="9"/>
    </row>
    <row r="23" spans="1:120" ht="15.75">
      <c r="A23" s="28" t="s">
        <v>35</v>
      </c>
      <c r="B23" s="29"/>
      <c r="C23" s="30"/>
      <c r="D23" s="31">
        <f>SUM(D24:D24)</f>
        <v>643211</v>
      </c>
      <c r="E23" s="31">
        <f>SUM(E24:E24)</f>
        <v>0</v>
      </c>
      <c r="F23" s="31">
        <f>SUM(F24:F24)</f>
        <v>0</v>
      </c>
      <c r="G23" s="31">
        <f>SUM(G24:G24)</f>
        <v>0</v>
      </c>
      <c r="H23" s="31">
        <f>SUM(H24:H24)</f>
        <v>0</v>
      </c>
      <c r="I23" s="31">
        <f>SUM(I24:I24)</f>
        <v>0</v>
      </c>
      <c r="J23" s="31">
        <f>SUM(J24:J24)</f>
        <v>0</v>
      </c>
      <c r="K23" s="31">
        <f>SUM(K24:K24)</f>
        <v>0</v>
      </c>
      <c r="L23" s="31">
        <f>SUM(L24:L24)</f>
        <v>0</v>
      </c>
      <c r="M23" s="31">
        <f>SUM(M24:M24)</f>
        <v>0</v>
      </c>
      <c r="N23" s="31">
        <f>SUM(N24:N24)</f>
        <v>0</v>
      </c>
      <c r="O23" s="31">
        <f t="shared" si="2"/>
        <v>643211</v>
      </c>
      <c r="P23" s="43">
        <f>(O23/P$34)</f>
        <v>95.417742174751524</v>
      </c>
      <c r="Q23" s="10"/>
    </row>
    <row r="24" spans="1:120">
      <c r="A24" s="12"/>
      <c r="B24" s="44">
        <v>541</v>
      </c>
      <c r="C24" s="20" t="s">
        <v>36</v>
      </c>
      <c r="D24" s="46">
        <v>643211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643211</v>
      </c>
      <c r="P24" s="47">
        <f>(O24/P$34)</f>
        <v>95.417742174751524</v>
      </c>
      <c r="Q24" s="9"/>
    </row>
    <row r="25" spans="1:120" ht="15.75">
      <c r="A25" s="28" t="s">
        <v>37</v>
      </c>
      <c r="B25" s="29"/>
      <c r="C25" s="30"/>
      <c r="D25" s="31">
        <f>SUM(D26:D27)</f>
        <v>12273</v>
      </c>
      <c r="E25" s="31">
        <f>SUM(E26:E27)</f>
        <v>227207</v>
      </c>
      <c r="F25" s="31">
        <f>SUM(F26:F27)</f>
        <v>0</v>
      </c>
      <c r="G25" s="31">
        <f>SUM(G26:G27)</f>
        <v>0</v>
      </c>
      <c r="H25" s="31">
        <f>SUM(H26:H27)</f>
        <v>0</v>
      </c>
      <c r="I25" s="31">
        <f>SUM(I26:I27)</f>
        <v>0</v>
      </c>
      <c r="J25" s="31">
        <f>SUM(J26:J27)</f>
        <v>0</v>
      </c>
      <c r="K25" s="31">
        <f>SUM(K26:K27)</f>
        <v>0</v>
      </c>
      <c r="L25" s="31">
        <f>SUM(L26:L27)</f>
        <v>0</v>
      </c>
      <c r="M25" s="31">
        <f>SUM(M26:M27)</f>
        <v>0</v>
      </c>
      <c r="N25" s="31">
        <f>SUM(N26:N27)</f>
        <v>0</v>
      </c>
      <c r="O25" s="31">
        <f t="shared" si="2"/>
        <v>239480</v>
      </c>
      <c r="P25" s="43">
        <f>(O25/P$34)</f>
        <v>35.525886367007864</v>
      </c>
      <c r="Q25" s="10"/>
    </row>
    <row r="26" spans="1:120">
      <c r="A26" s="13"/>
      <c r="B26" s="45">
        <v>552</v>
      </c>
      <c r="C26" s="21" t="s">
        <v>38</v>
      </c>
      <c r="D26" s="46">
        <v>0</v>
      </c>
      <c r="E26" s="46">
        <v>227207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2"/>
        <v>227207</v>
      </c>
      <c r="P26" s="47">
        <f>(O26/P$34)</f>
        <v>33.705236611778666</v>
      </c>
      <c r="Q26" s="9"/>
    </row>
    <row r="27" spans="1:120">
      <c r="A27" s="13"/>
      <c r="B27" s="45">
        <v>559</v>
      </c>
      <c r="C27" s="21" t="s">
        <v>62</v>
      </c>
      <c r="D27" s="46">
        <v>12273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12273</v>
      </c>
      <c r="P27" s="47">
        <f>(O27/P$34)</f>
        <v>1.8206497552291945</v>
      </c>
      <c r="Q27" s="9"/>
    </row>
    <row r="28" spans="1:120" ht="15.75">
      <c r="A28" s="28" t="s">
        <v>40</v>
      </c>
      <c r="B28" s="29"/>
      <c r="C28" s="30"/>
      <c r="D28" s="31">
        <f>SUM(D29:D29)</f>
        <v>547493</v>
      </c>
      <c r="E28" s="31">
        <f>SUM(E29:E29)</f>
        <v>700499</v>
      </c>
      <c r="F28" s="31">
        <f>SUM(F29:F29)</f>
        <v>0</v>
      </c>
      <c r="G28" s="31">
        <f>SUM(G29:G29)</f>
        <v>0</v>
      </c>
      <c r="H28" s="31">
        <f>SUM(H29:H29)</f>
        <v>0</v>
      </c>
      <c r="I28" s="31">
        <f>SUM(I29:I29)</f>
        <v>0</v>
      </c>
      <c r="J28" s="31">
        <f>SUM(J29:J29)</f>
        <v>0</v>
      </c>
      <c r="K28" s="31">
        <f>SUM(K29:K29)</f>
        <v>0</v>
      </c>
      <c r="L28" s="31">
        <f>SUM(L29:L29)</f>
        <v>0</v>
      </c>
      <c r="M28" s="31">
        <f>SUM(M29:M29)</f>
        <v>0</v>
      </c>
      <c r="N28" s="31">
        <f>SUM(N29:N29)</f>
        <v>0</v>
      </c>
      <c r="O28" s="31">
        <f>SUM(D28:N28)</f>
        <v>1247992</v>
      </c>
      <c r="P28" s="43">
        <f>(O28/P$34)</f>
        <v>185.13454977006378</v>
      </c>
      <c r="Q28" s="9"/>
    </row>
    <row r="29" spans="1:120">
      <c r="A29" s="12"/>
      <c r="B29" s="44">
        <v>572</v>
      </c>
      <c r="C29" s="20" t="s">
        <v>41</v>
      </c>
      <c r="D29" s="46">
        <v>547493</v>
      </c>
      <c r="E29" s="46">
        <v>700499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1247992</v>
      </c>
      <c r="P29" s="47">
        <f>(O29/P$34)</f>
        <v>185.13454977006378</v>
      </c>
      <c r="Q29" s="9"/>
    </row>
    <row r="30" spans="1:120" ht="15.75">
      <c r="A30" s="28" t="s">
        <v>44</v>
      </c>
      <c r="B30" s="29"/>
      <c r="C30" s="30"/>
      <c r="D30" s="31">
        <f>SUM(D31:D31)</f>
        <v>680606</v>
      </c>
      <c r="E30" s="31">
        <f>SUM(E31:E31)</f>
        <v>482635</v>
      </c>
      <c r="F30" s="31">
        <f>SUM(F31:F31)</f>
        <v>0</v>
      </c>
      <c r="G30" s="31">
        <f>SUM(G31:G31)</f>
        <v>0</v>
      </c>
      <c r="H30" s="31">
        <f>SUM(H31:H31)</f>
        <v>0</v>
      </c>
      <c r="I30" s="31">
        <f>SUM(I31:I31)</f>
        <v>932069</v>
      </c>
      <c r="J30" s="31">
        <f>SUM(J31:J31)</f>
        <v>0</v>
      </c>
      <c r="K30" s="31">
        <f>SUM(K31:K31)</f>
        <v>0</v>
      </c>
      <c r="L30" s="31">
        <f>SUM(L31:L31)</f>
        <v>0</v>
      </c>
      <c r="M30" s="31">
        <f>SUM(M31:M31)</f>
        <v>0</v>
      </c>
      <c r="N30" s="31">
        <f>SUM(N31:N31)</f>
        <v>0</v>
      </c>
      <c r="O30" s="31">
        <f>SUM(D30:N30)</f>
        <v>2095310</v>
      </c>
      <c r="P30" s="43">
        <f>(O30/P$34)</f>
        <v>310.83073727933544</v>
      </c>
      <c r="Q30" s="9"/>
    </row>
    <row r="31" spans="1:120" ht="15.75" thickBot="1">
      <c r="A31" s="12"/>
      <c r="B31" s="44">
        <v>581</v>
      </c>
      <c r="C31" s="20" t="s">
        <v>87</v>
      </c>
      <c r="D31" s="46">
        <v>680606</v>
      </c>
      <c r="E31" s="46">
        <v>482635</v>
      </c>
      <c r="F31" s="46">
        <v>0</v>
      </c>
      <c r="G31" s="46">
        <v>0</v>
      </c>
      <c r="H31" s="46">
        <v>0</v>
      </c>
      <c r="I31" s="46">
        <v>932069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2095310</v>
      </c>
      <c r="P31" s="47">
        <f>(O31/P$34)</f>
        <v>310.83073727933544</v>
      </c>
      <c r="Q31" s="9"/>
    </row>
    <row r="32" spans="1:120" ht="16.5" thickBot="1">
      <c r="A32" s="14" t="s">
        <v>10</v>
      </c>
      <c r="B32" s="23"/>
      <c r="C32" s="22"/>
      <c r="D32" s="15">
        <f>SUM(D5,D14,D18,D23,D25,D28,D30)</f>
        <v>8846899</v>
      </c>
      <c r="E32" s="15">
        <f t="shared" ref="E32:N32" si="3">SUM(E5,E14,E18,E23,E25,E28,E30)</f>
        <v>3041846</v>
      </c>
      <c r="F32" s="15">
        <f t="shared" si="3"/>
        <v>0</v>
      </c>
      <c r="G32" s="15">
        <f t="shared" si="3"/>
        <v>0</v>
      </c>
      <c r="H32" s="15">
        <f t="shared" si="3"/>
        <v>0</v>
      </c>
      <c r="I32" s="15">
        <f t="shared" si="3"/>
        <v>4438870</v>
      </c>
      <c r="J32" s="15">
        <f t="shared" si="3"/>
        <v>0</v>
      </c>
      <c r="K32" s="15">
        <f t="shared" si="3"/>
        <v>0</v>
      </c>
      <c r="L32" s="15">
        <f t="shared" si="3"/>
        <v>0</v>
      </c>
      <c r="M32" s="15">
        <f t="shared" si="3"/>
        <v>0</v>
      </c>
      <c r="N32" s="15">
        <f t="shared" si="3"/>
        <v>0</v>
      </c>
      <c r="O32" s="15">
        <f>SUM(D32:N32)</f>
        <v>16327615</v>
      </c>
      <c r="P32" s="37">
        <f>(O32/P$34)</f>
        <v>2422.1354398457202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9"/>
    </row>
    <row r="34" spans="1:16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40"/>
      <c r="M34" s="93" t="s">
        <v>92</v>
      </c>
      <c r="N34" s="93"/>
      <c r="O34" s="93"/>
      <c r="P34" s="41">
        <v>6741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821442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821442</v>
      </c>
      <c r="O5" s="32">
        <f t="shared" ref="O5:O29" si="2">(N5/O$31)</f>
        <v>151.00036764705882</v>
      </c>
      <c r="P5" s="6"/>
    </row>
    <row r="6" spans="1:133">
      <c r="A6" s="12"/>
      <c r="B6" s="44">
        <v>511</v>
      </c>
      <c r="C6" s="20" t="s">
        <v>19</v>
      </c>
      <c r="D6" s="46">
        <v>159558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159558</v>
      </c>
      <c r="O6" s="47">
        <f t="shared" si="2"/>
        <v>29.330514705882354</v>
      </c>
      <c r="P6" s="9"/>
    </row>
    <row r="7" spans="1:133">
      <c r="A7" s="12"/>
      <c r="B7" s="44">
        <v>512</v>
      </c>
      <c r="C7" s="20" t="s">
        <v>20</v>
      </c>
      <c r="D7" s="46">
        <v>230124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230124</v>
      </c>
      <c r="O7" s="47">
        <f t="shared" si="2"/>
        <v>42.302205882352943</v>
      </c>
      <c r="P7" s="9"/>
    </row>
    <row r="8" spans="1:133">
      <c r="A8" s="12"/>
      <c r="B8" s="44">
        <v>513</v>
      </c>
      <c r="C8" s="20" t="s">
        <v>21</v>
      </c>
      <c r="D8" s="46">
        <v>132945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132945</v>
      </c>
      <c r="O8" s="47">
        <f t="shared" si="2"/>
        <v>24.438419117647058</v>
      </c>
      <c r="P8" s="9"/>
    </row>
    <row r="9" spans="1:133">
      <c r="A9" s="12"/>
      <c r="B9" s="44">
        <v>514</v>
      </c>
      <c r="C9" s="20" t="s">
        <v>22</v>
      </c>
      <c r="D9" s="46">
        <v>109414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109414</v>
      </c>
      <c r="O9" s="47">
        <f t="shared" si="2"/>
        <v>20.112867647058824</v>
      </c>
      <c r="P9" s="9"/>
    </row>
    <row r="10" spans="1:133">
      <c r="A10" s="12"/>
      <c r="B10" s="44">
        <v>519</v>
      </c>
      <c r="C10" s="20" t="s">
        <v>25</v>
      </c>
      <c r="D10" s="46">
        <v>189401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189401</v>
      </c>
      <c r="O10" s="47">
        <f t="shared" si="2"/>
        <v>34.816360294117644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1284021</v>
      </c>
      <c r="E11" s="31">
        <f t="shared" si="3"/>
        <v>1350558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2634579</v>
      </c>
      <c r="O11" s="43">
        <f t="shared" si="2"/>
        <v>484.29761029411765</v>
      </c>
      <c r="P11" s="10"/>
    </row>
    <row r="12" spans="1:133">
      <c r="A12" s="12"/>
      <c r="B12" s="44">
        <v>521</v>
      </c>
      <c r="C12" s="20" t="s">
        <v>27</v>
      </c>
      <c r="D12" s="46">
        <v>1172945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1172945</v>
      </c>
      <c r="O12" s="47">
        <f t="shared" si="2"/>
        <v>215.61488970588235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1350558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1350558</v>
      </c>
      <c r="O13" s="47">
        <f t="shared" si="2"/>
        <v>248.2643382352941</v>
      </c>
      <c r="P13" s="9"/>
    </row>
    <row r="14" spans="1:133">
      <c r="A14" s="12"/>
      <c r="B14" s="44">
        <v>524</v>
      </c>
      <c r="C14" s="20" t="s">
        <v>29</v>
      </c>
      <c r="D14" s="46">
        <v>111076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111076</v>
      </c>
      <c r="O14" s="47">
        <f t="shared" si="2"/>
        <v>20.418382352941176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38339</v>
      </c>
      <c r="E15" s="31">
        <f t="shared" si="4"/>
        <v>7140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2000230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2045709</v>
      </c>
      <c r="O15" s="43">
        <f t="shared" si="2"/>
        <v>376.04944852941179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300949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300949</v>
      </c>
      <c r="O16" s="47">
        <f t="shared" si="2"/>
        <v>55.321507352941175</v>
      </c>
      <c r="P16" s="9"/>
    </row>
    <row r="17" spans="1:119">
      <c r="A17" s="12"/>
      <c r="B17" s="44">
        <v>534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488876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488876</v>
      </c>
      <c r="O17" s="47">
        <f t="shared" si="2"/>
        <v>89.866911764705875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1210405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1210405</v>
      </c>
      <c r="O18" s="47">
        <f t="shared" si="2"/>
        <v>222.50091911764707</v>
      </c>
      <c r="P18" s="9"/>
    </row>
    <row r="19" spans="1:119">
      <c r="A19" s="12"/>
      <c r="B19" s="44">
        <v>539</v>
      </c>
      <c r="C19" s="20" t="s">
        <v>34</v>
      </c>
      <c r="D19" s="46">
        <v>38339</v>
      </c>
      <c r="E19" s="46">
        <v>7140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45479</v>
      </c>
      <c r="O19" s="47">
        <f t="shared" si="2"/>
        <v>8.3601102941176464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341735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341735</v>
      </c>
      <c r="O20" s="43">
        <f t="shared" si="2"/>
        <v>62.818933823529413</v>
      </c>
      <c r="P20" s="10"/>
    </row>
    <row r="21" spans="1:119">
      <c r="A21" s="12"/>
      <c r="B21" s="44">
        <v>541</v>
      </c>
      <c r="C21" s="20" t="s">
        <v>36</v>
      </c>
      <c r="D21" s="46">
        <v>341735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341735</v>
      </c>
      <c r="O21" s="47">
        <f t="shared" si="2"/>
        <v>62.818933823529413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87199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87199</v>
      </c>
      <c r="O22" s="43">
        <f t="shared" si="2"/>
        <v>16.029227941176469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87199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87199</v>
      </c>
      <c r="O23" s="47">
        <f t="shared" si="2"/>
        <v>16.029227941176469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118091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118091</v>
      </c>
      <c r="O24" s="43">
        <f t="shared" si="2"/>
        <v>21.707904411764705</v>
      </c>
      <c r="P24" s="9"/>
    </row>
    <row r="25" spans="1:119">
      <c r="A25" s="12"/>
      <c r="B25" s="44">
        <v>572</v>
      </c>
      <c r="C25" s="20" t="s">
        <v>41</v>
      </c>
      <c r="D25" s="46">
        <v>92384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92384</v>
      </c>
      <c r="O25" s="47">
        <f t="shared" si="2"/>
        <v>16.982352941176469</v>
      </c>
      <c r="P25" s="9"/>
    </row>
    <row r="26" spans="1:119">
      <c r="A26" s="12"/>
      <c r="B26" s="44">
        <v>579</v>
      </c>
      <c r="C26" s="20" t="s">
        <v>42</v>
      </c>
      <c r="D26" s="46">
        <v>25707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25707</v>
      </c>
      <c r="O26" s="47">
        <f t="shared" si="2"/>
        <v>4.7255514705882353</v>
      </c>
      <c r="P26" s="9"/>
    </row>
    <row r="27" spans="1:119" ht="15.75">
      <c r="A27" s="28" t="s">
        <v>44</v>
      </c>
      <c r="B27" s="29"/>
      <c r="C27" s="30"/>
      <c r="D27" s="31">
        <f t="shared" ref="D27:M27" si="8">SUM(D28:D28)</f>
        <v>359260</v>
      </c>
      <c r="E27" s="31">
        <f t="shared" si="8"/>
        <v>25000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492041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876301</v>
      </c>
      <c r="O27" s="43">
        <f t="shared" si="2"/>
        <v>161.08474264705882</v>
      </c>
      <c r="P27" s="9"/>
    </row>
    <row r="28" spans="1:119" ht="15.75" thickBot="1">
      <c r="A28" s="12"/>
      <c r="B28" s="44">
        <v>581</v>
      </c>
      <c r="C28" s="20" t="s">
        <v>43</v>
      </c>
      <c r="D28" s="46">
        <v>359260</v>
      </c>
      <c r="E28" s="46">
        <v>25000</v>
      </c>
      <c r="F28" s="46">
        <v>0</v>
      </c>
      <c r="G28" s="46">
        <v>0</v>
      </c>
      <c r="H28" s="46">
        <v>0</v>
      </c>
      <c r="I28" s="46">
        <v>492041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876301</v>
      </c>
      <c r="O28" s="47">
        <f t="shared" si="2"/>
        <v>161.08474264705882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2962888</v>
      </c>
      <c r="E29" s="15">
        <f t="shared" ref="E29:M29" si="9">SUM(E5,E11,E15,E20,E22,E24,E27)</f>
        <v>1469897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2492271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6925056</v>
      </c>
      <c r="O29" s="37">
        <f t="shared" si="2"/>
        <v>1272.9882352941177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55</v>
      </c>
      <c r="M31" s="93"/>
      <c r="N31" s="93"/>
      <c r="O31" s="41">
        <v>5440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575280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575280</v>
      </c>
      <c r="O5" s="32">
        <f t="shared" ref="O5:O29" si="2">(N5/O$31)</f>
        <v>107.42857142857143</v>
      </c>
      <c r="P5" s="6"/>
    </row>
    <row r="6" spans="1:133">
      <c r="A6" s="12"/>
      <c r="B6" s="44">
        <v>511</v>
      </c>
      <c r="C6" s="20" t="s">
        <v>19</v>
      </c>
      <c r="D6" s="46">
        <v>53218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53218</v>
      </c>
      <c r="O6" s="47">
        <f t="shared" si="2"/>
        <v>9.9380018674136323</v>
      </c>
      <c r="P6" s="9"/>
    </row>
    <row r="7" spans="1:133">
      <c r="A7" s="12"/>
      <c r="B7" s="44">
        <v>512</v>
      </c>
      <c r="C7" s="20" t="s">
        <v>20</v>
      </c>
      <c r="D7" s="46">
        <v>167946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167946</v>
      </c>
      <c r="O7" s="47">
        <f t="shared" si="2"/>
        <v>31.362464985994396</v>
      </c>
      <c r="P7" s="9"/>
    </row>
    <row r="8" spans="1:133">
      <c r="A8" s="12"/>
      <c r="B8" s="44">
        <v>513</v>
      </c>
      <c r="C8" s="20" t="s">
        <v>21</v>
      </c>
      <c r="D8" s="46">
        <v>129011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129011</v>
      </c>
      <c r="O8" s="47">
        <f t="shared" si="2"/>
        <v>24.091690009337068</v>
      </c>
      <c r="P8" s="9"/>
    </row>
    <row r="9" spans="1:133">
      <c r="A9" s="12"/>
      <c r="B9" s="44">
        <v>514</v>
      </c>
      <c r="C9" s="20" t="s">
        <v>22</v>
      </c>
      <c r="D9" s="46">
        <v>53947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53947</v>
      </c>
      <c r="O9" s="47">
        <f t="shared" si="2"/>
        <v>10.074136321195144</v>
      </c>
      <c r="P9" s="9"/>
    </row>
    <row r="10" spans="1:133">
      <c r="A10" s="12"/>
      <c r="B10" s="44">
        <v>519</v>
      </c>
      <c r="C10" s="20" t="s">
        <v>25</v>
      </c>
      <c r="D10" s="46">
        <v>171158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171158</v>
      </c>
      <c r="O10" s="47">
        <f t="shared" si="2"/>
        <v>31.962278244631186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1476994</v>
      </c>
      <c r="E11" s="31">
        <f t="shared" si="3"/>
        <v>657172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2134166</v>
      </c>
      <c r="O11" s="43">
        <f t="shared" si="2"/>
        <v>398.53706816059758</v>
      </c>
      <c r="P11" s="10"/>
    </row>
    <row r="12" spans="1:133">
      <c r="A12" s="12"/>
      <c r="B12" s="44">
        <v>521</v>
      </c>
      <c r="C12" s="20" t="s">
        <v>27</v>
      </c>
      <c r="D12" s="46">
        <v>1328333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1328333</v>
      </c>
      <c r="O12" s="47">
        <f t="shared" si="2"/>
        <v>248.0547152194211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657172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657172</v>
      </c>
      <c r="O13" s="47">
        <f t="shared" si="2"/>
        <v>122.72119514472456</v>
      </c>
      <c r="P13" s="9"/>
    </row>
    <row r="14" spans="1:133">
      <c r="A14" s="12"/>
      <c r="B14" s="44">
        <v>524</v>
      </c>
      <c r="C14" s="20" t="s">
        <v>29</v>
      </c>
      <c r="D14" s="46">
        <v>148661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148661</v>
      </c>
      <c r="O14" s="47">
        <f t="shared" si="2"/>
        <v>27.761157796451915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41774</v>
      </c>
      <c r="E15" s="31">
        <f t="shared" si="4"/>
        <v>2750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1959022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2003546</v>
      </c>
      <c r="O15" s="43">
        <f t="shared" si="2"/>
        <v>374.1449112978525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288504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288504</v>
      </c>
      <c r="O16" s="47">
        <f t="shared" si="2"/>
        <v>53.875630252100841</v>
      </c>
      <c r="P16" s="9"/>
    </row>
    <row r="17" spans="1:119">
      <c r="A17" s="12"/>
      <c r="B17" s="44">
        <v>534</v>
      </c>
      <c r="C17" s="20" t="s">
        <v>32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491256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491256</v>
      </c>
      <c r="O17" s="47">
        <f t="shared" si="2"/>
        <v>91.737815126050421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1179262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1179262</v>
      </c>
      <c r="O18" s="47">
        <f t="shared" si="2"/>
        <v>220.21699346405228</v>
      </c>
      <c r="P18" s="9"/>
    </row>
    <row r="19" spans="1:119">
      <c r="A19" s="12"/>
      <c r="B19" s="44">
        <v>539</v>
      </c>
      <c r="C19" s="20" t="s">
        <v>34</v>
      </c>
      <c r="D19" s="46">
        <v>41774</v>
      </c>
      <c r="E19" s="46">
        <v>2750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44524</v>
      </c>
      <c r="O19" s="47">
        <f t="shared" si="2"/>
        <v>8.3144724556489269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1166278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1166278</v>
      </c>
      <c r="O20" s="43">
        <f t="shared" si="2"/>
        <v>217.79234360410831</v>
      </c>
      <c r="P20" s="10"/>
    </row>
    <row r="21" spans="1:119">
      <c r="A21" s="12"/>
      <c r="B21" s="44">
        <v>541</v>
      </c>
      <c r="C21" s="20" t="s">
        <v>36</v>
      </c>
      <c r="D21" s="46">
        <v>1166278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1166278</v>
      </c>
      <c r="O21" s="47">
        <f t="shared" si="2"/>
        <v>217.79234360410831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247951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247951</v>
      </c>
      <c r="O22" s="43">
        <f t="shared" si="2"/>
        <v>46.302707749766576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247951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247951</v>
      </c>
      <c r="O23" s="47">
        <f t="shared" si="2"/>
        <v>46.302707749766576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592818</v>
      </c>
      <c r="E24" s="31">
        <f t="shared" si="7"/>
        <v>18130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610948</v>
      </c>
      <c r="O24" s="43">
        <f t="shared" si="2"/>
        <v>114.08926237161532</v>
      </c>
      <c r="P24" s="9"/>
    </row>
    <row r="25" spans="1:119">
      <c r="A25" s="12"/>
      <c r="B25" s="44">
        <v>572</v>
      </c>
      <c r="C25" s="20" t="s">
        <v>41</v>
      </c>
      <c r="D25" s="46">
        <v>588650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588650</v>
      </c>
      <c r="O25" s="47">
        <f t="shared" si="2"/>
        <v>109.92530345471522</v>
      </c>
      <c r="P25" s="9"/>
    </row>
    <row r="26" spans="1:119">
      <c r="A26" s="12"/>
      <c r="B26" s="44">
        <v>579</v>
      </c>
      <c r="C26" s="20" t="s">
        <v>42</v>
      </c>
      <c r="D26" s="46">
        <v>4168</v>
      </c>
      <c r="E26" s="46">
        <v>18130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22298</v>
      </c>
      <c r="O26" s="47">
        <f t="shared" si="2"/>
        <v>4.1639589169000937</v>
      </c>
      <c r="P26" s="9"/>
    </row>
    <row r="27" spans="1:119" ht="15.75">
      <c r="A27" s="28" t="s">
        <v>44</v>
      </c>
      <c r="B27" s="29"/>
      <c r="C27" s="30"/>
      <c r="D27" s="31">
        <f t="shared" ref="D27:M27" si="8">SUM(D28:D28)</f>
        <v>304942</v>
      </c>
      <c r="E27" s="31">
        <f t="shared" si="8"/>
        <v>40000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412712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757654</v>
      </c>
      <c r="O27" s="43">
        <f t="shared" si="2"/>
        <v>141.48534080298785</v>
      </c>
      <c r="P27" s="9"/>
    </row>
    <row r="28" spans="1:119" ht="15.75" thickBot="1">
      <c r="A28" s="12"/>
      <c r="B28" s="44">
        <v>581</v>
      </c>
      <c r="C28" s="20" t="s">
        <v>43</v>
      </c>
      <c r="D28" s="46">
        <v>304942</v>
      </c>
      <c r="E28" s="46">
        <v>40000</v>
      </c>
      <c r="F28" s="46">
        <v>0</v>
      </c>
      <c r="G28" s="46">
        <v>0</v>
      </c>
      <c r="H28" s="46">
        <v>0</v>
      </c>
      <c r="I28" s="46">
        <v>412712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757654</v>
      </c>
      <c r="O28" s="47">
        <f t="shared" si="2"/>
        <v>141.48534080298785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4158086</v>
      </c>
      <c r="E29" s="15">
        <f t="shared" ref="E29:M29" si="9">SUM(E5,E11,E15,E20,E22,E24,E27)</f>
        <v>966003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2371734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7495823</v>
      </c>
      <c r="O29" s="37">
        <f t="shared" si="2"/>
        <v>1399.7802054154995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53</v>
      </c>
      <c r="M31" s="93"/>
      <c r="N31" s="93"/>
      <c r="O31" s="41">
        <v>5355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754063</v>
      </c>
      <c r="E5" s="26">
        <f t="shared" si="0"/>
        <v>78604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15754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848421</v>
      </c>
      <c r="O5" s="32">
        <f t="shared" ref="O5:O30" si="2">(N5/O$32)</f>
        <v>158.34658454647257</v>
      </c>
      <c r="P5" s="6"/>
    </row>
    <row r="6" spans="1:133">
      <c r="A6" s="12"/>
      <c r="B6" s="44">
        <v>511</v>
      </c>
      <c r="C6" s="20" t="s">
        <v>19</v>
      </c>
      <c r="D6" s="46">
        <v>51666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51666</v>
      </c>
      <c r="O6" s="47">
        <f t="shared" si="2"/>
        <v>9.6427771556550947</v>
      </c>
      <c r="P6" s="9"/>
    </row>
    <row r="7" spans="1:133">
      <c r="A7" s="12"/>
      <c r="B7" s="44">
        <v>512</v>
      </c>
      <c r="C7" s="20" t="s">
        <v>20</v>
      </c>
      <c r="D7" s="46">
        <v>215397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215397</v>
      </c>
      <c r="O7" s="47">
        <f t="shared" si="2"/>
        <v>40.201007838745802</v>
      </c>
      <c r="P7" s="9"/>
    </row>
    <row r="8" spans="1:133">
      <c r="A8" s="12"/>
      <c r="B8" s="44">
        <v>513</v>
      </c>
      <c r="C8" s="20" t="s">
        <v>21</v>
      </c>
      <c r="D8" s="46">
        <v>116323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116323</v>
      </c>
      <c r="O8" s="47">
        <f t="shared" si="2"/>
        <v>21.710153042179918</v>
      </c>
      <c r="P8" s="9"/>
    </row>
    <row r="9" spans="1:133">
      <c r="A9" s="12"/>
      <c r="B9" s="44">
        <v>514</v>
      </c>
      <c r="C9" s="20" t="s">
        <v>22</v>
      </c>
      <c r="D9" s="46">
        <v>61060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61060</v>
      </c>
      <c r="O9" s="47">
        <f t="shared" si="2"/>
        <v>11.396043299738709</v>
      </c>
      <c r="P9" s="9"/>
    </row>
    <row r="10" spans="1:133">
      <c r="A10" s="12"/>
      <c r="B10" s="44">
        <v>518</v>
      </c>
      <c r="C10" s="20" t="s">
        <v>24</v>
      </c>
      <c r="D10" s="46">
        <v>178349</v>
      </c>
      <c r="E10" s="46">
        <v>78604</v>
      </c>
      <c r="F10" s="46">
        <v>0</v>
      </c>
      <c r="G10" s="46">
        <v>0</v>
      </c>
      <c r="H10" s="46">
        <v>0</v>
      </c>
      <c r="I10" s="46">
        <v>15754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272707</v>
      </c>
      <c r="O10" s="47">
        <f t="shared" si="2"/>
        <v>50.897163120567377</v>
      </c>
      <c r="P10" s="9"/>
    </row>
    <row r="11" spans="1:133">
      <c r="A11" s="12"/>
      <c r="B11" s="44">
        <v>519</v>
      </c>
      <c r="C11" s="20" t="s">
        <v>25</v>
      </c>
      <c r="D11" s="46">
        <v>131268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131268</v>
      </c>
      <c r="O11" s="47">
        <f t="shared" si="2"/>
        <v>24.499440089585665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1268040</v>
      </c>
      <c r="E12" s="31">
        <f t="shared" si="3"/>
        <v>654075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1922115</v>
      </c>
      <c r="O12" s="43">
        <f t="shared" si="2"/>
        <v>358.7374020156775</v>
      </c>
      <c r="P12" s="10"/>
    </row>
    <row r="13" spans="1:133">
      <c r="A13" s="12"/>
      <c r="B13" s="44">
        <v>521</v>
      </c>
      <c r="C13" s="20" t="s">
        <v>27</v>
      </c>
      <c r="D13" s="46">
        <v>1132164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1132164</v>
      </c>
      <c r="O13" s="47">
        <f t="shared" si="2"/>
        <v>211.30347144456886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654075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654075</v>
      </c>
      <c r="O14" s="47">
        <f t="shared" si="2"/>
        <v>122.07446808510639</v>
      </c>
      <c r="P14" s="9"/>
    </row>
    <row r="15" spans="1:133">
      <c r="A15" s="12"/>
      <c r="B15" s="44">
        <v>524</v>
      </c>
      <c r="C15" s="20" t="s">
        <v>29</v>
      </c>
      <c r="D15" s="46">
        <v>135876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135876</v>
      </c>
      <c r="O15" s="47">
        <f t="shared" si="2"/>
        <v>25.35946248600224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38274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1981903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2020177</v>
      </c>
      <c r="O16" s="43">
        <f t="shared" si="2"/>
        <v>377.03938036580814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393951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393951</v>
      </c>
      <c r="O17" s="47">
        <f t="shared" si="2"/>
        <v>73.525755879059346</v>
      </c>
      <c r="P17" s="9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478847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478847</v>
      </c>
      <c r="O18" s="47">
        <f t="shared" si="2"/>
        <v>89.370474057484131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1109105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1109105</v>
      </c>
      <c r="O19" s="47">
        <f t="shared" si="2"/>
        <v>206.99981336319522</v>
      </c>
      <c r="P19" s="9"/>
    </row>
    <row r="20" spans="1:119">
      <c r="A20" s="12"/>
      <c r="B20" s="44">
        <v>539</v>
      </c>
      <c r="C20" s="20" t="s">
        <v>34</v>
      </c>
      <c r="D20" s="46">
        <v>38274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38274</v>
      </c>
      <c r="O20" s="47">
        <f t="shared" si="2"/>
        <v>7.1433370660694289</v>
      </c>
      <c r="P20" s="9"/>
    </row>
    <row r="21" spans="1:119" ht="15.75">
      <c r="A21" s="28" t="s">
        <v>35</v>
      </c>
      <c r="B21" s="29"/>
      <c r="C21" s="30"/>
      <c r="D21" s="31">
        <f t="shared" ref="D21:M21" si="5">SUM(D22:D22)</f>
        <v>447001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447001</v>
      </c>
      <c r="O21" s="43">
        <f t="shared" si="2"/>
        <v>83.426838372527058</v>
      </c>
      <c r="P21" s="10"/>
    </row>
    <row r="22" spans="1:119">
      <c r="A22" s="12"/>
      <c r="B22" s="44">
        <v>541</v>
      </c>
      <c r="C22" s="20" t="s">
        <v>36</v>
      </c>
      <c r="D22" s="46">
        <v>447001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447001</v>
      </c>
      <c r="O22" s="47">
        <f t="shared" si="2"/>
        <v>83.426838372527058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0</v>
      </c>
      <c r="E23" s="31">
        <f t="shared" si="6"/>
        <v>340861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340861</v>
      </c>
      <c r="O23" s="43">
        <f t="shared" si="2"/>
        <v>63.61720791340052</v>
      </c>
      <c r="P23" s="10"/>
    </row>
    <row r="24" spans="1:119">
      <c r="A24" s="13"/>
      <c r="B24" s="45">
        <v>552</v>
      </c>
      <c r="C24" s="21" t="s">
        <v>38</v>
      </c>
      <c r="D24" s="46">
        <v>0</v>
      </c>
      <c r="E24" s="46">
        <v>340861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340861</v>
      </c>
      <c r="O24" s="47">
        <f t="shared" si="2"/>
        <v>63.61720791340052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137852</v>
      </c>
      <c r="E25" s="31">
        <f t="shared" si="7"/>
        <v>22486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160338</v>
      </c>
      <c r="O25" s="43">
        <f t="shared" si="2"/>
        <v>29.924972004479283</v>
      </c>
      <c r="P25" s="9"/>
    </row>
    <row r="26" spans="1:119">
      <c r="A26" s="12"/>
      <c r="B26" s="44">
        <v>572</v>
      </c>
      <c r="C26" s="20" t="s">
        <v>41</v>
      </c>
      <c r="D26" s="46">
        <v>108558</v>
      </c>
      <c r="E26" s="46">
        <v>22486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131044</v>
      </c>
      <c r="O26" s="47">
        <f t="shared" si="2"/>
        <v>24.457633445315416</v>
      </c>
      <c r="P26" s="9"/>
    </row>
    <row r="27" spans="1:119">
      <c r="A27" s="12"/>
      <c r="B27" s="44">
        <v>579</v>
      </c>
      <c r="C27" s="20" t="s">
        <v>42</v>
      </c>
      <c r="D27" s="46">
        <v>29294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29294</v>
      </c>
      <c r="O27" s="47">
        <f t="shared" si="2"/>
        <v>5.467338559163867</v>
      </c>
      <c r="P27" s="9"/>
    </row>
    <row r="28" spans="1:119" ht="15.75">
      <c r="A28" s="28" t="s">
        <v>44</v>
      </c>
      <c r="B28" s="29"/>
      <c r="C28" s="30"/>
      <c r="D28" s="31">
        <f t="shared" ref="D28:M28" si="8">SUM(D29:D29)</f>
        <v>408836</v>
      </c>
      <c r="E28" s="31">
        <f t="shared" si="8"/>
        <v>55000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344449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808285</v>
      </c>
      <c r="O28" s="43">
        <f t="shared" si="2"/>
        <v>150.85572974990669</v>
      </c>
      <c r="P28" s="9"/>
    </row>
    <row r="29" spans="1:119" ht="15.75" thickBot="1">
      <c r="A29" s="12"/>
      <c r="B29" s="44">
        <v>581</v>
      </c>
      <c r="C29" s="20" t="s">
        <v>43</v>
      </c>
      <c r="D29" s="46">
        <v>408836</v>
      </c>
      <c r="E29" s="46">
        <v>55000</v>
      </c>
      <c r="F29" s="46">
        <v>0</v>
      </c>
      <c r="G29" s="46">
        <v>0</v>
      </c>
      <c r="H29" s="46">
        <v>0</v>
      </c>
      <c r="I29" s="46">
        <v>344449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808285</v>
      </c>
      <c r="O29" s="47">
        <f t="shared" si="2"/>
        <v>150.85572974990669</v>
      </c>
      <c r="P29" s="9"/>
    </row>
    <row r="30" spans="1:119" ht="16.5" thickBot="1">
      <c r="A30" s="14" t="s">
        <v>10</v>
      </c>
      <c r="B30" s="23"/>
      <c r="C30" s="22"/>
      <c r="D30" s="15">
        <f>SUM(D5,D12,D16,D21,D23,D25,D28)</f>
        <v>3054066</v>
      </c>
      <c r="E30" s="15">
        <f t="shared" ref="E30:M30" si="9">SUM(E5,E12,E16,E21,E23,E25,E28)</f>
        <v>1151026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2342106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6547198</v>
      </c>
      <c r="O30" s="37">
        <f t="shared" si="2"/>
        <v>1221.9481149682717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51</v>
      </c>
      <c r="M32" s="93"/>
      <c r="N32" s="93"/>
      <c r="O32" s="41">
        <v>5358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1496058</v>
      </c>
      <c r="E5" s="26">
        <f t="shared" ref="E5:M5" si="0">SUM(E6:E12)</f>
        <v>82149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24976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1603183</v>
      </c>
      <c r="O5" s="32">
        <f t="shared" ref="O5:O31" si="1">(N5/O$33)</f>
        <v>299.6603738317757</v>
      </c>
      <c r="P5" s="6"/>
    </row>
    <row r="6" spans="1:133">
      <c r="A6" s="12"/>
      <c r="B6" s="44">
        <v>511</v>
      </c>
      <c r="C6" s="20" t="s">
        <v>19</v>
      </c>
      <c r="D6" s="46">
        <v>58902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58902</v>
      </c>
      <c r="O6" s="47">
        <f t="shared" si="1"/>
        <v>11.009719626168224</v>
      </c>
      <c r="P6" s="9"/>
    </row>
    <row r="7" spans="1:133">
      <c r="A7" s="12"/>
      <c r="B7" s="44">
        <v>512</v>
      </c>
      <c r="C7" s="20" t="s">
        <v>20</v>
      </c>
      <c r="D7" s="46">
        <v>235242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235242</v>
      </c>
      <c r="O7" s="47">
        <f t="shared" si="1"/>
        <v>43.970467289719629</v>
      </c>
      <c r="P7" s="9"/>
    </row>
    <row r="8" spans="1:133">
      <c r="A8" s="12"/>
      <c r="B8" s="44">
        <v>513</v>
      </c>
      <c r="C8" s="20" t="s">
        <v>21</v>
      </c>
      <c r="D8" s="46">
        <v>142910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142910</v>
      </c>
      <c r="O8" s="47">
        <f t="shared" si="1"/>
        <v>26.712149532710281</v>
      </c>
      <c r="P8" s="9"/>
    </row>
    <row r="9" spans="1:133">
      <c r="A9" s="12"/>
      <c r="B9" s="44">
        <v>514</v>
      </c>
      <c r="C9" s="20" t="s">
        <v>22</v>
      </c>
      <c r="D9" s="46">
        <v>102880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102880</v>
      </c>
      <c r="O9" s="47">
        <f t="shared" si="1"/>
        <v>19.229906542056074</v>
      </c>
      <c r="P9" s="9"/>
    </row>
    <row r="10" spans="1:133">
      <c r="A10" s="12"/>
      <c r="B10" s="44">
        <v>517</v>
      </c>
      <c r="C10" s="20" t="s">
        <v>23</v>
      </c>
      <c r="D10" s="46">
        <v>525885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525885</v>
      </c>
      <c r="O10" s="47">
        <f t="shared" si="1"/>
        <v>98.296261682242985</v>
      </c>
      <c r="P10" s="9"/>
    </row>
    <row r="11" spans="1:133">
      <c r="A11" s="12"/>
      <c r="B11" s="44">
        <v>518</v>
      </c>
      <c r="C11" s="20" t="s">
        <v>24</v>
      </c>
      <c r="D11" s="46">
        <v>222162</v>
      </c>
      <c r="E11" s="46">
        <v>82149</v>
      </c>
      <c r="F11" s="46">
        <v>0</v>
      </c>
      <c r="G11" s="46">
        <v>0</v>
      </c>
      <c r="H11" s="46">
        <v>0</v>
      </c>
      <c r="I11" s="46">
        <v>24976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329287</v>
      </c>
      <c r="O11" s="47">
        <f t="shared" si="1"/>
        <v>61.548971962616825</v>
      </c>
      <c r="P11" s="9"/>
    </row>
    <row r="12" spans="1:133">
      <c r="A12" s="12"/>
      <c r="B12" s="44">
        <v>519</v>
      </c>
      <c r="C12" s="20" t="s">
        <v>25</v>
      </c>
      <c r="D12" s="46">
        <v>208077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208077</v>
      </c>
      <c r="O12" s="47">
        <f t="shared" si="1"/>
        <v>38.892897196261686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1520697</v>
      </c>
      <c r="E13" s="31">
        <f t="shared" si="3"/>
        <v>683892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1" si="4">SUM(D13:M13)</f>
        <v>2204589</v>
      </c>
      <c r="O13" s="43">
        <f t="shared" si="1"/>
        <v>412.07271028037383</v>
      </c>
      <c r="P13" s="10"/>
    </row>
    <row r="14" spans="1:133">
      <c r="A14" s="12"/>
      <c r="B14" s="44">
        <v>521</v>
      </c>
      <c r="C14" s="20" t="s">
        <v>27</v>
      </c>
      <c r="D14" s="46">
        <v>1268299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1268299</v>
      </c>
      <c r="O14" s="47">
        <f t="shared" si="1"/>
        <v>237.0652336448598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683892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683892</v>
      </c>
      <c r="O15" s="47">
        <f t="shared" si="1"/>
        <v>127.83028037383177</v>
      </c>
      <c r="P15" s="9"/>
    </row>
    <row r="16" spans="1:133">
      <c r="A16" s="12"/>
      <c r="B16" s="44">
        <v>524</v>
      </c>
      <c r="C16" s="20" t="s">
        <v>29</v>
      </c>
      <c r="D16" s="46">
        <v>252398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252398</v>
      </c>
      <c r="O16" s="47">
        <f t="shared" si="1"/>
        <v>47.177196261682241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44857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1950116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1994973</v>
      </c>
      <c r="O17" s="43">
        <f t="shared" si="1"/>
        <v>372.89214953271028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467925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467925</v>
      </c>
      <c r="O18" s="47">
        <f t="shared" si="1"/>
        <v>87.462616822429908</v>
      </c>
      <c r="P18" s="9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502523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502523</v>
      </c>
      <c r="O19" s="47">
        <f t="shared" si="1"/>
        <v>93.92953271028037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979668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979668</v>
      </c>
      <c r="O20" s="47">
        <f t="shared" si="1"/>
        <v>183.11551401869158</v>
      </c>
      <c r="P20" s="9"/>
    </row>
    <row r="21" spans="1:119">
      <c r="A21" s="12"/>
      <c r="B21" s="44">
        <v>539</v>
      </c>
      <c r="C21" s="20" t="s">
        <v>34</v>
      </c>
      <c r="D21" s="46">
        <v>44857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44857</v>
      </c>
      <c r="O21" s="47">
        <f t="shared" si="1"/>
        <v>8.3844859813084121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540244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540244</v>
      </c>
      <c r="O22" s="43">
        <f t="shared" si="1"/>
        <v>100.98018691588786</v>
      </c>
      <c r="P22" s="10"/>
    </row>
    <row r="23" spans="1:119">
      <c r="A23" s="12"/>
      <c r="B23" s="44">
        <v>541</v>
      </c>
      <c r="C23" s="20" t="s">
        <v>36</v>
      </c>
      <c r="D23" s="46">
        <v>540244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540244</v>
      </c>
      <c r="O23" s="47">
        <f t="shared" si="1"/>
        <v>100.98018691588786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0</v>
      </c>
      <c r="E24" s="31">
        <f t="shared" si="7"/>
        <v>221503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221503</v>
      </c>
      <c r="O24" s="43">
        <f t="shared" si="1"/>
        <v>41.402429906542054</v>
      </c>
      <c r="P24" s="10"/>
    </row>
    <row r="25" spans="1:119">
      <c r="A25" s="13"/>
      <c r="B25" s="45">
        <v>552</v>
      </c>
      <c r="C25" s="21" t="s">
        <v>38</v>
      </c>
      <c r="D25" s="46">
        <v>0</v>
      </c>
      <c r="E25" s="46">
        <v>221503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221503</v>
      </c>
      <c r="O25" s="47">
        <f t="shared" si="1"/>
        <v>41.402429906542054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SUM(D27:D28)</f>
        <v>193804</v>
      </c>
      <c r="E26" s="31">
        <f t="shared" si="8"/>
        <v>32782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226586</v>
      </c>
      <c r="O26" s="43">
        <f t="shared" si="1"/>
        <v>42.352523364485982</v>
      </c>
      <c r="P26" s="9"/>
    </row>
    <row r="27" spans="1:119">
      <c r="A27" s="12"/>
      <c r="B27" s="44">
        <v>572</v>
      </c>
      <c r="C27" s="20" t="s">
        <v>41</v>
      </c>
      <c r="D27" s="46">
        <v>173170</v>
      </c>
      <c r="E27" s="46">
        <v>32782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205952</v>
      </c>
      <c r="O27" s="47">
        <f t="shared" si="1"/>
        <v>38.495700934579439</v>
      </c>
      <c r="P27" s="9"/>
    </row>
    <row r="28" spans="1:119">
      <c r="A28" s="12"/>
      <c r="B28" s="44">
        <v>579</v>
      </c>
      <c r="C28" s="20" t="s">
        <v>42</v>
      </c>
      <c r="D28" s="46">
        <v>20634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20634</v>
      </c>
      <c r="O28" s="47">
        <f t="shared" si="1"/>
        <v>3.8568224299065421</v>
      </c>
      <c r="P28" s="9"/>
    </row>
    <row r="29" spans="1:119" ht="15.75">
      <c r="A29" s="28" t="s">
        <v>44</v>
      </c>
      <c r="B29" s="29"/>
      <c r="C29" s="30"/>
      <c r="D29" s="31">
        <f t="shared" ref="D29:M29" si="9">SUM(D30:D30)</f>
        <v>453675</v>
      </c>
      <c r="E29" s="31">
        <f t="shared" si="9"/>
        <v>25000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234479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713154</v>
      </c>
      <c r="O29" s="43">
        <f t="shared" si="1"/>
        <v>133.29981308411215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453675</v>
      </c>
      <c r="E30" s="46">
        <v>25000</v>
      </c>
      <c r="F30" s="46">
        <v>0</v>
      </c>
      <c r="G30" s="46">
        <v>0</v>
      </c>
      <c r="H30" s="46">
        <v>0</v>
      </c>
      <c r="I30" s="46">
        <v>234479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713154</v>
      </c>
      <c r="O30" s="47">
        <f t="shared" si="1"/>
        <v>133.29981308411215</v>
      </c>
      <c r="P30" s="9"/>
    </row>
    <row r="31" spans="1:119" ht="16.5" thickBot="1">
      <c r="A31" s="14" t="s">
        <v>10</v>
      </c>
      <c r="B31" s="23"/>
      <c r="C31" s="22"/>
      <c r="D31" s="15">
        <f>SUM(D5,D13,D17,D22,D24,D26,D29)</f>
        <v>4249335</v>
      </c>
      <c r="E31" s="15">
        <f t="shared" ref="E31:M31" si="10">SUM(E5,E13,E17,E22,E24,E26,E29)</f>
        <v>1045326</v>
      </c>
      <c r="F31" s="15">
        <f t="shared" si="10"/>
        <v>0</v>
      </c>
      <c r="G31" s="15">
        <f t="shared" si="10"/>
        <v>0</v>
      </c>
      <c r="H31" s="15">
        <f t="shared" si="10"/>
        <v>0</v>
      </c>
      <c r="I31" s="15">
        <f t="shared" si="10"/>
        <v>2209571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4"/>
        <v>7504232</v>
      </c>
      <c r="O31" s="37">
        <f t="shared" si="1"/>
        <v>1402.6601869158878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48</v>
      </c>
      <c r="M33" s="93"/>
      <c r="N33" s="93"/>
      <c r="O33" s="41">
        <v>5350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1008004</v>
      </c>
      <c r="E5" s="26">
        <f t="shared" ref="E5:M5" si="0">SUM(E6:E12)</f>
        <v>75408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21514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1104926</v>
      </c>
      <c r="O5" s="32">
        <f t="shared" ref="O5:O32" si="1">(N5/O$34)</f>
        <v>226.14121981170692</v>
      </c>
      <c r="P5" s="6"/>
    </row>
    <row r="6" spans="1:133">
      <c r="A6" s="12"/>
      <c r="B6" s="44">
        <v>511</v>
      </c>
      <c r="C6" s="20" t="s">
        <v>19</v>
      </c>
      <c r="D6" s="46">
        <v>61008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61008</v>
      </c>
      <c r="O6" s="47">
        <f t="shared" si="1"/>
        <v>12.486287351616864</v>
      </c>
      <c r="P6" s="9"/>
    </row>
    <row r="7" spans="1:133">
      <c r="A7" s="12"/>
      <c r="B7" s="44">
        <v>512</v>
      </c>
      <c r="C7" s="20" t="s">
        <v>20</v>
      </c>
      <c r="D7" s="46">
        <v>247122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247122</v>
      </c>
      <c r="O7" s="47">
        <f t="shared" si="1"/>
        <v>50.577568563241918</v>
      </c>
      <c r="P7" s="9"/>
    </row>
    <row r="8" spans="1:133">
      <c r="A8" s="12"/>
      <c r="B8" s="44">
        <v>513</v>
      </c>
      <c r="C8" s="20" t="s">
        <v>21</v>
      </c>
      <c r="D8" s="46">
        <v>155805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155805</v>
      </c>
      <c r="O8" s="47">
        <f t="shared" si="1"/>
        <v>31.888047482603355</v>
      </c>
      <c r="P8" s="9"/>
    </row>
    <row r="9" spans="1:133">
      <c r="A9" s="12"/>
      <c r="B9" s="44">
        <v>514</v>
      </c>
      <c r="C9" s="20" t="s">
        <v>22</v>
      </c>
      <c r="D9" s="46">
        <v>71427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71427</v>
      </c>
      <c r="O9" s="47">
        <f t="shared" si="1"/>
        <v>14.618706508391321</v>
      </c>
      <c r="P9" s="9"/>
    </row>
    <row r="10" spans="1:133">
      <c r="A10" s="12"/>
      <c r="B10" s="44">
        <v>517</v>
      </c>
      <c r="C10" s="20" t="s">
        <v>23</v>
      </c>
      <c r="D10" s="46">
        <v>30305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30305</v>
      </c>
      <c r="O10" s="47">
        <f t="shared" si="1"/>
        <v>6.2024150634465824</v>
      </c>
      <c r="P10" s="9"/>
    </row>
    <row r="11" spans="1:133">
      <c r="A11" s="12"/>
      <c r="B11" s="44">
        <v>518</v>
      </c>
      <c r="C11" s="20" t="s">
        <v>24</v>
      </c>
      <c r="D11" s="46">
        <v>217728</v>
      </c>
      <c r="E11" s="46">
        <v>75408</v>
      </c>
      <c r="F11" s="46">
        <v>0</v>
      </c>
      <c r="G11" s="46">
        <v>0</v>
      </c>
      <c r="H11" s="46">
        <v>0</v>
      </c>
      <c r="I11" s="46">
        <v>21514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314650</v>
      </c>
      <c r="O11" s="47">
        <f t="shared" si="1"/>
        <v>64.398280802292263</v>
      </c>
      <c r="P11" s="9"/>
    </row>
    <row r="12" spans="1:133">
      <c r="A12" s="12"/>
      <c r="B12" s="44">
        <v>519</v>
      </c>
      <c r="C12" s="20" t="s">
        <v>25</v>
      </c>
      <c r="D12" s="46">
        <v>224609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224609</v>
      </c>
      <c r="O12" s="47">
        <f t="shared" si="1"/>
        <v>45.969914040114617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1383371</v>
      </c>
      <c r="E13" s="31">
        <f t="shared" si="3"/>
        <v>687017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2" si="4">SUM(D13:M13)</f>
        <v>2070388</v>
      </c>
      <c r="O13" s="43">
        <f t="shared" si="1"/>
        <v>423.73884568153909</v>
      </c>
      <c r="P13" s="10"/>
    </row>
    <row r="14" spans="1:133">
      <c r="A14" s="12"/>
      <c r="B14" s="44">
        <v>521</v>
      </c>
      <c r="C14" s="20" t="s">
        <v>27</v>
      </c>
      <c r="D14" s="46">
        <v>1154254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1154254</v>
      </c>
      <c r="O14" s="47">
        <f t="shared" si="1"/>
        <v>236.23700368399508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687017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687017</v>
      </c>
      <c r="O15" s="47">
        <f t="shared" si="1"/>
        <v>140.60929185427753</v>
      </c>
      <c r="P15" s="9"/>
    </row>
    <row r="16" spans="1:133">
      <c r="A16" s="12"/>
      <c r="B16" s="44">
        <v>524</v>
      </c>
      <c r="C16" s="20" t="s">
        <v>29</v>
      </c>
      <c r="D16" s="46">
        <v>229117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229117</v>
      </c>
      <c r="O16" s="47">
        <f t="shared" si="1"/>
        <v>46.892550143266476</v>
      </c>
      <c r="P16" s="9"/>
    </row>
    <row r="17" spans="1:119" ht="15.75">
      <c r="A17" s="28" t="s">
        <v>30</v>
      </c>
      <c r="B17" s="29"/>
      <c r="C17" s="30"/>
      <c r="D17" s="31">
        <f t="shared" ref="D17:M17" si="5">SUM(D18:D21)</f>
        <v>47654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1560095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1607749</v>
      </c>
      <c r="O17" s="43">
        <f t="shared" si="1"/>
        <v>329.05218993041342</v>
      </c>
      <c r="P17" s="10"/>
    </row>
    <row r="18" spans="1:119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479030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479030</v>
      </c>
      <c r="O18" s="47">
        <f t="shared" si="1"/>
        <v>98.041342611543186</v>
      </c>
      <c r="P18" s="9"/>
    </row>
    <row r="19" spans="1:119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539275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539275</v>
      </c>
      <c r="O19" s="47">
        <f t="shared" si="1"/>
        <v>110.37146950470732</v>
      </c>
      <c r="P19" s="9"/>
    </row>
    <row r="20" spans="1:119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541790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541790</v>
      </c>
      <c r="O20" s="47">
        <f t="shared" si="1"/>
        <v>110.88620548505935</v>
      </c>
      <c r="P20" s="9"/>
    </row>
    <row r="21" spans="1:119">
      <c r="A21" s="12"/>
      <c r="B21" s="44">
        <v>539</v>
      </c>
      <c r="C21" s="20" t="s">
        <v>34</v>
      </c>
      <c r="D21" s="46">
        <v>47654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47654</v>
      </c>
      <c r="O21" s="47">
        <f t="shared" si="1"/>
        <v>9.7531723291035615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408081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408081</v>
      </c>
      <c r="O22" s="43">
        <f t="shared" si="1"/>
        <v>83.520466639377815</v>
      </c>
      <c r="P22" s="10"/>
    </row>
    <row r="23" spans="1:119">
      <c r="A23" s="12"/>
      <c r="B23" s="44">
        <v>541</v>
      </c>
      <c r="C23" s="20" t="s">
        <v>36</v>
      </c>
      <c r="D23" s="46">
        <v>408081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408081</v>
      </c>
      <c r="O23" s="47">
        <f t="shared" si="1"/>
        <v>83.520466639377815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0</v>
      </c>
      <c r="E24" s="31">
        <f t="shared" si="7"/>
        <v>422578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422578</v>
      </c>
      <c r="O24" s="43">
        <f t="shared" si="1"/>
        <v>86.487515349979532</v>
      </c>
      <c r="P24" s="10"/>
    </row>
    <row r="25" spans="1:119">
      <c r="A25" s="13"/>
      <c r="B25" s="45">
        <v>552</v>
      </c>
      <c r="C25" s="21" t="s">
        <v>38</v>
      </c>
      <c r="D25" s="46">
        <v>0</v>
      </c>
      <c r="E25" s="46">
        <v>183461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183461</v>
      </c>
      <c r="O25" s="47">
        <f t="shared" si="1"/>
        <v>37.548301268931638</v>
      </c>
      <c r="P25" s="9"/>
    </row>
    <row r="26" spans="1:119">
      <c r="A26" s="13"/>
      <c r="B26" s="45">
        <v>554</v>
      </c>
      <c r="C26" s="21" t="s">
        <v>39</v>
      </c>
      <c r="D26" s="46">
        <v>0</v>
      </c>
      <c r="E26" s="46">
        <v>239117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239117</v>
      </c>
      <c r="O26" s="47">
        <f t="shared" si="1"/>
        <v>48.939214081047894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SUM(D28:D29)</f>
        <v>193616</v>
      </c>
      <c r="E27" s="31">
        <f t="shared" si="8"/>
        <v>38365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231981</v>
      </c>
      <c r="O27" s="43">
        <f t="shared" si="1"/>
        <v>47.478714695047074</v>
      </c>
      <c r="P27" s="9"/>
    </row>
    <row r="28" spans="1:119">
      <c r="A28" s="12"/>
      <c r="B28" s="44">
        <v>572</v>
      </c>
      <c r="C28" s="20" t="s">
        <v>41</v>
      </c>
      <c r="D28" s="46">
        <v>161239</v>
      </c>
      <c r="E28" s="46">
        <v>38365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199604</v>
      </c>
      <c r="O28" s="47">
        <f t="shared" si="1"/>
        <v>40.852230863692185</v>
      </c>
      <c r="P28" s="9"/>
    </row>
    <row r="29" spans="1:119">
      <c r="A29" s="12"/>
      <c r="B29" s="44">
        <v>579</v>
      </c>
      <c r="C29" s="20" t="s">
        <v>42</v>
      </c>
      <c r="D29" s="46">
        <v>32377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32377</v>
      </c>
      <c r="O29" s="47">
        <f t="shared" si="1"/>
        <v>6.6264838313548919</v>
      </c>
      <c r="P29" s="9"/>
    </row>
    <row r="30" spans="1:119" ht="15.75">
      <c r="A30" s="28" t="s">
        <v>44</v>
      </c>
      <c r="B30" s="29"/>
      <c r="C30" s="30"/>
      <c r="D30" s="31">
        <f t="shared" ref="D30:M30" si="9">SUM(D31:D31)</f>
        <v>444053</v>
      </c>
      <c r="E30" s="31">
        <f t="shared" si="9"/>
        <v>25000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353722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4"/>
        <v>822775</v>
      </c>
      <c r="O30" s="43">
        <f t="shared" si="1"/>
        <v>168.39439214081048</v>
      </c>
      <c r="P30" s="9"/>
    </row>
    <row r="31" spans="1:119" ht="15.75" thickBot="1">
      <c r="A31" s="12"/>
      <c r="B31" s="44">
        <v>581</v>
      </c>
      <c r="C31" s="20" t="s">
        <v>43</v>
      </c>
      <c r="D31" s="46">
        <v>444053</v>
      </c>
      <c r="E31" s="46">
        <v>25000</v>
      </c>
      <c r="F31" s="46">
        <v>0</v>
      </c>
      <c r="G31" s="46">
        <v>0</v>
      </c>
      <c r="H31" s="46">
        <v>0</v>
      </c>
      <c r="I31" s="46">
        <v>353722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822775</v>
      </c>
      <c r="O31" s="47">
        <f t="shared" si="1"/>
        <v>168.39439214081048</v>
      </c>
      <c r="P31" s="9"/>
    </row>
    <row r="32" spans="1:119" ht="16.5" thickBot="1">
      <c r="A32" s="14" t="s">
        <v>10</v>
      </c>
      <c r="B32" s="23"/>
      <c r="C32" s="22"/>
      <c r="D32" s="15">
        <f>SUM(D5,D13,D17,D22,D24,D27,D30)</f>
        <v>3484779</v>
      </c>
      <c r="E32" s="15">
        <f t="shared" ref="E32:M32" si="10">SUM(E5,E13,E17,E22,E24,E27,E30)</f>
        <v>1248368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1935331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4"/>
        <v>6668478</v>
      </c>
      <c r="O32" s="37">
        <f t="shared" si="1"/>
        <v>1364.8133442488743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93" t="s">
        <v>45</v>
      </c>
      <c r="M34" s="93"/>
      <c r="N34" s="93"/>
      <c r="O34" s="41">
        <v>4886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thickBot="1">
      <c r="A36" s="97" t="s">
        <v>49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A36:O36"/>
    <mergeCell ref="A35:O35"/>
    <mergeCell ref="L34:N3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853298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853298</v>
      </c>
      <c r="O5" s="32">
        <f t="shared" ref="O5:O31" si="2">(N5/O$33)</f>
        <v>175.75653964984551</v>
      </c>
      <c r="P5" s="6"/>
    </row>
    <row r="6" spans="1:133">
      <c r="A6" s="12"/>
      <c r="B6" s="44">
        <v>511</v>
      </c>
      <c r="C6" s="20" t="s">
        <v>19</v>
      </c>
      <c r="D6" s="46">
        <v>70396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70396</v>
      </c>
      <c r="O6" s="47">
        <f t="shared" si="2"/>
        <v>14.499691040164778</v>
      </c>
      <c r="P6" s="9"/>
    </row>
    <row r="7" spans="1:133">
      <c r="A7" s="12"/>
      <c r="B7" s="44">
        <v>512</v>
      </c>
      <c r="C7" s="20" t="s">
        <v>20</v>
      </c>
      <c r="D7" s="46">
        <v>290204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290204</v>
      </c>
      <c r="O7" s="47">
        <f t="shared" si="2"/>
        <v>59.774253347064878</v>
      </c>
      <c r="P7" s="9"/>
    </row>
    <row r="8" spans="1:133">
      <c r="A8" s="12"/>
      <c r="B8" s="44">
        <v>513</v>
      </c>
      <c r="C8" s="20" t="s">
        <v>21</v>
      </c>
      <c r="D8" s="46">
        <v>191330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191330</v>
      </c>
      <c r="O8" s="47">
        <f t="shared" si="2"/>
        <v>39.40885684860968</v>
      </c>
      <c r="P8" s="9"/>
    </row>
    <row r="9" spans="1:133">
      <c r="A9" s="12"/>
      <c r="B9" s="44">
        <v>514</v>
      </c>
      <c r="C9" s="20" t="s">
        <v>22</v>
      </c>
      <c r="D9" s="46">
        <v>48722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48722</v>
      </c>
      <c r="O9" s="47">
        <f t="shared" si="2"/>
        <v>10.035427394438724</v>
      </c>
      <c r="P9" s="9"/>
    </row>
    <row r="10" spans="1:133">
      <c r="A10" s="12"/>
      <c r="B10" s="44">
        <v>517</v>
      </c>
      <c r="C10" s="20" t="s">
        <v>23</v>
      </c>
      <c r="D10" s="46">
        <v>25444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25444</v>
      </c>
      <c r="O10" s="47">
        <f t="shared" si="2"/>
        <v>5.2407826982492276</v>
      </c>
      <c r="P10" s="9"/>
    </row>
    <row r="11" spans="1:133">
      <c r="A11" s="12"/>
      <c r="B11" s="44">
        <v>519</v>
      </c>
      <c r="C11" s="20" t="s">
        <v>25</v>
      </c>
      <c r="D11" s="46">
        <v>227202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227202</v>
      </c>
      <c r="O11" s="47">
        <f t="shared" si="2"/>
        <v>46.797528321318225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1536007</v>
      </c>
      <c r="E12" s="31">
        <f t="shared" si="3"/>
        <v>682120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2218127</v>
      </c>
      <c r="O12" s="43">
        <f t="shared" si="2"/>
        <v>456.87476828012359</v>
      </c>
      <c r="P12" s="10"/>
    </row>
    <row r="13" spans="1:133">
      <c r="A13" s="12"/>
      <c r="B13" s="44">
        <v>521</v>
      </c>
      <c r="C13" s="20" t="s">
        <v>27</v>
      </c>
      <c r="D13" s="46">
        <v>1247852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1247852</v>
      </c>
      <c r="O13" s="47">
        <f t="shared" si="2"/>
        <v>257.02409886714725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682120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682120</v>
      </c>
      <c r="O14" s="47">
        <f t="shared" si="2"/>
        <v>140.49845520082388</v>
      </c>
      <c r="P14" s="9"/>
    </row>
    <row r="15" spans="1:133">
      <c r="A15" s="12"/>
      <c r="B15" s="44">
        <v>524</v>
      </c>
      <c r="C15" s="20" t="s">
        <v>29</v>
      </c>
      <c r="D15" s="46">
        <v>288155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288155</v>
      </c>
      <c r="O15" s="47">
        <f t="shared" si="2"/>
        <v>59.352214212152418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51273</v>
      </c>
      <c r="E16" s="31">
        <f t="shared" si="4"/>
        <v>4320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1573858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1629451</v>
      </c>
      <c r="O16" s="43">
        <f t="shared" si="2"/>
        <v>335.62327497425332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470540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470540</v>
      </c>
      <c r="O17" s="47">
        <f t="shared" si="2"/>
        <v>96.918640576725025</v>
      </c>
      <c r="P17" s="9"/>
    </row>
    <row r="18" spans="1:119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526801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526801</v>
      </c>
      <c r="O18" s="47">
        <f t="shared" si="2"/>
        <v>108.50690010298661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576517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576517</v>
      </c>
      <c r="O19" s="47">
        <f t="shared" si="2"/>
        <v>118.74706488156539</v>
      </c>
      <c r="P19" s="9"/>
    </row>
    <row r="20" spans="1:119">
      <c r="A20" s="12"/>
      <c r="B20" s="44">
        <v>539</v>
      </c>
      <c r="C20" s="20" t="s">
        <v>34</v>
      </c>
      <c r="D20" s="46">
        <v>51273</v>
      </c>
      <c r="E20" s="46">
        <v>4320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55593</v>
      </c>
      <c r="O20" s="47">
        <f t="shared" si="2"/>
        <v>11.450669412976312</v>
      </c>
      <c r="P20" s="9"/>
    </row>
    <row r="21" spans="1:119" ht="15.75">
      <c r="A21" s="28" t="s">
        <v>35</v>
      </c>
      <c r="B21" s="29"/>
      <c r="C21" s="30"/>
      <c r="D21" s="31">
        <f t="shared" ref="D21:M21" si="5">SUM(D22:D22)</f>
        <v>376701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376701</v>
      </c>
      <c r="O21" s="43">
        <f t="shared" si="2"/>
        <v>77.590319258496393</v>
      </c>
      <c r="P21" s="10"/>
    </row>
    <row r="22" spans="1:119">
      <c r="A22" s="12"/>
      <c r="B22" s="44">
        <v>541</v>
      </c>
      <c r="C22" s="20" t="s">
        <v>36</v>
      </c>
      <c r="D22" s="46">
        <v>376701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376701</v>
      </c>
      <c r="O22" s="47">
        <f t="shared" si="2"/>
        <v>77.590319258496393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SUM(D24:D25)</f>
        <v>0</v>
      </c>
      <c r="E23" s="31">
        <f t="shared" si="6"/>
        <v>796779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796779</v>
      </c>
      <c r="O23" s="43">
        <f t="shared" si="2"/>
        <v>164.11513903192585</v>
      </c>
      <c r="P23" s="10"/>
    </row>
    <row r="24" spans="1:119">
      <c r="A24" s="13"/>
      <c r="B24" s="45">
        <v>552</v>
      </c>
      <c r="C24" s="21" t="s">
        <v>38</v>
      </c>
      <c r="D24" s="46">
        <v>0</v>
      </c>
      <c r="E24" s="46">
        <v>173022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173022</v>
      </c>
      <c r="O24" s="47">
        <f t="shared" si="2"/>
        <v>35.637899073120494</v>
      </c>
      <c r="P24" s="9"/>
    </row>
    <row r="25" spans="1:119">
      <c r="A25" s="13"/>
      <c r="B25" s="45">
        <v>554</v>
      </c>
      <c r="C25" s="21" t="s">
        <v>39</v>
      </c>
      <c r="D25" s="46">
        <v>0</v>
      </c>
      <c r="E25" s="46">
        <v>623757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623757</v>
      </c>
      <c r="O25" s="47">
        <f t="shared" si="2"/>
        <v>128.47723995880534</v>
      </c>
      <c r="P25" s="9"/>
    </row>
    <row r="26" spans="1:119" ht="15.75">
      <c r="A26" s="28" t="s">
        <v>40</v>
      </c>
      <c r="B26" s="29"/>
      <c r="C26" s="30"/>
      <c r="D26" s="31">
        <f t="shared" ref="D26:M26" si="7">SUM(D27:D28)</f>
        <v>407589</v>
      </c>
      <c r="E26" s="31">
        <f t="shared" si="7"/>
        <v>20518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428107</v>
      </c>
      <c r="O26" s="43">
        <f t="shared" si="2"/>
        <v>88.178578784757988</v>
      </c>
      <c r="P26" s="9"/>
    </row>
    <row r="27" spans="1:119">
      <c r="A27" s="12"/>
      <c r="B27" s="44">
        <v>572</v>
      </c>
      <c r="C27" s="20" t="s">
        <v>41</v>
      </c>
      <c r="D27" s="46">
        <v>358063</v>
      </c>
      <c r="E27" s="46">
        <v>20518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378581</v>
      </c>
      <c r="O27" s="47">
        <f t="shared" si="2"/>
        <v>77.977548918640579</v>
      </c>
      <c r="P27" s="9"/>
    </row>
    <row r="28" spans="1:119">
      <c r="A28" s="12"/>
      <c r="B28" s="44">
        <v>579</v>
      </c>
      <c r="C28" s="20" t="s">
        <v>42</v>
      </c>
      <c r="D28" s="46">
        <v>49526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49526</v>
      </c>
      <c r="O28" s="47">
        <f t="shared" si="2"/>
        <v>10.201029866117405</v>
      </c>
      <c r="P28" s="9"/>
    </row>
    <row r="29" spans="1:119" ht="15.75">
      <c r="A29" s="28" t="s">
        <v>44</v>
      </c>
      <c r="B29" s="29"/>
      <c r="C29" s="30"/>
      <c r="D29" s="31">
        <f t="shared" ref="D29:M29" si="8">SUM(D30:D30)</f>
        <v>492397</v>
      </c>
      <c r="E29" s="31">
        <f t="shared" si="8"/>
        <v>37000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447684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977081</v>
      </c>
      <c r="O29" s="43">
        <f t="shared" si="2"/>
        <v>201.25252317198763</v>
      </c>
      <c r="P29" s="9"/>
    </row>
    <row r="30" spans="1:119" ht="15.75" thickBot="1">
      <c r="A30" s="12"/>
      <c r="B30" s="44">
        <v>581</v>
      </c>
      <c r="C30" s="20" t="s">
        <v>43</v>
      </c>
      <c r="D30" s="46">
        <v>492397</v>
      </c>
      <c r="E30" s="46">
        <v>37000</v>
      </c>
      <c r="F30" s="46">
        <v>0</v>
      </c>
      <c r="G30" s="46">
        <v>0</v>
      </c>
      <c r="H30" s="46">
        <v>0</v>
      </c>
      <c r="I30" s="46">
        <v>447684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977081</v>
      </c>
      <c r="O30" s="47">
        <f t="shared" si="2"/>
        <v>201.25252317198763</v>
      </c>
      <c r="P30" s="9"/>
    </row>
    <row r="31" spans="1:119" ht="16.5" thickBot="1">
      <c r="A31" s="14" t="s">
        <v>10</v>
      </c>
      <c r="B31" s="23"/>
      <c r="C31" s="22"/>
      <c r="D31" s="15">
        <f>SUM(D5,D12,D16,D21,D23,D26,D29)</f>
        <v>3717265</v>
      </c>
      <c r="E31" s="15">
        <f t="shared" ref="E31:M31" si="9">SUM(E5,E12,E16,E21,E23,E26,E29)</f>
        <v>1540737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2021542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1"/>
        <v>7279544</v>
      </c>
      <c r="O31" s="37">
        <f t="shared" si="2"/>
        <v>1499.3911431513902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93" t="s">
        <v>57</v>
      </c>
      <c r="M33" s="93"/>
      <c r="N33" s="93"/>
      <c r="O33" s="41">
        <v>4855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1047891</v>
      </c>
      <c r="E5" s="26">
        <f t="shared" si="0"/>
        <v>59677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21093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1128661</v>
      </c>
      <c r="O5" s="32">
        <f t="shared" ref="O5:O33" si="1">(N5/O$35)</f>
        <v>238.16438067102763</v>
      </c>
      <c r="P5" s="6"/>
    </row>
    <row r="6" spans="1:133">
      <c r="A6" s="12"/>
      <c r="B6" s="44">
        <v>511</v>
      </c>
      <c r="C6" s="20" t="s">
        <v>19</v>
      </c>
      <c r="D6" s="46">
        <v>72977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72977</v>
      </c>
      <c r="O6" s="47">
        <f t="shared" si="1"/>
        <v>15.39924034606457</v>
      </c>
      <c r="P6" s="9"/>
    </row>
    <row r="7" spans="1:133">
      <c r="A7" s="12"/>
      <c r="B7" s="44">
        <v>512</v>
      </c>
      <c r="C7" s="20" t="s">
        <v>20</v>
      </c>
      <c r="D7" s="46">
        <v>246449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246449</v>
      </c>
      <c r="O7" s="47">
        <f t="shared" si="1"/>
        <v>52.004431314623339</v>
      </c>
      <c r="P7" s="9"/>
    </row>
    <row r="8" spans="1:133">
      <c r="A8" s="12"/>
      <c r="B8" s="44">
        <v>513</v>
      </c>
      <c r="C8" s="20" t="s">
        <v>21</v>
      </c>
      <c r="D8" s="46">
        <v>137465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137465</v>
      </c>
      <c r="O8" s="47">
        <f t="shared" si="1"/>
        <v>29.007174509390168</v>
      </c>
      <c r="P8" s="9"/>
    </row>
    <row r="9" spans="1:133">
      <c r="A9" s="12"/>
      <c r="B9" s="44">
        <v>514</v>
      </c>
      <c r="C9" s="20" t="s">
        <v>22</v>
      </c>
      <c r="D9" s="46">
        <v>106171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106171</v>
      </c>
      <c r="O9" s="47">
        <f t="shared" si="1"/>
        <v>22.403671660687909</v>
      </c>
      <c r="P9" s="9"/>
    </row>
    <row r="10" spans="1:133">
      <c r="A10" s="12"/>
      <c r="B10" s="44">
        <v>517</v>
      </c>
      <c r="C10" s="20" t="s">
        <v>23</v>
      </c>
      <c r="D10" s="46">
        <v>31384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31384</v>
      </c>
      <c r="O10" s="47">
        <f t="shared" si="1"/>
        <v>6.6224941970879936</v>
      </c>
      <c r="P10" s="9"/>
    </row>
    <row r="11" spans="1:133">
      <c r="A11" s="12"/>
      <c r="B11" s="44">
        <v>518</v>
      </c>
      <c r="C11" s="20" t="s">
        <v>24</v>
      </c>
      <c r="D11" s="46">
        <v>213273</v>
      </c>
      <c r="E11" s="46">
        <v>59677</v>
      </c>
      <c r="F11" s="46">
        <v>0</v>
      </c>
      <c r="G11" s="46">
        <v>0</v>
      </c>
      <c r="H11" s="46">
        <v>0</v>
      </c>
      <c r="I11" s="46">
        <v>21093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294043</v>
      </c>
      <c r="O11" s="47">
        <f t="shared" si="1"/>
        <v>62.047478370964342</v>
      </c>
      <c r="P11" s="9"/>
    </row>
    <row r="12" spans="1:133">
      <c r="A12" s="12"/>
      <c r="B12" s="44">
        <v>519</v>
      </c>
      <c r="C12" s="20" t="s">
        <v>25</v>
      </c>
      <c r="D12" s="46">
        <v>240172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240172</v>
      </c>
      <c r="O12" s="47">
        <f t="shared" si="1"/>
        <v>50.679890272209327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1464047</v>
      </c>
      <c r="E13" s="31">
        <f t="shared" si="3"/>
        <v>703320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3" si="4">SUM(D13:M13)</f>
        <v>2167367</v>
      </c>
      <c r="O13" s="43">
        <f t="shared" si="1"/>
        <v>457.34690863051276</v>
      </c>
      <c r="P13" s="10"/>
    </row>
    <row r="14" spans="1:133">
      <c r="A14" s="12"/>
      <c r="B14" s="44">
        <v>521</v>
      </c>
      <c r="C14" s="20" t="s">
        <v>27</v>
      </c>
      <c r="D14" s="46">
        <v>1203700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1203700</v>
      </c>
      <c r="O14" s="47">
        <f t="shared" si="1"/>
        <v>253.99873391010763</v>
      </c>
      <c r="P14" s="9"/>
    </row>
    <row r="15" spans="1:133">
      <c r="A15" s="12"/>
      <c r="B15" s="44">
        <v>522</v>
      </c>
      <c r="C15" s="20" t="s">
        <v>28</v>
      </c>
      <c r="D15" s="46">
        <v>0</v>
      </c>
      <c r="E15" s="46">
        <v>703320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703320</v>
      </c>
      <c r="O15" s="47">
        <f t="shared" si="1"/>
        <v>148.41105718506014</v>
      </c>
      <c r="P15" s="9"/>
    </row>
    <row r="16" spans="1:133">
      <c r="A16" s="12"/>
      <c r="B16" s="44">
        <v>524</v>
      </c>
      <c r="C16" s="20" t="s">
        <v>29</v>
      </c>
      <c r="D16" s="46">
        <v>260347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260347</v>
      </c>
      <c r="O16" s="47">
        <f t="shared" si="1"/>
        <v>54.93711753534501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44750</v>
      </c>
      <c r="E17" s="31">
        <f t="shared" si="5"/>
        <v>932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1407931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1453613</v>
      </c>
      <c r="O17" s="43">
        <f t="shared" si="1"/>
        <v>306.73412112259973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444475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444475</v>
      </c>
      <c r="O18" s="47">
        <f t="shared" si="1"/>
        <v>93.790884152774851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488719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488719</v>
      </c>
      <c r="O19" s="47">
        <f t="shared" si="1"/>
        <v>103.12703101920236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474737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474737</v>
      </c>
      <c r="O20" s="47">
        <f t="shared" si="1"/>
        <v>100.17661953998734</v>
      </c>
      <c r="P20" s="9"/>
    </row>
    <row r="21" spans="1:16">
      <c r="A21" s="12"/>
      <c r="B21" s="44">
        <v>539</v>
      </c>
      <c r="C21" s="20" t="s">
        <v>34</v>
      </c>
      <c r="D21" s="46">
        <v>44750</v>
      </c>
      <c r="E21" s="46">
        <v>932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45682</v>
      </c>
      <c r="O21" s="47">
        <f t="shared" si="1"/>
        <v>9.6395864106351556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594680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594680</v>
      </c>
      <c r="O22" s="43">
        <f t="shared" si="1"/>
        <v>125.48638953365689</v>
      </c>
      <c r="P22" s="10"/>
    </row>
    <row r="23" spans="1:16">
      <c r="A23" s="12"/>
      <c r="B23" s="44">
        <v>541</v>
      </c>
      <c r="C23" s="20" t="s">
        <v>36</v>
      </c>
      <c r="D23" s="46">
        <v>594680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594680</v>
      </c>
      <c r="O23" s="47">
        <f t="shared" si="1"/>
        <v>125.48638953365689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0</v>
      </c>
      <c r="E24" s="31">
        <f t="shared" si="7"/>
        <v>1109293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1109293</v>
      </c>
      <c r="O24" s="43">
        <f t="shared" si="1"/>
        <v>234.07744249841738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1072793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1072793</v>
      </c>
      <c r="O25" s="47">
        <f t="shared" si="1"/>
        <v>226.37539565309137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36500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36500</v>
      </c>
      <c r="O26" s="47">
        <f t="shared" si="1"/>
        <v>7.7020468453260182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SUM(D28:D30)</f>
        <v>415488</v>
      </c>
      <c r="E27" s="31">
        <f t="shared" si="8"/>
        <v>70060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485548</v>
      </c>
      <c r="O27" s="43">
        <f t="shared" si="1"/>
        <v>102.45790251107829</v>
      </c>
      <c r="P27" s="9"/>
    </row>
    <row r="28" spans="1:16">
      <c r="A28" s="12"/>
      <c r="B28" s="44">
        <v>572</v>
      </c>
      <c r="C28" s="20" t="s">
        <v>41</v>
      </c>
      <c r="D28" s="46">
        <v>148451</v>
      </c>
      <c r="E28" s="46">
        <v>70060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218511</v>
      </c>
      <c r="O28" s="47">
        <f t="shared" si="1"/>
        <v>46.109094745726949</v>
      </c>
      <c r="P28" s="9"/>
    </row>
    <row r="29" spans="1:16">
      <c r="A29" s="12"/>
      <c r="B29" s="44">
        <v>573</v>
      </c>
      <c r="C29" s="20" t="s">
        <v>68</v>
      </c>
      <c r="D29" s="46">
        <v>237149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237149</v>
      </c>
      <c r="O29" s="47">
        <f t="shared" si="1"/>
        <v>50.041991981430684</v>
      </c>
      <c r="P29" s="9"/>
    </row>
    <row r="30" spans="1:16">
      <c r="A30" s="12"/>
      <c r="B30" s="44">
        <v>579</v>
      </c>
      <c r="C30" s="20" t="s">
        <v>42</v>
      </c>
      <c r="D30" s="46">
        <v>29888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29888</v>
      </c>
      <c r="O30" s="47">
        <f t="shared" si="1"/>
        <v>6.3068157839206584</v>
      </c>
      <c r="P30" s="9"/>
    </row>
    <row r="31" spans="1:16" ht="15.75">
      <c r="A31" s="28" t="s">
        <v>44</v>
      </c>
      <c r="B31" s="29"/>
      <c r="C31" s="30"/>
      <c r="D31" s="31">
        <f t="shared" ref="D31:M31" si="9">SUM(D32:D32)</f>
        <v>318886</v>
      </c>
      <c r="E31" s="31">
        <f t="shared" si="9"/>
        <v>47500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323400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689786</v>
      </c>
      <c r="O31" s="43">
        <f t="shared" si="1"/>
        <v>145.55518041780965</v>
      </c>
      <c r="P31" s="9"/>
    </row>
    <row r="32" spans="1:16" ht="15.75" thickBot="1">
      <c r="A32" s="12"/>
      <c r="B32" s="44">
        <v>581</v>
      </c>
      <c r="C32" s="20" t="s">
        <v>43</v>
      </c>
      <c r="D32" s="46">
        <v>318886</v>
      </c>
      <c r="E32" s="46">
        <v>47500</v>
      </c>
      <c r="F32" s="46">
        <v>0</v>
      </c>
      <c r="G32" s="46">
        <v>0</v>
      </c>
      <c r="H32" s="46">
        <v>0</v>
      </c>
      <c r="I32" s="46">
        <v>323400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689786</v>
      </c>
      <c r="O32" s="47">
        <f t="shared" si="1"/>
        <v>145.55518041780965</v>
      </c>
      <c r="P32" s="9"/>
    </row>
    <row r="33" spans="1:119" ht="16.5" thickBot="1">
      <c r="A33" s="14" t="s">
        <v>10</v>
      </c>
      <c r="B33" s="23"/>
      <c r="C33" s="22"/>
      <c r="D33" s="15">
        <f>SUM(D5,D13,D17,D22,D24,D27,D31)</f>
        <v>3885742</v>
      </c>
      <c r="E33" s="15">
        <f t="shared" ref="E33:M33" si="10">SUM(E5,E13,E17,E22,E24,E27,E31)</f>
        <v>1990782</v>
      </c>
      <c r="F33" s="15">
        <f t="shared" si="10"/>
        <v>0</v>
      </c>
      <c r="G33" s="15">
        <f t="shared" si="10"/>
        <v>0</v>
      </c>
      <c r="H33" s="15">
        <f t="shared" si="10"/>
        <v>0</v>
      </c>
      <c r="I33" s="15">
        <f t="shared" si="10"/>
        <v>1752424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4"/>
        <v>7628948</v>
      </c>
      <c r="O33" s="37">
        <f t="shared" si="1"/>
        <v>1609.8223253851024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93" t="s">
        <v>69</v>
      </c>
      <c r="M35" s="93"/>
      <c r="N35" s="93"/>
      <c r="O35" s="41">
        <v>4739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49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84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85</v>
      </c>
      <c r="N4" s="34" t="s">
        <v>5</v>
      </c>
      <c r="O4" s="34" t="s">
        <v>86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SUM(D6:D11)</f>
        <v>1863581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1" si="1">SUM(D5:N5)</f>
        <v>1863581</v>
      </c>
      <c r="P5" s="32">
        <f t="shared" ref="P5:P31" si="2">(O5/P$33)</f>
        <v>286.88131157635468</v>
      </c>
      <c r="Q5" s="6"/>
    </row>
    <row r="6" spans="1:134">
      <c r="A6" s="12"/>
      <c r="B6" s="44">
        <v>511</v>
      </c>
      <c r="C6" s="20" t="s">
        <v>19</v>
      </c>
      <c r="D6" s="46">
        <v>124234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124234</v>
      </c>
      <c r="P6" s="47">
        <f t="shared" si="2"/>
        <v>19.124692118226601</v>
      </c>
      <c r="Q6" s="9"/>
    </row>
    <row r="7" spans="1:134">
      <c r="A7" s="12"/>
      <c r="B7" s="44">
        <v>512</v>
      </c>
      <c r="C7" s="20" t="s">
        <v>20</v>
      </c>
      <c r="D7" s="46">
        <v>490484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490484</v>
      </c>
      <c r="P7" s="47">
        <f t="shared" si="2"/>
        <v>75.505541871921181</v>
      </c>
      <c r="Q7" s="9"/>
    </row>
    <row r="8" spans="1:134">
      <c r="A8" s="12"/>
      <c r="B8" s="44">
        <v>513</v>
      </c>
      <c r="C8" s="20" t="s">
        <v>21</v>
      </c>
      <c r="D8" s="46">
        <v>215149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215149</v>
      </c>
      <c r="P8" s="47">
        <f t="shared" si="2"/>
        <v>33.120227832512313</v>
      </c>
      <c r="Q8" s="9"/>
    </row>
    <row r="9" spans="1:134">
      <c r="A9" s="12"/>
      <c r="B9" s="44">
        <v>514</v>
      </c>
      <c r="C9" s="20" t="s">
        <v>22</v>
      </c>
      <c r="D9" s="46">
        <v>63674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63674</v>
      </c>
      <c r="P9" s="47">
        <f t="shared" si="2"/>
        <v>9.8020320197044342</v>
      </c>
      <c r="Q9" s="9"/>
    </row>
    <row r="10" spans="1:134">
      <c r="A10" s="12"/>
      <c r="B10" s="44">
        <v>515</v>
      </c>
      <c r="C10" s="20" t="s">
        <v>81</v>
      </c>
      <c r="D10" s="46">
        <v>162795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162795</v>
      </c>
      <c r="P10" s="47">
        <f t="shared" si="2"/>
        <v>25.060806650246306</v>
      </c>
      <c r="Q10" s="9"/>
    </row>
    <row r="11" spans="1:134">
      <c r="A11" s="12"/>
      <c r="B11" s="44">
        <v>519</v>
      </c>
      <c r="C11" s="20" t="s">
        <v>25</v>
      </c>
      <c r="D11" s="46">
        <v>807245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807245</v>
      </c>
      <c r="P11" s="47">
        <f t="shared" si="2"/>
        <v>124.26801108374384</v>
      </c>
      <c r="Q11" s="9"/>
    </row>
    <row r="12" spans="1:134" ht="15.75">
      <c r="A12" s="28" t="s">
        <v>26</v>
      </c>
      <c r="B12" s="29"/>
      <c r="C12" s="30"/>
      <c r="D12" s="31">
        <f t="shared" ref="D12:N12" si="3">SUM(D13:D15)</f>
        <v>2216936</v>
      </c>
      <c r="E12" s="31">
        <f t="shared" si="3"/>
        <v>1232336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31">
        <f t="shared" si="3"/>
        <v>0</v>
      </c>
      <c r="O12" s="42">
        <f t="shared" si="1"/>
        <v>3449272</v>
      </c>
      <c r="P12" s="43">
        <f t="shared" si="2"/>
        <v>530.98399014778329</v>
      </c>
      <c r="Q12" s="10"/>
    </row>
    <row r="13" spans="1:134">
      <c r="A13" s="12"/>
      <c r="B13" s="44">
        <v>521</v>
      </c>
      <c r="C13" s="20" t="s">
        <v>27</v>
      </c>
      <c r="D13" s="46">
        <v>1910954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1910954</v>
      </c>
      <c r="P13" s="47">
        <f t="shared" si="2"/>
        <v>294.17395320197045</v>
      </c>
      <c r="Q13" s="9"/>
    </row>
    <row r="14" spans="1:134">
      <c r="A14" s="12"/>
      <c r="B14" s="44">
        <v>522</v>
      </c>
      <c r="C14" s="20" t="s">
        <v>28</v>
      </c>
      <c r="D14" s="46">
        <v>0</v>
      </c>
      <c r="E14" s="46">
        <v>1232336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1232336</v>
      </c>
      <c r="P14" s="47">
        <f t="shared" si="2"/>
        <v>189.70689655172413</v>
      </c>
      <c r="Q14" s="9"/>
    </row>
    <row r="15" spans="1:134">
      <c r="A15" s="12"/>
      <c r="B15" s="44">
        <v>524</v>
      </c>
      <c r="C15" s="20" t="s">
        <v>29</v>
      </c>
      <c r="D15" s="46">
        <v>305982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305982</v>
      </c>
      <c r="P15" s="47">
        <f t="shared" si="2"/>
        <v>47.103140394088669</v>
      </c>
      <c r="Q15" s="9"/>
    </row>
    <row r="16" spans="1:134" ht="15.75">
      <c r="A16" s="28" t="s">
        <v>30</v>
      </c>
      <c r="B16" s="29"/>
      <c r="C16" s="30"/>
      <c r="D16" s="31">
        <f t="shared" ref="D16:N16" si="4">SUM(D17:D20)</f>
        <v>51386</v>
      </c>
      <c r="E16" s="31">
        <f t="shared" si="4"/>
        <v>350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2589512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31">
        <f t="shared" si="4"/>
        <v>0</v>
      </c>
      <c r="O16" s="42">
        <f t="shared" si="1"/>
        <v>2641248</v>
      </c>
      <c r="P16" s="43">
        <f t="shared" si="2"/>
        <v>406.5960591133005</v>
      </c>
      <c r="Q16" s="10"/>
    </row>
    <row r="17" spans="1:120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694983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694983</v>
      </c>
      <c r="P17" s="47">
        <f t="shared" si="2"/>
        <v>106.98629926108374</v>
      </c>
      <c r="Q17" s="9"/>
    </row>
    <row r="18" spans="1:120">
      <c r="A18" s="12"/>
      <c r="B18" s="44">
        <v>534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764149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764149</v>
      </c>
      <c r="P18" s="47">
        <f t="shared" si="2"/>
        <v>117.63377463054188</v>
      </c>
      <c r="Q18" s="9"/>
    </row>
    <row r="19" spans="1:120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1130380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1130380</v>
      </c>
      <c r="P19" s="47">
        <f t="shared" si="2"/>
        <v>174.01169950738915</v>
      </c>
      <c r="Q19" s="9"/>
    </row>
    <row r="20" spans="1:120">
      <c r="A20" s="12"/>
      <c r="B20" s="44">
        <v>539</v>
      </c>
      <c r="C20" s="20" t="s">
        <v>34</v>
      </c>
      <c r="D20" s="46">
        <v>51386</v>
      </c>
      <c r="E20" s="46">
        <v>350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51736</v>
      </c>
      <c r="P20" s="47">
        <f t="shared" si="2"/>
        <v>7.9642857142857144</v>
      </c>
      <c r="Q20" s="9"/>
    </row>
    <row r="21" spans="1:120" ht="15.75">
      <c r="A21" s="28" t="s">
        <v>35</v>
      </c>
      <c r="B21" s="29"/>
      <c r="C21" s="30"/>
      <c r="D21" s="31">
        <f t="shared" ref="D21:N21" si="5">SUM(D22:D22)</f>
        <v>464660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31">
        <f t="shared" si="1"/>
        <v>464660</v>
      </c>
      <c r="P21" s="43">
        <f t="shared" si="2"/>
        <v>71.53017241379311</v>
      </c>
      <c r="Q21" s="10"/>
    </row>
    <row r="22" spans="1:120">
      <c r="A22" s="12"/>
      <c r="B22" s="44">
        <v>541</v>
      </c>
      <c r="C22" s="20" t="s">
        <v>36</v>
      </c>
      <c r="D22" s="46">
        <v>464660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464660</v>
      </c>
      <c r="P22" s="47">
        <f t="shared" si="2"/>
        <v>71.53017241379311</v>
      </c>
      <c r="Q22" s="9"/>
    </row>
    <row r="23" spans="1:120" ht="15.75">
      <c r="A23" s="28" t="s">
        <v>37</v>
      </c>
      <c r="B23" s="29"/>
      <c r="C23" s="30"/>
      <c r="D23" s="31">
        <f t="shared" ref="D23:N23" si="6">SUM(D24:D24)</f>
        <v>0</v>
      </c>
      <c r="E23" s="31">
        <f t="shared" si="6"/>
        <v>254981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0</v>
      </c>
      <c r="O23" s="31">
        <f t="shared" si="1"/>
        <v>254981</v>
      </c>
      <c r="P23" s="43">
        <f t="shared" si="2"/>
        <v>39.252001231527096</v>
      </c>
      <c r="Q23" s="10"/>
    </row>
    <row r="24" spans="1:120">
      <c r="A24" s="13"/>
      <c r="B24" s="45">
        <v>552</v>
      </c>
      <c r="C24" s="21" t="s">
        <v>38</v>
      </c>
      <c r="D24" s="46">
        <v>0</v>
      </c>
      <c r="E24" s="46">
        <v>254981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254981</v>
      </c>
      <c r="P24" s="47">
        <f t="shared" si="2"/>
        <v>39.252001231527096</v>
      </c>
      <c r="Q24" s="9"/>
    </row>
    <row r="25" spans="1:120" ht="15.75">
      <c r="A25" s="28" t="s">
        <v>40</v>
      </c>
      <c r="B25" s="29"/>
      <c r="C25" s="30"/>
      <c r="D25" s="31">
        <f t="shared" ref="D25:N25" si="7">SUM(D26:D27)</f>
        <v>843392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1"/>
        <v>843392</v>
      </c>
      <c r="P25" s="43">
        <f t="shared" si="2"/>
        <v>129.83251231527095</v>
      </c>
      <c r="Q25" s="9"/>
    </row>
    <row r="26" spans="1:120">
      <c r="A26" s="12"/>
      <c r="B26" s="44">
        <v>572</v>
      </c>
      <c r="C26" s="20" t="s">
        <v>41</v>
      </c>
      <c r="D26" s="46">
        <v>363561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1"/>
        <v>363561</v>
      </c>
      <c r="P26" s="47">
        <f t="shared" si="2"/>
        <v>55.966902709359609</v>
      </c>
      <c r="Q26" s="9"/>
    </row>
    <row r="27" spans="1:120">
      <c r="A27" s="12"/>
      <c r="B27" s="44">
        <v>579</v>
      </c>
      <c r="C27" s="20" t="s">
        <v>42</v>
      </c>
      <c r="D27" s="46">
        <v>479831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479831</v>
      </c>
      <c r="P27" s="47">
        <f t="shared" si="2"/>
        <v>73.865609605911331</v>
      </c>
      <c r="Q27" s="9"/>
    </row>
    <row r="28" spans="1:120" ht="15.75">
      <c r="A28" s="28" t="s">
        <v>44</v>
      </c>
      <c r="B28" s="29"/>
      <c r="C28" s="30"/>
      <c r="D28" s="31">
        <f t="shared" ref="D28:N28" si="8">SUM(D29:D30)</f>
        <v>512488</v>
      </c>
      <c r="E28" s="31">
        <f t="shared" si="8"/>
        <v>128360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1010087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1"/>
        <v>1650935</v>
      </c>
      <c r="P28" s="43">
        <f t="shared" si="2"/>
        <v>254.14639778325125</v>
      </c>
      <c r="Q28" s="9"/>
    </row>
    <row r="29" spans="1:120">
      <c r="A29" s="12"/>
      <c r="B29" s="44">
        <v>581</v>
      </c>
      <c r="C29" s="20" t="s">
        <v>87</v>
      </c>
      <c r="D29" s="46">
        <v>512488</v>
      </c>
      <c r="E29" s="46">
        <v>128360</v>
      </c>
      <c r="F29" s="46">
        <v>0</v>
      </c>
      <c r="G29" s="46">
        <v>0</v>
      </c>
      <c r="H29" s="46">
        <v>0</v>
      </c>
      <c r="I29" s="46">
        <v>700721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1341569</v>
      </c>
      <c r="P29" s="47">
        <f t="shared" si="2"/>
        <v>206.52232142857142</v>
      </c>
      <c r="Q29" s="9"/>
    </row>
    <row r="30" spans="1:120" ht="15.75" thickBot="1">
      <c r="A30" s="12"/>
      <c r="B30" s="44">
        <v>591</v>
      </c>
      <c r="C30" s="20" t="s">
        <v>88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309366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"/>
        <v>309366</v>
      </c>
      <c r="P30" s="47">
        <f t="shared" si="2"/>
        <v>47.624076354679801</v>
      </c>
      <c r="Q30" s="9"/>
    </row>
    <row r="31" spans="1:120" ht="16.5" thickBot="1">
      <c r="A31" s="14" t="s">
        <v>10</v>
      </c>
      <c r="B31" s="23"/>
      <c r="C31" s="22"/>
      <c r="D31" s="15">
        <f>SUM(D5,D12,D16,D21,D23,D25,D28)</f>
        <v>5952443</v>
      </c>
      <c r="E31" s="15">
        <f t="shared" ref="E31:N31" si="9">SUM(E5,E12,E16,E21,E23,E25,E28)</f>
        <v>1616027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3599599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9"/>
        <v>0</v>
      </c>
      <c r="O31" s="15">
        <f t="shared" si="1"/>
        <v>11168069</v>
      </c>
      <c r="P31" s="37">
        <f t="shared" si="2"/>
        <v>1719.2224445812808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9"/>
    </row>
    <row r="33" spans="1:16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40"/>
      <c r="M33" s="93" t="s">
        <v>89</v>
      </c>
      <c r="N33" s="93"/>
      <c r="O33" s="93"/>
      <c r="P33" s="41">
        <v>6496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49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1676436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1676436</v>
      </c>
      <c r="O5" s="32">
        <f t="shared" ref="O5:O30" si="2">(N5/O$32)</f>
        <v>252.01984365604329</v>
      </c>
      <c r="P5" s="6"/>
    </row>
    <row r="6" spans="1:133">
      <c r="A6" s="12"/>
      <c r="B6" s="44">
        <v>511</v>
      </c>
      <c r="C6" s="20" t="s">
        <v>19</v>
      </c>
      <c r="D6" s="46">
        <v>115060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115060</v>
      </c>
      <c r="O6" s="47">
        <f t="shared" si="2"/>
        <v>17.297053517739027</v>
      </c>
      <c r="P6" s="9"/>
    </row>
    <row r="7" spans="1:133">
      <c r="A7" s="12"/>
      <c r="B7" s="44">
        <v>512</v>
      </c>
      <c r="C7" s="20" t="s">
        <v>20</v>
      </c>
      <c r="D7" s="46">
        <v>435594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435594</v>
      </c>
      <c r="O7" s="47">
        <f t="shared" si="2"/>
        <v>65.483162958508714</v>
      </c>
      <c r="P7" s="9"/>
    </row>
    <row r="8" spans="1:133">
      <c r="A8" s="12"/>
      <c r="B8" s="44">
        <v>513</v>
      </c>
      <c r="C8" s="20" t="s">
        <v>21</v>
      </c>
      <c r="D8" s="46">
        <v>496195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496195</v>
      </c>
      <c r="O8" s="47">
        <f t="shared" si="2"/>
        <v>74.593355381840041</v>
      </c>
      <c r="P8" s="9"/>
    </row>
    <row r="9" spans="1:133">
      <c r="A9" s="12"/>
      <c r="B9" s="44">
        <v>514</v>
      </c>
      <c r="C9" s="20" t="s">
        <v>22</v>
      </c>
      <c r="D9" s="46">
        <v>64631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64631</v>
      </c>
      <c r="O9" s="47">
        <f t="shared" si="2"/>
        <v>9.7160252555622364</v>
      </c>
      <c r="P9" s="9"/>
    </row>
    <row r="10" spans="1:133">
      <c r="A10" s="12"/>
      <c r="B10" s="44">
        <v>515</v>
      </c>
      <c r="C10" s="20" t="s">
        <v>81</v>
      </c>
      <c r="D10" s="46">
        <v>181435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181435</v>
      </c>
      <c r="O10" s="47">
        <f t="shared" si="2"/>
        <v>27.275255562236921</v>
      </c>
      <c r="P10" s="9"/>
    </row>
    <row r="11" spans="1:133">
      <c r="A11" s="12"/>
      <c r="B11" s="44">
        <v>519</v>
      </c>
      <c r="C11" s="20" t="s">
        <v>59</v>
      </c>
      <c r="D11" s="46">
        <v>383521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383521</v>
      </c>
      <c r="O11" s="47">
        <f t="shared" si="2"/>
        <v>57.654990980156342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SUM(D13:D15)</f>
        <v>1947120</v>
      </c>
      <c r="E12" s="31">
        <f t="shared" si="3"/>
        <v>1225046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3172166</v>
      </c>
      <c r="O12" s="43">
        <f t="shared" si="2"/>
        <v>476.87402285027059</v>
      </c>
      <c r="P12" s="10"/>
    </row>
    <row r="13" spans="1:133">
      <c r="A13" s="12"/>
      <c r="B13" s="44">
        <v>521</v>
      </c>
      <c r="C13" s="20" t="s">
        <v>27</v>
      </c>
      <c r="D13" s="46">
        <v>1690071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1690071</v>
      </c>
      <c r="O13" s="47">
        <f t="shared" si="2"/>
        <v>254.06960312687914</v>
      </c>
      <c r="P13" s="9"/>
    </row>
    <row r="14" spans="1:133">
      <c r="A14" s="12"/>
      <c r="B14" s="44">
        <v>522</v>
      </c>
      <c r="C14" s="20" t="s">
        <v>28</v>
      </c>
      <c r="D14" s="46">
        <v>0</v>
      </c>
      <c r="E14" s="46">
        <v>1225046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1225046</v>
      </c>
      <c r="O14" s="47">
        <f t="shared" si="2"/>
        <v>184.16205652435357</v>
      </c>
      <c r="P14" s="9"/>
    </row>
    <row r="15" spans="1:133">
      <c r="A15" s="12"/>
      <c r="B15" s="44">
        <v>524</v>
      </c>
      <c r="C15" s="20" t="s">
        <v>29</v>
      </c>
      <c r="D15" s="46">
        <v>257049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257049</v>
      </c>
      <c r="O15" s="47">
        <f t="shared" si="2"/>
        <v>38.642363199037881</v>
      </c>
      <c r="P15" s="9"/>
    </row>
    <row r="16" spans="1:133" ht="15.75">
      <c r="A16" s="28" t="s">
        <v>30</v>
      </c>
      <c r="B16" s="29"/>
      <c r="C16" s="30"/>
      <c r="D16" s="31">
        <f t="shared" ref="D16:M16" si="4">SUM(D17:D20)</f>
        <v>49757</v>
      </c>
      <c r="E16" s="31">
        <f t="shared" si="4"/>
        <v>200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3352887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3402844</v>
      </c>
      <c r="O16" s="43">
        <f t="shared" si="2"/>
        <v>511.55201443174985</v>
      </c>
      <c r="P16" s="10"/>
    </row>
    <row r="17" spans="1:119">
      <c r="A17" s="12"/>
      <c r="B17" s="44">
        <v>533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622189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622189</v>
      </c>
      <c r="O17" s="47">
        <f t="shared" si="2"/>
        <v>93.534125075165363</v>
      </c>
      <c r="P17" s="9"/>
    </row>
    <row r="18" spans="1:119">
      <c r="A18" s="12"/>
      <c r="B18" s="44">
        <v>534</v>
      </c>
      <c r="C18" s="20" t="s">
        <v>60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732721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732721</v>
      </c>
      <c r="O18" s="47">
        <f t="shared" si="2"/>
        <v>110.15048105832832</v>
      </c>
      <c r="P18" s="9"/>
    </row>
    <row r="19" spans="1:119">
      <c r="A19" s="12"/>
      <c r="B19" s="44">
        <v>535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1997977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1997977</v>
      </c>
      <c r="O19" s="47">
        <f t="shared" si="2"/>
        <v>300.35733613950691</v>
      </c>
      <c r="P19" s="9"/>
    </row>
    <row r="20" spans="1:119">
      <c r="A20" s="12"/>
      <c r="B20" s="44">
        <v>539</v>
      </c>
      <c r="C20" s="20" t="s">
        <v>34</v>
      </c>
      <c r="D20" s="46">
        <v>49757</v>
      </c>
      <c r="E20" s="46">
        <v>200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49957</v>
      </c>
      <c r="O20" s="47">
        <f t="shared" si="2"/>
        <v>7.5100721587492485</v>
      </c>
      <c r="P20" s="9"/>
    </row>
    <row r="21" spans="1:119" ht="15.75">
      <c r="A21" s="28" t="s">
        <v>35</v>
      </c>
      <c r="B21" s="29"/>
      <c r="C21" s="30"/>
      <c r="D21" s="31">
        <f t="shared" ref="D21:M21" si="5">SUM(D22:D22)</f>
        <v>545963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545963</v>
      </c>
      <c r="O21" s="43">
        <f t="shared" si="2"/>
        <v>82.075015033072759</v>
      </c>
      <c r="P21" s="10"/>
    </row>
    <row r="22" spans="1:119">
      <c r="A22" s="12"/>
      <c r="B22" s="44">
        <v>541</v>
      </c>
      <c r="C22" s="20" t="s">
        <v>61</v>
      </c>
      <c r="D22" s="46">
        <v>545963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545963</v>
      </c>
      <c r="O22" s="47">
        <f t="shared" si="2"/>
        <v>82.075015033072759</v>
      </c>
      <c r="P22" s="9"/>
    </row>
    <row r="23" spans="1:119" ht="15.75">
      <c r="A23" s="28" t="s">
        <v>37</v>
      </c>
      <c r="B23" s="29"/>
      <c r="C23" s="30"/>
      <c r="D23" s="31">
        <f t="shared" ref="D23:M23" si="6">SUM(D24:D24)</f>
        <v>0</v>
      </c>
      <c r="E23" s="31">
        <f t="shared" si="6"/>
        <v>116472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116472</v>
      </c>
      <c r="O23" s="43">
        <f t="shared" si="2"/>
        <v>17.509320505111244</v>
      </c>
      <c r="P23" s="10"/>
    </row>
    <row r="24" spans="1:119">
      <c r="A24" s="13"/>
      <c r="B24" s="45">
        <v>552</v>
      </c>
      <c r="C24" s="21" t="s">
        <v>38</v>
      </c>
      <c r="D24" s="46">
        <v>0</v>
      </c>
      <c r="E24" s="46">
        <v>116472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116472</v>
      </c>
      <c r="O24" s="47">
        <f t="shared" si="2"/>
        <v>17.509320505111244</v>
      </c>
      <c r="P24" s="9"/>
    </row>
    <row r="25" spans="1:119" ht="15.75">
      <c r="A25" s="28" t="s">
        <v>40</v>
      </c>
      <c r="B25" s="29"/>
      <c r="C25" s="30"/>
      <c r="D25" s="31">
        <f t="shared" ref="D25:M25" si="7">SUM(D26:D27)</f>
        <v>585641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585641</v>
      </c>
      <c r="O25" s="43">
        <f t="shared" si="2"/>
        <v>88.039837642814192</v>
      </c>
      <c r="P25" s="9"/>
    </row>
    <row r="26" spans="1:119">
      <c r="A26" s="12"/>
      <c r="B26" s="44">
        <v>572</v>
      </c>
      <c r="C26" s="20" t="s">
        <v>63</v>
      </c>
      <c r="D26" s="46">
        <v>343379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343379</v>
      </c>
      <c r="O26" s="47">
        <f t="shared" si="2"/>
        <v>51.62041491280818</v>
      </c>
      <c r="P26" s="9"/>
    </row>
    <row r="27" spans="1:119">
      <c r="A27" s="12"/>
      <c r="B27" s="44">
        <v>579</v>
      </c>
      <c r="C27" s="20" t="s">
        <v>42</v>
      </c>
      <c r="D27" s="46">
        <v>242262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242262</v>
      </c>
      <c r="O27" s="47">
        <f t="shared" si="2"/>
        <v>36.419422730006012</v>
      </c>
      <c r="P27" s="9"/>
    </row>
    <row r="28" spans="1:119" ht="15.75">
      <c r="A28" s="28" t="s">
        <v>64</v>
      </c>
      <c r="B28" s="29"/>
      <c r="C28" s="30"/>
      <c r="D28" s="31">
        <f t="shared" ref="D28:M28" si="8">SUM(D29:D29)</f>
        <v>595957</v>
      </c>
      <c r="E28" s="31">
        <f t="shared" si="8"/>
        <v>128360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656661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1380978</v>
      </c>
      <c r="O28" s="43">
        <f t="shared" si="2"/>
        <v>207.60342754058931</v>
      </c>
      <c r="P28" s="9"/>
    </row>
    <row r="29" spans="1:119" ht="15.75" thickBot="1">
      <c r="A29" s="12"/>
      <c r="B29" s="44">
        <v>581</v>
      </c>
      <c r="C29" s="20" t="s">
        <v>65</v>
      </c>
      <c r="D29" s="46">
        <v>595957</v>
      </c>
      <c r="E29" s="46">
        <v>128360</v>
      </c>
      <c r="F29" s="46">
        <v>0</v>
      </c>
      <c r="G29" s="46">
        <v>0</v>
      </c>
      <c r="H29" s="46">
        <v>0</v>
      </c>
      <c r="I29" s="46">
        <v>656661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1380978</v>
      </c>
      <c r="O29" s="47">
        <f t="shared" si="2"/>
        <v>207.60342754058931</v>
      </c>
      <c r="P29" s="9"/>
    </row>
    <row r="30" spans="1:119" ht="16.5" thickBot="1">
      <c r="A30" s="14" t="s">
        <v>10</v>
      </c>
      <c r="B30" s="23"/>
      <c r="C30" s="22"/>
      <c r="D30" s="15">
        <f>SUM(D5,D12,D16,D21,D23,D25,D28)</f>
        <v>5400874</v>
      </c>
      <c r="E30" s="15">
        <f t="shared" ref="E30:M30" si="9">SUM(E5,E12,E16,E21,E23,E25,E28)</f>
        <v>1470078</v>
      </c>
      <c r="F30" s="15">
        <f t="shared" si="9"/>
        <v>0</v>
      </c>
      <c r="G30" s="15">
        <f t="shared" si="9"/>
        <v>0</v>
      </c>
      <c r="H30" s="15">
        <f t="shared" si="9"/>
        <v>0</v>
      </c>
      <c r="I30" s="15">
        <f t="shared" si="9"/>
        <v>4009548</v>
      </c>
      <c r="J30" s="15">
        <f t="shared" si="9"/>
        <v>0</v>
      </c>
      <c r="K30" s="15">
        <f t="shared" si="9"/>
        <v>0</v>
      </c>
      <c r="L30" s="15">
        <f t="shared" si="9"/>
        <v>0</v>
      </c>
      <c r="M30" s="15">
        <f t="shared" si="9"/>
        <v>0</v>
      </c>
      <c r="N30" s="15">
        <f t="shared" si="1"/>
        <v>10880500</v>
      </c>
      <c r="O30" s="37">
        <f t="shared" si="2"/>
        <v>1635.6734816596513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93" t="s">
        <v>82</v>
      </c>
      <c r="M32" s="93"/>
      <c r="N32" s="93"/>
      <c r="O32" s="41">
        <v>6652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1376614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1376614</v>
      </c>
      <c r="O5" s="32">
        <f t="shared" ref="O5:O29" si="2">(N5/O$31)</f>
        <v>213.62725015518311</v>
      </c>
      <c r="P5" s="6"/>
    </row>
    <row r="6" spans="1:133">
      <c r="A6" s="12"/>
      <c r="B6" s="44">
        <v>511</v>
      </c>
      <c r="C6" s="20" t="s">
        <v>19</v>
      </c>
      <c r="D6" s="46">
        <v>109288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109288</v>
      </c>
      <c r="O6" s="47">
        <f t="shared" si="2"/>
        <v>16.959652389819986</v>
      </c>
      <c r="P6" s="9"/>
    </row>
    <row r="7" spans="1:133">
      <c r="A7" s="12"/>
      <c r="B7" s="44">
        <v>512</v>
      </c>
      <c r="C7" s="20" t="s">
        <v>20</v>
      </c>
      <c r="D7" s="46">
        <v>429789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429789</v>
      </c>
      <c r="O7" s="47">
        <f t="shared" si="2"/>
        <v>66.695996275605211</v>
      </c>
      <c r="P7" s="9"/>
    </row>
    <row r="8" spans="1:133">
      <c r="A8" s="12"/>
      <c r="B8" s="44">
        <v>513</v>
      </c>
      <c r="C8" s="20" t="s">
        <v>21</v>
      </c>
      <c r="D8" s="46">
        <v>454046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454046</v>
      </c>
      <c r="O8" s="47">
        <f t="shared" si="2"/>
        <v>70.460273122284292</v>
      </c>
      <c r="P8" s="9"/>
    </row>
    <row r="9" spans="1:133">
      <c r="A9" s="12"/>
      <c r="B9" s="44">
        <v>514</v>
      </c>
      <c r="C9" s="20" t="s">
        <v>22</v>
      </c>
      <c r="D9" s="46">
        <v>65378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65378</v>
      </c>
      <c r="O9" s="47">
        <f t="shared" si="2"/>
        <v>10.145561762880199</v>
      </c>
      <c r="P9" s="9"/>
    </row>
    <row r="10" spans="1:133">
      <c r="A10" s="12"/>
      <c r="B10" s="44">
        <v>519</v>
      </c>
      <c r="C10" s="20" t="s">
        <v>59</v>
      </c>
      <c r="D10" s="46">
        <v>318113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318113</v>
      </c>
      <c r="O10" s="47">
        <f t="shared" si="2"/>
        <v>49.365766604593418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2169016</v>
      </c>
      <c r="E11" s="31">
        <f t="shared" si="3"/>
        <v>1100976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3269992</v>
      </c>
      <c r="O11" s="43">
        <f t="shared" si="2"/>
        <v>507.44754810676596</v>
      </c>
      <c r="P11" s="10"/>
    </row>
    <row r="12" spans="1:133">
      <c r="A12" s="12"/>
      <c r="B12" s="44">
        <v>521</v>
      </c>
      <c r="C12" s="20" t="s">
        <v>27</v>
      </c>
      <c r="D12" s="46">
        <v>1895698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1895698</v>
      </c>
      <c r="O12" s="47">
        <f t="shared" si="2"/>
        <v>294.18032278088145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1100976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1100976</v>
      </c>
      <c r="O13" s="47">
        <f t="shared" si="2"/>
        <v>170.85288640595903</v>
      </c>
      <c r="P13" s="9"/>
    </row>
    <row r="14" spans="1:133">
      <c r="A14" s="12"/>
      <c r="B14" s="44">
        <v>524</v>
      </c>
      <c r="C14" s="20" t="s">
        <v>29</v>
      </c>
      <c r="D14" s="46">
        <v>273318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273318</v>
      </c>
      <c r="O14" s="47">
        <f t="shared" si="2"/>
        <v>42.414338919925513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30565</v>
      </c>
      <c r="E15" s="31">
        <f t="shared" si="4"/>
        <v>306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2528203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2559074</v>
      </c>
      <c r="O15" s="43">
        <f t="shared" si="2"/>
        <v>397.12507759155801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550935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550935</v>
      </c>
      <c r="O16" s="47">
        <f t="shared" si="2"/>
        <v>85.495810055865917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660399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660399</v>
      </c>
      <c r="O17" s="47">
        <f t="shared" si="2"/>
        <v>102.48277467411546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1312623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1312623</v>
      </c>
      <c r="O18" s="47">
        <f t="shared" si="2"/>
        <v>203.69692737430168</v>
      </c>
      <c r="P18" s="9"/>
    </row>
    <row r="19" spans="1:119">
      <c r="A19" s="12"/>
      <c r="B19" s="44">
        <v>539</v>
      </c>
      <c r="C19" s="20" t="s">
        <v>34</v>
      </c>
      <c r="D19" s="46">
        <v>30565</v>
      </c>
      <c r="E19" s="46">
        <v>306</v>
      </c>
      <c r="F19" s="46">
        <v>0</v>
      </c>
      <c r="G19" s="46">
        <v>0</v>
      </c>
      <c r="H19" s="46">
        <v>0</v>
      </c>
      <c r="I19" s="46">
        <v>4246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35117</v>
      </c>
      <c r="O19" s="47">
        <f t="shared" si="2"/>
        <v>5.4495654872749846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663438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663438</v>
      </c>
      <c r="O20" s="43">
        <f t="shared" si="2"/>
        <v>102.95437616387338</v>
      </c>
      <c r="P20" s="10"/>
    </row>
    <row r="21" spans="1:119">
      <c r="A21" s="12"/>
      <c r="B21" s="44">
        <v>541</v>
      </c>
      <c r="C21" s="20" t="s">
        <v>61</v>
      </c>
      <c r="D21" s="46">
        <v>663438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663438</v>
      </c>
      <c r="O21" s="47">
        <f t="shared" si="2"/>
        <v>102.95437616387338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169861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169861</v>
      </c>
      <c r="O22" s="43">
        <f t="shared" si="2"/>
        <v>26.359559279950343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169861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169861</v>
      </c>
      <c r="O23" s="47">
        <f t="shared" si="2"/>
        <v>26.359559279950343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787006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787006</v>
      </c>
      <c r="O24" s="43">
        <f t="shared" si="2"/>
        <v>122.1300434512725</v>
      </c>
      <c r="P24" s="9"/>
    </row>
    <row r="25" spans="1:119">
      <c r="A25" s="12"/>
      <c r="B25" s="44">
        <v>572</v>
      </c>
      <c r="C25" s="20" t="s">
        <v>63</v>
      </c>
      <c r="D25" s="46">
        <v>766151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766151</v>
      </c>
      <c r="O25" s="47">
        <f t="shared" si="2"/>
        <v>118.89369956548728</v>
      </c>
      <c r="P25" s="9"/>
    </row>
    <row r="26" spans="1:119">
      <c r="A26" s="12"/>
      <c r="B26" s="44">
        <v>579</v>
      </c>
      <c r="C26" s="20" t="s">
        <v>42</v>
      </c>
      <c r="D26" s="46">
        <v>20855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20855</v>
      </c>
      <c r="O26" s="47">
        <f t="shared" si="2"/>
        <v>3.2363438857852267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593338</v>
      </c>
      <c r="E27" s="31">
        <f t="shared" si="8"/>
        <v>128360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656661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1378359</v>
      </c>
      <c r="O27" s="43">
        <f t="shared" si="2"/>
        <v>213.89804469273744</v>
      </c>
      <c r="P27" s="9"/>
    </row>
    <row r="28" spans="1:119" ht="15.75" thickBot="1">
      <c r="A28" s="12"/>
      <c r="B28" s="44">
        <v>581</v>
      </c>
      <c r="C28" s="20" t="s">
        <v>65</v>
      </c>
      <c r="D28" s="46">
        <v>593338</v>
      </c>
      <c r="E28" s="46">
        <v>128360</v>
      </c>
      <c r="F28" s="46">
        <v>0</v>
      </c>
      <c r="G28" s="46">
        <v>0</v>
      </c>
      <c r="H28" s="46">
        <v>0</v>
      </c>
      <c r="I28" s="46">
        <v>656661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1378359</v>
      </c>
      <c r="O28" s="47">
        <f t="shared" si="2"/>
        <v>213.89804469273744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5619977</v>
      </c>
      <c r="E29" s="15">
        <f t="shared" ref="E29:M29" si="9">SUM(E5,E11,E15,E20,E22,E24,E27)</f>
        <v>1399503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3184864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10204344</v>
      </c>
      <c r="O29" s="37">
        <f t="shared" si="2"/>
        <v>1583.5418994413408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79</v>
      </c>
      <c r="M31" s="93"/>
      <c r="N31" s="93"/>
      <c r="O31" s="41">
        <v>6444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1374400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1374400</v>
      </c>
      <c r="O5" s="32">
        <f t="shared" ref="O5:O29" si="2">(N5/O$31)</f>
        <v>220.92911107538981</v>
      </c>
      <c r="P5" s="6"/>
    </row>
    <row r="6" spans="1:133">
      <c r="A6" s="12"/>
      <c r="B6" s="44">
        <v>511</v>
      </c>
      <c r="C6" s="20" t="s">
        <v>19</v>
      </c>
      <c r="D6" s="46">
        <v>103467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103467</v>
      </c>
      <c r="O6" s="47">
        <f t="shared" si="2"/>
        <v>16.631891978781546</v>
      </c>
      <c r="P6" s="9"/>
    </row>
    <row r="7" spans="1:133">
      <c r="A7" s="12"/>
      <c r="B7" s="44">
        <v>512</v>
      </c>
      <c r="C7" s="20" t="s">
        <v>20</v>
      </c>
      <c r="D7" s="46">
        <v>385446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385446</v>
      </c>
      <c r="O7" s="47">
        <f t="shared" si="2"/>
        <v>61.958849059636712</v>
      </c>
      <c r="P7" s="9"/>
    </row>
    <row r="8" spans="1:133">
      <c r="A8" s="12"/>
      <c r="B8" s="44">
        <v>513</v>
      </c>
      <c r="C8" s="20" t="s">
        <v>21</v>
      </c>
      <c r="D8" s="46">
        <v>392573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392573</v>
      </c>
      <c r="O8" s="47">
        <f t="shared" si="2"/>
        <v>63.104484809516158</v>
      </c>
      <c r="P8" s="9"/>
    </row>
    <row r="9" spans="1:133">
      <c r="A9" s="12"/>
      <c r="B9" s="44">
        <v>514</v>
      </c>
      <c r="C9" s="20" t="s">
        <v>22</v>
      </c>
      <c r="D9" s="46">
        <v>64644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64644</v>
      </c>
      <c r="O9" s="47">
        <f t="shared" si="2"/>
        <v>10.391255425172801</v>
      </c>
      <c r="P9" s="9"/>
    </row>
    <row r="10" spans="1:133">
      <c r="A10" s="12"/>
      <c r="B10" s="44">
        <v>519</v>
      </c>
      <c r="C10" s="20" t="s">
        <v>59</v>
      </c>
      <c r="D10" s="46">
        <v>428270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428270</v>
      </c>
      <c r="O10" s="47">
        <f t="shared" si="2"/>
        <v>68.842629802282588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1714824</v>
      </c>
      <c r="E11" s="31">
        <f t="shared" si="3"/>
        <v>930823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2645647</v>
      </c>
      <c r="O11" s="43">
        <f t="shared" si="2"/>
        <v>425.27680437228742</v>
      </c>
      <c r="P11" s="10"/>
    </row>
    <row r="12" spans="1:133">
      <c r="A12" s="12"/>
      <c r="B12" s="44">
        <v>521</v>
      </c>
      <c r="C12" s="20" t="s">
        <v>27</v>
      </c>
      <c r="D12" s="46">
        <v>1485367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1485367</v>
      </c>
      <c r="O12" s="47">
        <f t="shared" si="2"/>
        <v>238.76659701012699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930823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930823</v>
      </c>
      <c r="O13" s="47">
        <f t="shared" si="2"/>
        <v>149.62594438193216</v>
      </c>
      <c r="P13" s="9"/>
    </row>
    <row r="14" spans="1:133">
      <c r="A14" s="12"/>
      <c r="B14" s="44">
        <v>524</v>
      </c>
      <c r="C14" s="20" t="s">
        <v>29</v>
      </c>
      <c r="D14" s="46">
        <v>229457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229457</v>
      </c>
      <c r="O14" s="47">
        <f t="shared" si="2"/>
        <v>36.884262980228257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14084</v>
      </c>
      <c r="E15" s="31">
        <f t="shared" si="4"/>
        <v>600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2293047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2307731</v>
      </c>
      <c r="O15" s="43">
        <f t="shared" si="2"/>
        <v>370.95820607619356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418925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418925</v>
      </c>
      <c r="O16" s="47">
        <f t="shared" si="2"/>
        <v>67.340459733161865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598782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598782</v>
      </c>
      <c r="O17" s="47">
        <f t="shared" si="2"/>
        <v>96.251728018003533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1271256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1271256</v>
      </c>
      <c r="O18" s="47">
        <f t="shared" si="2"/>
        <v>204.34914000964474</v>
      </c>
      <c r="P18" s="9"/>
    </row>
    <row r="19" spans="1:119">
      <c r="A19" s="12"/>
      <c r="B19" s="44">
        <v>539</v>
      </c>
      <c r="C19" s="20" t="s">
        <v>34</v>
      </c>
      <c r="D19" s="46">
        <v>14084</v>
      </c>
      <c r="E19" s="46">
        <v>600</v>
      </c>
      <c r="F19" s="46">
        <v>0</v>
      </c>
      <c r="G19" s="46">
        <v>0</v>
      </c>
      <c r="H19" s="46">
        <v>0</v>
      </c>
      <c r="I19" s="46">
        <v>4084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18768</v>
      </c>
      <c r="O19" s="47">
        <f t="shared" si="2"/>
        <v>3.0168783153833787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408073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408073</v>
      </c>
      <c r="O20" s="43">
        <f t="shared" si="2"/>
        <v>65.596045651824468</v>
      </c>
      <c r="P20" s="10"/>
    </row>
    <row r="21" spans="1:119">
      <c r="A21" s="12"/>
      <c r="B21" s="44">
        <v>541</v>
      </c>
      <c r="C21" s="20" t="s">
        <v>61</v>
      </c>
      <c r="D21" s="46">
        <v>408073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408073</v>
      </c>
      <c r="O21" s="47">
        <f t="shared" si="2"/>
        <v>65.596045651824468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327603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327603</v>
      </c>
      <c r="O22" s="43">
        <f t="shared" si="2"/>
        <v>52.660826233724478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327603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327603</v>
      </c>
      <c r="O23" s="47">
        <f t="shared" si="2"/>
        <v>52.660826233724478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825997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825997</v>
      </c>
      <c r="O24" s="43">
        <f t="shared" si="2"/>
        <v>132.77559877833147</v>
      </c>
      <c r="P24" s="9"/>
    </row>
    <row r="25" spans="1:119">
      <c r="A25" s="12"/>
      <c r="B25" s="44">
        <v>572</v>
      </c>
      <c r="C25" s="20" t="s">
        <v>63</v>
      </c>
      <c r="D25" s="46">
        <v>811171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811171</v>
      </c>
      <c r="O25" s="47">
        <f t="shared" si="2"/>
        <v>130.39238064619835</v>
      </c>
      <c r="P25" s="9"/>
    </row>
    <row r="26" spans="1:119">
      <c r="A26" s="12"/>
      <c r="B26" s="44">
        <v>579</v>
      </c>
      <c r="C26" s="20" t="s">
        <v>42</v>
      </c>
      <c r="D26" s="46">
        <v>14826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14826</v>
      </c>
      <c r="O26" s="47">
        <f t="shared" si="2"/>
        <v>2.3832181321330976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548563</v>
      </c>
      <c r="E27" s="31">
        <f t="shared" si="8"/>
        <v>193464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831282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1573309</v>
      </c>
      <c r="O27" s="43">
        <f t="shared" si="2"/>
        <v>252.90290950008037</v>
      </c>
      <c r="P27" s="9"/>
    </row>
    <row r="28" spans="1:119" ht="15.75" thickBot="1">
      <c r="A28" s="12"/>
      <c r="B28" s="44">
        <v>581</v>
      </c>
      <c r="C28" s="20" t="s">
        <v>65</v>
      </c>
      <c r="D28" s="46">
        <v>548563</v>
      </c>
      <c r="E28" s="46">
        <v>193464</v>
      </c>
      <c r="F28" s="46">
        <v>0</v>
      </c>
      <c r="G28" s="46">
        <v>0</v>
      </c>
      <c r="H28" s="46">
        <v>0</v>
      </c>
      <c r="I28" s="46">
        <v>831282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1573309</v>
      </c>
      <c r="O28" s="47">
        <f t="shared" si="2"/>
        <v>252.90290950008037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4885941</v>
      </c>
      <c r="E29" s="15">
        <f t="shared" ref="E29:M29" si="9">SUM(E5,E11,E15,E20,E22,E24,E27)</f>
        <v>1452490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3124329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9462760</v>
      </c>
      <c r="O29" s="37">
        <f t="shared" si="2"/>
        <v>1521.0995016878314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77</v>
      </c>
      <c r="M31" s="93"/>
      <c r="N31" s="93"/>
      <c r="O31" s="41">
        <v>6221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1240179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1240179</v>
      </c>
      <c r="O5" s="32">
        <f t="shared" ref="O5:O29" si="2">(N5/O$31)</f>
        <v>205.90718910841773</v>
      </c>
      <c r="P5" s="6"/>
    </row>
    <row r="6" spans="1:133">
      <c r="A6" s="12"/>
      <c r="B6" s="44">
        <v>511</v>
      </c>
      <c r="C6" s="20" t="s">
        <v>19</v>
      </c>
      <c r="D6" s="46">
        <v>99915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99915</v>
      </c>
      <c r="O6" s="47">
        <f t="shared" si="2"/>
        <v>16.588909181471028</v>
      </c>
      <c r="P6" s="9"/>
    </row>
    <row r="7" spans="1:133">
      <c r="A7" s="12"/>
      <c r="B7" s="44">
        <v>512</v>
      </c>
      <c r="C7" s="20" t="s">
        <v>20</v>
      </c>
      <c r="D7" s="46">
        <v>364239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364239</v>
      </c>
      <c r="O7" s="47">
        <f t="shared" si="2"/>
        <v>60.474680391831313</v>
      </c>
      <c r="P7" s="9"/>
    </row>
    <row r="8" spans="1:133">
      <c r="A8" s="12"/>
      <c r="B8" s="44">
        <v>513</v>
      </c>
      <c r="C8" s="20" t="s">
        <v>21</v>
      </c>
      <c r="D8" s="46">
        <v>345984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345984</v>
      </c>
      <c r="O8" s="47">
        <f t="shared" si="2"/>
        <v>57.443798771376393</v>
      </c>
      <c r="P8" s="9"/>
    </row>
    <row r="9" spans="1:133">
      <c r="A9" s="12"/>
      <c r="B9" s="44">
        <v>514</v>
      </c>
      <c r="C9" s="20" t="s">
        <v>22</v>
      </c>
      <c r="D9" s="46">
        <v>71778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71778</v>
      </c>
      <c r="O9" s="47">
        <f t="shared" si="2"/>
        <v>11.917316951685207</v>
      </c>
      <c r="P9" s="9"/>
    </row>
    <row r="10" spans="1:133">
      <c r="A10" s="12"/>
      <c r="B10" s="44">
        <v>519</v>
      </c>
      <c r="C10" s="20" t="s">
        <v>59</v>
      </c>
      <c r="D10" s="46">
        <v>358263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358263</v>
      </c>
      <c r="O10" s="47">
        <f t="shared" si="2"/>
        <v>59.482483812053793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1654878</v>
      </c>
      <c r="E11" s="31">
        <f t="shared" si="3"/>
        <v>834548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2489426</v>
      </c>
      <c r="O11" s="43">
        <f t="shared" si="2"/>
        <v>413.3199402291217</v>
      </c>
      <c r="P11" s="10"/>
    </row>
    <row r="12" spans="1:133">
      <c r="A12" s="12"/>
      <c r="B12" s="44">
        <v>521</v>
      </c>
      <c r="C12" s="20" t="s">
        <v>27</v>
      </c>
      <c r="D12" s="46">
        <v>1393260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1393260</v>
      </c>
      <c r="O12" s="47">
        <f t="shared" si="2"/>
        <v>231.32326083347169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834548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834548</v>
      </c>
      <c r="O13" s="47">
        <f t="shared" si="2"/>
        <v>138.56018595384359</v>
      </c>
      <c r="P13" s="9"/>
    </row>
    <row r="14" spans="1:133">
      <c r="A14" s="12"/>
      <c r="B14" s="44">
        <v>524</v>
      </c>
      <c r="C14" s="20" t="s">
        <v>29</v>
      </c>
      <c r="D14" s="46">
        <v>261618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261618</v>
      </c>
      <c r="O14" s="47">
        <f t="shared" si="2"/>
        <v>43.436493441806405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47183</v>
      </c>
      <c r="E15" s="31">
        <f t="shared" si="4"/>
        <v>600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2215960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2263743</v>
      </c>
      <c r="O15" s="43">
        <f t="shared" si="2"/>
        <v>375.84974265316288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458223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458223</v>
      </c>
      <c r="O16" s="47">
        <f t="shared" si="2"/>
        <v>76.078864353312298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586635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586635</v>
      </c>
      <c r="O17" s="47">
        <f t="shared" si="2"/>
        <v>97.399136642868996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1171102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1171102</v>
      </c>
      <c r="O18" s="47">
        <f t="shared" si="2"/>
        <v>194.4383197741989</v>
      </c>
      <c r="P18" s="9"/>
    </row>
    <row r="19" spans="1:119">
      <c r="A19" s="12"/>
      <c r="B19" s="44">
        <v>539</v>
      </c>
      <c r="C19" s="20" t="s">
        <v>34</v>
      </c>
      <c r="D19" s="46">
        <v>47183</v>
      </c>
      <c r="E19" s="46">
        <v>600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47783</v>
      </c>
      <c r="O19" s="47">
        <f t="shared" si="2"/>
        <v>7.9334218827826666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399518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399518</v>
      </c>
      <c r="O20" s="43">
        <f t="shared" si="2"/>
        <v>66.332060434999164</v>
      </c>
      <c r="P20" s="10"/>
    </row>
    <row r="21" spans="1:119">
      <c r="A21" s="12"/>
      <c r="B21" s="44">
        <v>541</v>
      </c>
      <c r="C21" s="20" t="s">
        <v>61</v>
      </c>
      <c r="D21" s="46">
        <v>399518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399518</v>
      </c>
      <c r="O21" s="47">
        <f t="shared" si="2"/>
        <v>66.332060434999164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155040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155040</v>
      </c>
      <c r="O22" s="43">
        <f t="shared" si="2"/>
        <v>25.741324921135647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155040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155040</v>
      </c>
      <c r="O23" s="47">
        <f t="shared" si="2"/>
        <v>25.741324921135647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290661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290661</v>
      </c>
      <c r="O24" s="43">
        <f t="shared" si="2"/>
        <v>48.25850904864685</v>
      </c>
      <c r="P24" s="9"/>
    </row>
    <row r="25" spans="1:119">
      <c r="A25" s="12"/>
      <c r="B25" s="44">
        <v>572</v>
      </c>
      <c r="C25" s="20" t="s">
        <v>63</v>
      </c>
      <c r="D25" s="46">
        <v>231062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231062</v>
      </c>
      <c r="O25" s="47">
        <f t="shared" si="2"/>
        <v>38.363274115889091</v>
      </c>
      <c r="P25" s="9"/>
    </row>
    <row r="26" spans="1:119">
      <c r="A26" s="12"/>
      <c r="B26" s="44">
        <v>579</v>
      </c>
      <c r="C26" s="20" t="s">
        <v>42</v>
      </c>
      <c r="D26" s="46">
        <v>59599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59599</v>
      </c>
      <c r="O26" s="47">
        <f t="shared" si="2"/>
        <v>9.8952349327577611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641973</v>
      </c>
      <c r="E27" s="31">
        <f t="shared" si="8"/>
        <v>180822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809047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1631842</v>
      </c>
      <c r="O27" s="43">
        <f t="shared" si="2"/>
        <v>270.93508218495765</v>
      </c>
      <c r="P27" s="9"/>
    </row>
    <row r="28" spans="1:119" ht="15.75" thickBot="1">
      <c r="A28" s="12"/>
      <c r="B28" s="44">
        <v>581</v>
      </c>
      <c r="C28" s="20" t="s">
        <v>65</v>
      </c>
      <c r="D28" s="46">
        <v>641973</v>
      </c>
      <c r="E28" s="46">
        <v>180822</v>
      </c>
      <c r="F28" s="46">
        <v>0</v>
      </c>
      <c r="G28" s="46">
        <v>0</v>
      </c>
      <c r="H28" s="46">
        <v>0</v>
      </c>
      <c r="I28" s="46">
        <v>809047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1631842</v>
      </c>
      <c r="O28" s="47">
        <f t="shared" si="2"/>
        <v>270.93508218495765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4274392</v>
      </c>
      <c r="E29" s="15">
        <f t="shared" ref="E29:M29" si="9">SUM(E5,E11,E15,E20,E22,E24,E27)</f>
        <v>1171010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3025007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0</v>
      </c>
      <c r="N29" s="15">
        <f t="shared" si="1"/>
        <v>8470409</v>
      </c>
      <c r="O29" s="37">
        <f t="shared" si="2"/>
        <v>1406.3438485804415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75</v>
      </c>
      <c r="M31" s="93"/>
      <c r="N31" s="93"/>
      <c r="O31" s="41">
        <v>6023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1163224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1163224</v>
      </c>
      <c r="O5" s="32">
        <f t="shared" ref="O5:O29" si="2">(N5/O$31)</f>
        <v>200.10734560467915</v>
      </c>
      <c r="P5" s="6"/>
    </row>
    <row r="6" spans="1:133">
      <c r="A6" s="12"/>
      <c r="B6" s="44">
        <v>511</v>
      </c>
      <c r="C6" s="20" t="s">
        <v>19</v>
      </c>
      <c r="D6" s="46">
        <v>81797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81797</v>
      </c>
      <c r="O6" s="47">
        <f t="shared" si="2"/>
        <v>14.071391708240151</v>
      </c>
      <c r="P6" s="9"/>
    </row>
    <row r="7" spans="1:133">
      <c r="A7" s="12"/>
      <c r="B7" s="44">
        <v>512</v>
      </c>
      <c r="C7" s="20" t="s">
        <v>20</v>
      </c>
      <c r="D7" s="46">
        <v>353529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353529</v>
      </c>
      <c r="O7" s="47">
        <f t="shared" si="2"/>
        <v>60.816961981765012</v>
      </c>
      <c r="P7" s="9"/>
    </row>
    <row r="8" spans="1:133">
      <c r="A8" s="12"/>
      <c r="B8" s="44">
        <v>513</v>
      </c>
      <c r="C8" s="20" t="s">
        <v>21</v>
      </c>
      <c r="D8" s="46">
        <v>353393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353393</v>
      </c>
      <c r="O8" s="47">
        <f t="shared" si="2"/>
        <v>60.793566144847752</v>
      </c>
      <c r="P8" s="9"/>
    </row>
    <row r="9" spans="1:133">
      <c r="A9" s="12"/>
      <c r="B9" s="44">
        <v>514</v>
      </c>
      <c r="C9" s="20" t="s">
        <v>22</v>
      </c>
      <c r="D9" s="46">
        <v>59457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59457</v>
      </c>
      <c r="O9" s="47">
        <f t="shared" si="2"/>
        <v>10.228281438155857</v>
      </c>
      <c r="P9" s="9"/>
    </row>
    <row r="10" spans="1:133">
      <c r="A10" s="12"/>
      <c r="B10" s="44">
        <v>519</v>
      </c>
      <c r="C10" s="20" t="s">
        <v>59</v>
      </c>
      <c r="D10" s="46">
        <v>315048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315048</v>
      </c>
      <c r="O10" s="47">
        <f t="shared" si="2"/>
        <v>54.197144331670394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1510703</v>
      </c>
      <c r="E11" s="31">
        <f t="shared" si="3"/>
        <v>759448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2270151</v>
      </c>
      <c r="O11" s="43">
        <f t="shared" si="2"/>
        <v>390.5300189231034</v>
      </c>
      <c r="P11" s="10"/>
    </row>
    <row r="12" spans="1:133">
      <c r="A12" s="12"/>
      <c r="B12" s="44">
        <v>521</v>
      </c>
      <c r="C12" s="20" t="s">
        <v>27</v>
      </c>
      <c r="D12" s="46">
        <v>1310470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1310470</v>
      </c>
      <c r="O12" s="47">
        <f t="shared" si="2"/>
        <v>225.43781180113538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759448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759448</v>
      </c>
      <c r="O13" s="47">
        <f t="shared" si="2"/>
        <v>130.64648202305179</v>
      </c>
      <c r="P13" s="9"/>
    </row>
    <row r="14" spans="1:133">
      <c r="A14" s="12"/>
      <c r="B14" s="44">
        <v>524</v>
      </c>
      <c r="C14" s="20" t="s">
        <v>29</v>
      </c>
      <c r="D14" s="46">
        <v>200233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200233</v>
      </c>
      <c r="O14" s="47">
        <f t="shared" si="2"/>
        <v>34.44572509891622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28593</v>
      </c>
      <c r="E15" s="31">
        <f t="shared" si="4"/>
        <v>2100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2038548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2069241</v>
      </c>
      <c r="O15" s="43">
        <f t="shared" si="2"/>
        <v>355.96783072423875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325600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325600</v>
      </c>
      <c r="O16" s="47">
        <f t="shared" si="2"/>
        <v>56.012386031309134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515530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515530</v>
      </c>
      <c r="O17" s="47">
        <f t="shared" si="2"/>
        <v>88.685704455530711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1194771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1194771</v>
      </c>
      <c r="O18" s="47">
        <f t="shared" si="2"/>
        <v>205.53431962841907</v>
      </c>
      <c r="P18" s="9"/>
    </row>
    <row r="19" spans="1:119">
      <c r="A19" s="12"/>
      <c r="B19" s="44">
        <v>539</v>
      </c>
      <c r="C19" s="20" t="s">
        <v>34</v>
      </c>
      <c r="D19" s="46">
        <v>28593</v>
      </c>
      <c r="E19" s="46">
        <v>2100</v>
      </c>
      <c r="F19" s="46">
        <v>0</v>
      </c>
      <c r="G19" s="46">
        <v>0</v>
      </c>
      <c r="H19" s="46">
        <v>0</v>
      </c>
      <c r="I19" s="46">
        <v>2647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33340</v>
      </c>
      <c r="O19" s="47">
        <f t="shared" si="2"/>
        <v>5.7354206089798723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361670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361670</v>
      </c>
      <c r="O20" s="43">
        <f t="shared" si="2"/>
        <v>62.217443660760367</v>
      </c>
      <c r="P20" s="10"/>
    </row>
    <row r="21" spans="1:119">
      <c r="A21" s="12"/>
      <c r="B21" s="44">
        <v>541</v>
      </c>
      <c r="C21" s="20" t="s">
        <v>61</v>
      </c>
      <c r="D21" s="46">
        <v>361670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361670</v>
      </c>
      <c r="O21" s="47">
        <f t="shared" si="2"/>
        <v>62.217443660760367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137135</v>
      </c>
      <c r="N22" s="31">
        <f t="shared" si="1"/>
        <v>137135</v>
      </c>
      <c r="O22" s="43">
        <f t="shared" si="2"/>
        <v>23.591088938585926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137135</v>
      </c>
      <c r="N23" s="46">
        <f t="shared" si="1"/>
        <v>137135</v>
      </c>
      <c r="O23" s="47">
        <f t="shared" si="2"/>
        <v>23.591088938585926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263744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263744</v>
      </c>
      <c r="O24" s="43">
        <f t="shared" si="2"/>
        <v>45.371408911061415</v>
      </c>
      <c r="P24" s="9"/>
    </row>
    <row r="25" spans="1:119">
      <c r="A25" s="12"/>
      <c r="B25" s="44">
        <v>572</v>
      </c>
      <c r="C25" s="20" t="s">
        <v>63</v>
      </c>
      <c r="D25" s="46">
        <v>248295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248295</v>
      </c>
      <c r="O25" s="47">
        <f t="shared" si="2"/>
        <v>42.713745054188884</v>
      </c>
      <c r="P25" s="9"/>
    </row>
    <row r="26" spans="1:119">
      <c r="A26" s="12"/>
      <c r="B26" s="44">
        <v>579</v>
      </c>
      <c r="C26" s="20" t="s">
        <v>42</v>
      </c>
      <c r="D26" s="46">
        <v>15449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15449</v>
      </c>
      <c r="O26" s="47">
        <f t="shared" si="2"/>
        <v>2.657663856872527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830881</v>
      </c>
      <c r="E27" s="31">
        <f t="shared" si="8"/>
        <v>161161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1016444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24590</v>
      </c>
      <c r="N27" s="31">
        <f t="shared" si="1"/>
        <v>2033076</v>
      </c>
      <c r="O27" s="43">
        <f t="shared" si="2"/>
        <v>349.74643041458802</v>
      </c>
      <c r="P27" s="9"/>
    </row>
    <row r="28" spans="1:119" ht="15.75" thickBot="1">
      <c r="A28" s="12"/>
      <c r="B28" s="44">
        <v>581</v>
      </c>
      <c r="C28" s="20" t="s">
        <v>65</v>
      </c>
      <c r="D28" s="46">
        <v>830881</v>
      </c>
      <c r="E28" s="46">
        <v>161161</v>
      </c>
      <c r="F28" s="46">
        <v>0</v>
      </c>
      <c r="G28" s="46">
        <v>0</v>
      </c>
      <c r="H28" s="46">
        <v>0</v>
      </c>
      <c r="I28" s="46">
        <v>1016444</v>
      </c>
      <c r="J28" s="46">
        <v>0</v>
      </c>
      <c r="K28" s="46">
        <v>0</v>
      </c>
      <c r="L28" s="46">
        <v>0</v>
      </c>
      <c r="M28" s="46">
        <v>24590</v>
      </c>
      <c r="N28" s="46">
        <f t="shared" si="1"/>
        <v>2033076</v>
      </c>
      <c r="O28" s="47">
        <f t="shared" si="2"/>
        <v>349.74643041458802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4158815</v>
      </c>
      <c r="E29" s="15">
        <f t="shared" ref="E29:M29" si="9">SUM(E5,E11,E15,E20,E22,E24,E27)</f>
        <v>922709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3054992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161725</v>
      </c>
      <c r="N29" s="15">
        <f t="shared" si="1"/>
        <v>8298241</v>
      </c>
      <c r="O29" s="37">
        <f t="shared" si="2"/>
        <v>1427.531567177017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73</v>
      </c>
      <c r="M31" s="93"/>
      <c r="N31" s="93"/>
      <c r="O31" s="41">
        <v>5813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46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1143553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1143553</v>
      </c>
      <c r="O5" s="32">
        <f t="shared" ref="O5:O29" si="2">(N5/O$31)</f>
        <v>199.15586903517939</v>
      </c>
      <c r="P5" s="6"/>
    </row>
    <row r="6" spans="1:133">
      <c r="A6" s="12"/>
      <c r="B6" s="44">
        <v>511</v>
      </c>
      <c r="C6" s="20" t="s">
        <v>19</v>
      </c>
      <c r="D6" s="46">
        <v>100517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100517</v>
      </c>
      <c r="O6" s="47">
        <f t="shared" si="2"/>
        <v>17.505572971090213</v>
      </c>
      <c r="P6" s="9"/>
    </row>
    <row r="7" spans="1:133">
      <c r="A7" s="12"/>
      <c r="B7" s="44">
        <v>512</v>
      </c>
      <c r="C7" s="20" t="s">
        <v>20</v>
      </c>
      <c r="D7" s="46">
        <v>304748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304748</v>
      </c>
      <c r="O7" s="47">
        <f t="shared" si="2"/>
        <v>53.073493556252174</v>
      </c>
      <c r="P7" s="9"/>
    </row>
    <row r="8" spans="1:133">
      <c r="A8" s="12"/>
      <c r="B8" s="44">
        <v>513</v>
      </c>
      <c r="C8" s="20" t="s">
        <v>21</v>
      </c>
      <c r="D8" s="46">
        <v>370899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370899</v>
      </c>
      <c r="O8" s="47">
        <f t="shared" si="2"/>
        <v>64.594043887147336</v>
      </c>
      <c r="P8" s="9"/>
    </row>
    <row r="9" spans="1:133">
      <c r="A9" s="12"/>
      <c r="B9" s="44">
        <v>514</v>
      </c>
      <c r="C9" s="20" t="s">
        <v>22</v>
      </c>
      <c r="D9" s="46">
        <v>125664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125664</v>
      </c>
      <c r="O9" s="47">
        <f t="shared" si="2"/>
        <v>21.885057471264368</v>
      </c>
      <c r="P9" s="9"/>
    </row>
    <row r="10" spans="1:133">
      <c r="A10" s="12"/>
      <c r="B10" s="44">
        <v>519</v>
      </c>
      <c r="C10" s="20" t="s">
        <v>59</v>
      </c>
      <c r="D10" s="46">
        <v>241725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241725</v>
      </c>
      <c r="O10" s="47">
        <f t="shared" si="2"/>
        <v>42.097701149425291</v>
      </c>
      <c r="P10" s="9"/>
    </row>
    <row r="11" spans="1:133" ht="15.75">
      <c r="A11" s="28" t="s">
        <v>26</v>
      </c>
      <c r="B11" s="29"/>
      <c r="C11" s="30"/>
      <c r="D11" s="31">
        <f t="shared" ref="D11:M11" si="3">SUM(D12:D14)</f>
        <v>1423614</v>
      </c>
      <c r="E11" s="31">
        <f t="shared" si="3"/>
        <v>812253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2235867</v>
      </c>
      <c r="O11" s="43">
        <f t="shared" si="2"/>
        <v>389.38819226750263</v>
      </c>
      <c r="P11" s="10"/>
    </row>
    <row r="12" spans="1:133">
      <c r="A12" s="12"/>
      <c r="B12" s="44">
        <v>521</v>
      </c>
      <c r="C12" s="20" t="s">
        <v>27</v>
      </c>
      <c r="D12" s="46">
        <v>1262555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1262555</v>
      </c>
      <c r="O12" s="47">
        <f t="shared" si="2"/>
        <v>219.88070358760015</v>
      </c>
      <c r="P12" s="9"/>
    </row>
    <row r="13" spans="1:133">
      <c r="A13" s="12"/>
      <c r="B13" s="44">
        <v>522</v>
      </c>
      <c r="C13" s="20" t="s">
        <v>28</v>
      </c>
      <c r="D13" s="46">
        <v>0</v>
      </c>
      <c r="E13" s="46">
        <v>812253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812253</v>
      </c>
      <c r="O13" s="47">
        <f t="shared" si="2"/>
        <v>141.45820271682339</v>
      </c>
      <c r="P13" s="9"/>
    </row>
    <row r="14" spans="1:133">
      <c r="A14" s="12"/>
      <c r="B14" s="44">
        <v>524</v>
      </c>
      <c r="C14" s="20" t="s">
        <v>29</v>
      </c>
      <c r="D14" s="46">
        <v>161059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161059</v>
      </c>
      <c r="O14" s="47">
        <f t="shared" si="2"/>
        <v>28.049285963079068</v>
      </c>
      <c r="P14" s="9"/>
    </row>
    <row r="15" spans="1:133" ht="15.75">
      <c r="A15" s="28" t="s">
        <v>30</v>
      </c>
      <c r="B15" s="29"/>
      <c r="C15" s="30"/>
      <c r="D15" s="31">
        <f t="shared" ref="D15:M15" si="4">SUM(D16:D19)</f>
        <v>7714</v>
      </c>
      <c r="E15" s="31">
        <f t="shared" si="4"/>
        <v>727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2083137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2091578</v>
      </c>
      <c r="O15" s="43">
        <f t="shared" si="2"/>
        <v>364.259491466388</v>
      </c>
      <c r="P15" s="10"/>
    </row>
    <row r="16" spans="1:133">
      <c r="A16" s="12"/>
      <c r="B16" s="44">
        <v>533</v>
      </c>
      <c r="C16" s="20" t="s">
        <v>31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367344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367344</v>
      </c>
      <c r="O16" s="47">
        <f t="shared" si="2"/>
        <v>63.974921630094045</v>
      </c>
      <c r="P16" s="9"/>
    </row>
    <row r="17" spans="1:119">
      <c r="A17" s="12"/>
      <c r="B17" s="44">
        <v>534</v>
      </c>
      <c r="C17" s="20" t="s">
        <v>60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556599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556599</v>
      </c>
      <c r="O17" s="47">
        <f t="shared" si="2"/>
        <v>96.934691745036574</v>
      </c>
      <c r="P17" s="9"/>
    </row>
    <row r="18" spans="1:119">
      <c r="A18" s="12"/>
      <c r="B18" s="44">
        <v>535</v>
      </c>
      <c r="C18" s="20" t="s">
        <v>33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1156547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1156547</v>
      </c>
      <c r="O18" s="47">
        <f t="shared" si="2"/>
        <v>201.41884360849878</v>
      </c>
      <c r="P18" s="9"/>
    </row>
    <row r="19" spans="1:119">
      <c r="A19" s="12"/>
      <c r="B19" s="44">
        <v>539</v>
      </c>
      <c r="C19" s="20" t="s">
        <v>34</v>
      </c>
      <c r="D19" s="46">
        <v>7714</v>
      </c>
      <c r="E19" s="46">
        <v>727</v>
      </c>
      <c r="F19" s="46">
        <v>0</v>
      </c>
      <c r="G19" s="46">
        <v>0</v>
      </c>
      <c r="H19" s="46">
        <v>0</v>
      </c>
      <c r="I19" s="46">
        <v>2647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11088</v>
      </c>
      <c r="O19" s="47">
        <f t="shared" si="2"/>
        <v>1.9310344827586208</v>
      </c>
      <c r="P19" s="9"/>
    </row>
    <row r="20" spans="1:119" ht="15.75">
      <c r="A20" s="28" t="s">
        <v>35</v>
      </c>
      <c r="B20" s="29"/>
      <c r="C20" s="30"/>
      <c r="D20" s="31">
        <f t="shared" ref="D20:M20" si="5">SUM(D21:D21)</f>
        <v>669066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669066</v>
      </c>
      <c r="O20" s="43">
        <f t="shared" si="2"/>
        <v>116.521421107628</v>
      </c>
      <c r="P20" s="10"/>
    </row>
    <row r="21" spans="1:119">
      <c r="A21" s="12"/>
      <c r="B21" s="44">
        <v>541</v>
      </c>
      <c r="C21" s="20" t="s">
        <v>61</v>
      </c>
      <c r="D21" s="46">
        <v>669066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669066</v>
      </c>
      <c r="O21" s="47">
        <f t="shared" si="2"/>
        <v>116.521421107628</v>
      </c>
      <c r="P21" s="9"/>
    </row>
    <row r="22" spans="1:119" ht="15.75">
      <c r="A22" s="28" t="s">
        <v>37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114387</v>
      </c>
      <c r="N22" s="31">
        <f t="shared" si="1"/>
        <v>114387</v>
      </c>
      <c r="O22" s="43">
        <f t="shared" si="2"/>
        <v>19.921107628004179</v>
      </c>
      <c r="P22" s="10"/>
    </row>
    <row r="23" spans="1:119">
      <c r="A23" s="13"/>
      <c r="B23" s="45">
        <v>552</v>
      </c>
      <c r="C23" s="21" t="s">
        <v>38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114387</v>
      </c>
      <c r="N23" s="46">
        <f t="shared" si="1"/>
        <v>114387</v>
      </c>
      <c r="O23" s="47">
        <f t="shared" si="2"/>
        <v>19.921107628004179</v>
      </c>
      <c r="P23" s="9"/>
    </row>
    <row r="24" spans="1:119" ht="15.75">
      <c r="A24" s="28" t="s">
        <v>40</v>
      </c>
      <c r="B24" s="29"/>
      <c r="C24" s="30"/>
      <c r="D24" s="31">
        <f t="shared" ref="D24:M24" si="7">SUM(D25:D26)</f>
        <v>162645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162645</v>
      </c>
      <c r="O24" s="43">
        <f t="shared" si="2"/>
        <v>28.325496342737722</v>
      </c>
      <c r="P24" s="9"/>
    </row>
    <row r="25" spans="1:119">
      <c r="A25" s="12"/>
      <c r="B25" s="44">
        <v>572</v>
      </c>
      <c r="C25" s="20" t="s">
        <v>63</v>
      </c>
      <c r="D25" s="46">
        <v>139267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139267</v>
      </c>
      <c r="O25" s="47">
        <f t="shared" si="2"/>
        <v>24.254092650644374</v>
      </c>
      <c r="P25" s="9"/>
    </row>
    <row r="26" spans="1:119">
      <c r="A26" s="12"/>
      <c r="B26" s="44">
        <v>579</v>
      </c>
      <c r="C26" s="20" t="s">
        <v>42</v>
      </c>
      <c r="D26" s="46">
        <v>23378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23378</v>
      </c>
      <c r="O26" s="47">
        <f t="shared" si="2"/>
        <v>4.0714036920933472</v>
      </c>
      <c r="P26" s="9"/>
    </row>
    <row r="27" spans="1:119" ht="15.75">
      <c r="A27" s="28" t="s">
        <v>64</v>
      </c>
      <c r="B27" s="29"/>
      <c r="C27" s="30"/>
      <c r="D27" s="31">
        <f t="shared" ref="D27:M27" si="8">SUM(D28:D28)</f>
        <v>586295</v>
      </c>
      <c r="E27" s="31">
        <f t="shared" si="8"/>
        <v>176925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719098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1482318</v>
      </c>
      <c r="O27" s="43">
        <f t="shared" si="2"/>
        <v>258.15360501567397</v>
      </c>
      <c r="P27" s="9"/>
    </row>
    <row r="28" spans="1:119" ht="15.75" thickBot="1">
      <c r="A28" s="12"/>
      <c r="B28" s="44">
        <v>581</v>
      </c>
      <c r="C28" s="20" t="s">
        <v>65</v>
      </c>
      <c r="D28" s="46">
        <v>586295</v>
      </c>
      <c r="E28" s="46">
        <v>176925</v>
      </c>
      <c r="F28" s="46">
        <v>0</v>
      </c>
      <c r="G28" s="46">
        <v>0</v>
      </c>
      <c r="H28" s="46">
        <v>0</v>
      </c>
      <c r="I28" s="46">
        <v>719098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1482318</v>
      </c>
      <c r="O28" s="47">
        <f t="shared" si="2"/>
        <v>258.15360501567397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SUM(D5,D11,D15,D20,D22,D24,D27)</f>
        <v>3992887</v>
      </c>
      <c r="E29" s="15">
        <f t="shared" ref="E29:M29" si="9">SUM(E5,E11,E15,E20,E22,E24,E27)</f>
        <v>989905</v>
      </c>
      <c r="F29" s="15">
        <f t="shared" si="9"/>
        <v>0</v>
      </c>
      <c r="G29" s="15">
        <f t="shared" si="9"/>
        <v>0</v>
      </c>
      <c r="H29" s="15">
        <f t="shared" si="9"/>
        <v>0</v>
      </c>
      <c r="I29" s="15">
        <f t="shared" si="9"/>
        <v>2802235</v>
      </c>
      <c r="J29" s="15">
        <f t="shared" si="9"/>
        <v>0</v>
      </c>
      <c r="K29" s="15">
        <f t="shared" si="9"/>
        <v>0</v>
      </c>
      <c r="L29" s="15">
        <f t="shared" si="9"/>
        <v>0</v>
      </c>
      <c r="M29" s="15">
        <f t="shared" si="9"/>
        <v>114387</v>
      </c>
      <c r="N29" s="15">
        <f t="shared" si="1"/>
        <v>7899414</v>
      </c>
      <c r="O29" s="37">
        <f t="shared" si="2"/>
        <v>1375.7251828631138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93" t="s">
        <v>71</v>
      </c>
      <c r="M31" s="93"/>
      <c r="N31" s="93"/>
      <c r="O31" s="41">
        <v>5742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58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904801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29" si="1">SUM(D5:M5)</f>
        <v>904801</v>
      </c>
      <c r="O5" s="61">
        <f t="shared" ref="O5:O29" si="2">(N5/O$31)</f>
        <v>163.52810410265678</v>
      </c>
      <c r="P5" s="62"/>
    </row>
    <row r="6" spans="1:133">
      <c r="A6" s="64"/>
      <c r="B6" s="65">
        <v>511</v>
      </c>
      <c r="C6" s="66" t="s">
        <v>19</v>
      </c>
      <c r="D6" s="67">
        <v>137853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137853</v>
      </c>
      <c r="O6" s="68">
        <f t="shared" si="2"/>
        <v>24.914693656244353</v>
      </c>
      <c r="P6" s="69"/>
    </row>
    <row r="7" spans="1:133">
      <c r="A7" s="64"/>
      <c r="B7" s="65">
        <v>512</v>
      </c>
      <c r="C7" s="66" t="s">
        <v>20</v>
      </c>
      <c r="D7" s="67">
        <v>256703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256703</v>
      </c>
      <c r="O7" s="68">
        <f t="shared" si="2"/>
        <v>46.394903307428159</v>
      </c>
      <c r="P7" s="69"/>
    </row>
    <row r="8" spans="1:133">
      <c r="A8" s="64"/>
      <c r="B8" s="65">
        <v>513</v>
      </c>
      <c r="C8" s="66" t="s">
        <v>21</v>
      </c>
      <c r="D8" s="67">
        <v>151517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151517</v>
      </c>
      <c r="O8" s="68">
        <f t="shared" si="2"/>
        <v>27.384240014458701</v>
      </c>
      <c r="P8" s="69"/>
    </row>
    <row r="9" spans="1:133">
      <c r="A9" s="64"/>
      <c r="B9" s="65">
        <v>514</v>
      </c>
      <c r="C9" s="66" t="s">
        <v>22</v>
      </c>
      <c r="D9" s="67">
        <v>160365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160365</v>
      </c>
      <c r="O9" s="68">
        <f t="shared" si="2"/>
        <v>28.983372492318814</v>
      </c>
      <c r="P9" s="69"/>
    </row>
    <row r="10" spans="1:133">
      <c r="A10" s="64"/>
      <c r="B10" s="65">
        <v>519</v>
      </c>
      <c r="C10" s="66" t="s">
        <v>59</v>
      </c>
      <c r="D10" s="67">
        <v>198363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198363</v>
      </c>
      <c r="O10" s="68">
        <f t="shared" si="2"/>
        <v>35.85089463220676</v>
      </c>
      <c r="P10" s="69"/>
    </row>
    <row r="11" spans="1:133" ht="15.75">
      <c r="A11" s="70" t="s">
        <v>26</v>
      </c>
      <c r="B11" s="71"/>
      <c r="C11" s="72"/>
      <c r="D11" s="73">
        <f t="shared" ref="D11:M11" si="3">SUM(D12:D14)</f>
        <v>1461736</v>
      </c>
      <c r="E11" s="73">
        <f t="shared" si="3"/>
        <v>857705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2319441</v>
      </c>
      <c r="O11" s="75">
        <f t="shared" si="2"/>
        <v>419.20133742996563</v>
      </c>
      <c r="P11" s="76"/>
    </row>
    <row r="12" spans="1:133">
      <c r="A12" s="64"/>
      <c r="B12" s="65">
        <v>521</v>
      </c>
      <c r="C12" s="66" t="s">
        <v>27</v>
      </c>
      <c r="D12" s="67">
        <v>1299453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1299453</v>
      </c>
      <c r="O12" s="68">
        <f t="shared" si="2"/>
        <v>234.85505150912707</v>
      </c>
      <c r="P12" s="69"/>
    </row>
    <row r="13" spans="1:133">
      <c r="A13" s="64"/>
      <c r="B13" s="65">
        <v>522</v>
      </c>
      <c r="C13" s="66" t="s">
        <v>28</v>
      </c>
      <c r="D13" s="67">
        <v>0</v>
      </c>
      <c r="E13" s="67">
        <v>857705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857705</v>
      </c>
      <c r="O13" s="68">
        <f t="shared" si="2"/>
        <v>155.0162660401229</v>
      </c>
      <c r="P13" s="69"/>
    </row>
    <row r="14" spans="1:133">
      <c r="A14" s="64"/>
      <c r="B14" s="65">
        <v>524</v>
      </c>
      <c r="C14" s="66" t="s">
        <v>29</v>
      </c>
      <c r="D14" s="67">
        <v>162283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162283</v>
      </c>
      <c r="O14" s="68">
        <f t="shared" si="2"/>
        <v>29.330019880715707</v>
      </c>
      <c r="P14" s="69"/>
    </row>
    <row r="15" spans="1:133" ht="15.75">
      <c r="A15" s="70" t="s">
        <v>30</v>
      </c>
      <c r="B15" s="71"/>
      <c r="C15" s="72"/>
      <c r="D15" s="73">
        <f t="shared" ref="D15:M15" si="4">SUM(D16:D19)</f>
        <v>45078</v>
      </c>
      <c r="E15" s="73">
        <f t="shared" si="4"/>
        <v>5307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2000230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2050615</v>
      </c>
      <c r="O15" s="75">
        <f t="shared" si="2"/>
        <v>370.61539851798301</v>
      </c>
      <c r="P15" s="76"/>
    </row>
    <row r="16" spans="1:133">
      <c r="A16" s="64"/>
      <c r="B16" s="65">
        <v>533</v>
      </c>
      <c r="C16" s="66" t="s">
        <v>31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300949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300949</v>
      </c>
      <c r="O16" s="68">
        <f t="shared" si="2"/>
        <v>54.391650099403577</v>
      </c>
      <c r="P16" s="69"/>
    </row>
    <row r="17" spans="1:119">
      <c r="A17" s="64"/>
      <c r="B17" s="65">
        <v>534</v>
      </c>
      <c r="C17" s="66" t="s">
        <v>60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488876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488876</v>
      </c>
      <c r="O17" s="68">
        <f t="shared" si="2"/>
        <v>88.356407012470626</v>
      </c>
      <c r="P17" s="69"/>
    </row>
    <row r="18" spans="1:119">
      <c r="A18" s="64"/>
      <c r="B18" s="65">
        <v>535</v>
      </c>
      <c r="C18" s="66" t="s">
        <v>33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1210405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1210405</v>
      </c>
      <c r="O18" s="68">
        <f t="shared" si="2"/>
        <v>218.76106994397253</v>
      </c>
      <c r="P18" s="69"/>
    </row>
    <row r="19" spans="1:119">
      <c r="A19" s="64"/>
      <c r="B19" s="65">
        <v>539</v>
      </c>
      <c r="C19" s="66" t="s">
        <v>34</v>
      </c>
      <c r="D19" s="67">
        <v>45078</v>
      </c>
      <c r="E19" s="67">
        <v>5307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50385</v>
      </c>
      <c r="O19" s="68">
        <f t="shared" si="2"/>
        <v>9.1062714621362737</v>
      </c>
      <c r="P19" s="69"/>
    </row>
    <row r="20" spans="1:119" ht="15.75">
      <c r="A20" s="70" t="s">
        <v>35</v>
      </c>
      <c r="B20" s="71"/>
      <c r="C20" s="72"/>
      <c r="D20" s="73">
        <f t="shared" ref="D20:M20" si="5">SUM(D21:D21)</f>
        <v>609496</v>
      </c>
      <c r="E20" s="73">
        <f t="shared" si="5"/>
        <v>0</v>
      </c>
      <c r="F20" s="73">
        <f t="shared" si="5"/>
        <v>0</v>
      </c>
      <c r="G20" s="73">
        <f t="shared" si="5"/>
        <v>0</v>
      </c>
      <c r="H20" s="73">
        <f t="shared" si="5"/>
        <v>0</v>
      </c>
      <c r="I20" s="73">
        <f t="shared" si="5"/>
        <v>0</v>
      </c>
      <c r="J20" s="73">
        <f t="shared" si="5"/>
        <v>0</v>
      </c>
      <c r="K20" s="73">
        <f t="shared" si="5"/>
        <v>0</v>
      </c>
      <c r="L20" s="73">
        <f t="shared" si="5"/>
        <v>0</v>
      </c>
      <c r="M20" s="73">
        <f t="shared" si="5"/>
        <v>0</v>
      </c>
      <c r="N20" s="73">
        <f t="shared" si="1"/>
        <v>609496</v>
      </c>
      <c r="O20" s="75">
        <f t="shared" si="2"/>
        <v>110.15651545273812</v>
      </c>
      <c r="P20" s="76"/>
    </row>
    <row r="21" spans="1:119">
      <c r="A21" s="64"/>
      <c r="B21" s="65">
        <v>541</v>
      </c>
      <c r="C21" s="66" t="s">
        <v>61</v>
      </c>
      <c r="D21" s="67">
        <v>609496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1"/>
        <v>609496</v>
      </c>
      <c r="O21" s="68">
        <f t="shared" si="2"/>
        <v>110.15651545273812</v>
      </c>
      <c r="P21" s="69"/>
    </row>
    <row r="22" spans="1:119" ht="15.75">
      <c r="A22" s="70" t="s">
        <v>37</v>
      </c>
      <c r="B22" s="71"/>
      <c r="C22" s="72"/>
      <c r="D22" s="73">
        <f t="shared" ref="D22:M22" si="6">SUM(D23:D23)</f>
        <v>0</v>
      </c>
      <c r="E22" s="73">
        <f t="shared" si="6"/>
        <v>145226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1"/>
        <v>145226</v>
      </c>
      <c r="O22" s="75">
        <f t="shared" si="2"/>
        <v>26.247243809868063</v>
      </c>
      <c r="P22" s="76"/>
    </row>
    <row r="23" spans="1:119">
      <c r="A23" s="64"/>
      <c r="B23" s="65">
        <v>559</v>
      </c>
      <c r="C23" s="66" t="s">
        <v>62</v>
      </c>
      <c r="D23" s="67">
        <v>0</v>
      </c>
      <c r="E23" s="67">
        <v>145226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1"/>
        <v>145226</v>
      </c>
      <c r="O23" s="68">
        <f t="shared" si="2"/>
        <v>26.247243809868063</v>
      </c>
      <c r="P23" s="69"/>
    </row>
    <row r="24" spans="1:119" ht="15.75">
      <c r="A24" s="70" t="s">
        <v>40</v>
      </c>
      <c r="B24" s="71"/>
      <c r="C24" s="72"/>
      <c r="D24" s="73">
        <f t="shared" ref="D24:M24" si="7">SUM(D25:D26)</f>
        <v>156206</v>
      </c>
      <c r="E24" s="73">
        <f t="shared" si="7"/>
        <v>0</v>
      </c>
      <c r="F24" s="73">
        <f t="shared" si="7"/>
        <v>0</v>
      </c>
      <c r="G24" s="73">
        <f t="shared" si="7"/>
        <v>0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1"/>
        <v>156206</v>
      </c>
      <c r="O24" s="75">
        <f t="shared" si="2"/>
        <v>28.231700704861737</v>
      </c>
      <c r="P24" s="69"/>
    </row>
    <row r="25" spans="1:119">
      <c r="A25" s="64"/>
      <c r="B25" s="65">
        <v>572</v>
      </c>
      <c r="C25" s="66" t="s">
        <v>63</v>
      </c>
      <c r="D25" s="67">
        <v>124704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1"/>
        <v>124704</v>
      </c>
      <c r="O25" s="68">
        <f t="shared" si="2"/>
        <v>22.538225194288813</v>
      </c>
      <c r="P25" s="69"/>
    </row>
    <row r="26" spans="1:119">
      <c r="A26" s="64"/>
      <c r="B26" s="65">
        <v>579</v>
      </c>
      <c r="C26" s="66" t="s">
        <v>42</v>
      </c>
      <c r="D26" s="67">
        <v>31502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31502</v>
      </c>
      <c r="O26" s="68">
        <f t="shared" si="2"/>
        <v>5.6934755105729264</v>
      </c>
      <c r="P26" s="69"/>
    </row>
    <row r="27" spans="1:119" ht="15.75">
      <c r="A27" s="70" t="s">
        <v>64</v>
      </c>
      <c r="B27" s="71"/>
      <c r="C27" s="72"/>
      <c r="D27" s="73">
        <f t="shared" ref="D27:M27" si="8">SUM(D28:D28)</f>
        <v>478755</v>
      </c>
      <c r="E27" s="73">
        <f t="shared" si="8"/>
        <v>55275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535602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1"/>
        <v>1069632</v>
      </c>
      <c r="O27" s="75">
        <f t="shared" si="2"/>
        <v>193.31863365262967</v>
      </c>
      <c r="P27" s="69"/>
    </row>
    <row r="28" spans="1:119" ht="15.75" thickBot="1">
      <c r="A28" s="64"/>
      <c r="B28" s="65">
        <v>581</v>
      </c>
      <c r="C28" s="66" t="s">
        <v>65</v>
      </c>
      <c r="D28" s="67">
        <v>478755</v>
      </c>
      <c r="E28" s="67">
        <v>55275</v>
      </c>
      <c r="F28" s="67">
        <v>0</v>
      </c>
      <c r="G28" s="67">
        <v>0</v>
      </c>
      <c r="H28" s="67">
        <v>0</v>
      </c>
      <c r="I28" s="67">
        <v>535602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1069632</v>
      </c>
      <c r="O28" s="68">
        <f t="shared" si="2"/>
        <v>193.31863365262967</v>
      </c>
      <c r="P28" s="69"/>
    </row>
    <row r="29" spans="1:119" ht="16.5" thickBot="1">
      <c r="A29" s="77" t="s">
        <v>10</v>
      </c>
      <c r="B29" s="78"/>
      <c r="C29" s="79"/>
      <c r="D29" s="80">
        <f>SUM(D5,D11,D15,D20,D22,D24,D27)</f>
        <v>3656072</v>
      </c>
      <c r="E29" s="80">
        <f t="shared" ref="E29:M29" si="9">SUM(E5,E11,E15,E20,E22,E24,E27)</f>
        <v>1063513</v>
      </c>
      <c r="F29" s="80">
        <f t="shared" si="9"/>
        <v>0</v>
      </c>
      <c r="G29" s="80">
        <f t="shared" si="9"/>
        <v>0</v>
      </c>
      <c r="H29" s="80">
        <f t="shared" si="9"/>
        <v>0</v>
      </c>
      <c r="I29" s="80">
        <f t="shared" si="9"/>
        <v>2535832</v>
      </c>
      <c r="J29" s="80">
        <f t="shared" si="9"/>
        <v>0</v>
      </c>
      <c r="K29" s="80">
        <f t="shared" si="9"/>
        <v>0</v>
      </c>
      <c r="L29" s="80">
        <f t="shared" si="9"/>
        <v>0</v>
      </c>
      <c r="M29" s="80">
        <f t="shared" si="9"/>
        <v>0</v>
      </c>
      <c r="N29" s="80">
        <f t="shared" si="1"/>
        <v>7255417</v>
      </c>
      <c r="O29" s="81">
        <f t="shared" si="2"/>
        <v>1311.298933670703</v>
      </c>
      <c r="P29" s="62"/>
      <c r="Q29" s="82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83"/>
      <c r="CU29" s="83"/>
      <c r="CV29" s="83"/>
      <c r="CW29" s="83"/>
      <c r="CX29" s="83"/>
      <c r="CY29" s="83"/>
      <c r="CZ29" s="83"/>
      <c r="DA29" s="83"/>
      <c r="DB29" s="83"/>
      <c r="DC29" s="83"/>
      <c r="DD29" s="83"/>
      <c r="DE29" s="83"/>
      <c r="DF29" s="83"/>
      <c r="DG29" s="83"/>
      <c r="DH29" s="83"/>
      <c r="DI29" s="83"/>
      <c r="DJ29" s="83"/>
      <c r="DK29" s="83"/>
      <c r="DL29" s="83"/>
      <c r="DM29" s="83"/>
      <c r="DN29" s="83"/>
      <c r="DO29" s="83"/>
    </row>
    <row r="30" spans="1:119">
      <c r="A30" s="84"/>
      <c r="B30" s="85"/>
      <c r="C30" s="85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</row>
    <row r="31" spans="1:119">
      <c r="A31" s="88"/>
      <c r="B31" s="89"/>
      <c r="C31" s="89"/>
      <c r="D31" s="90"/>
      <c r="E31" s="90"/>
      <c r="F31" s="90"/>
      <c r="G31" s="90"/>
      <c r="H31" s="90"/>
      <c r="I31" s="90"/>
      <c r="J31" s="90"/>
      <c r="K31" s="90"/>
      <c r="L31" s="117" t="s">
        <v>66</v>
      </c>
      <c r="M31" s="117"/>
      <c r="N31" s="117"/>
      <c r="O31" s="91">
        <v>5533</v>
      </c>
    </row>
    <row r="32" spans="1:119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20"/>
    </row>
    <row r="33" spans="1:15" ht="15.75" customHeight="1" thickBot="1">
      <c r="A33" s="121" t="s">
        <v>49</v>
      </c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3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2024-02-05T20:30:59Z</cp:lastPrinted>
  <dcterms:created xsi:type="dcterms:W3CDTF">2000-08-31T21:26:31Z</dcterms:created>
  <dcterms:modified xsi:type="dcterms:W3CDTF">2024-02-05T20:31:01Z</dcterms:modified>
</cp:coreProperties>
</file>