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'2008'!$A$1:$O$26</definedName>
    <definedName name="_xlnm.Print_Area" localSheetId="14">'2009'!$A$1:$O$23</definedName>
    <definedName name="_xlnm.Print_Area" localSheetId="13">'2010'!$A$1:$O$24</definedName>
    <definedName name="_xlnm.Print_Area" localSheetId="12">'2011'!$A$1:$O$25</definedName>
    <definedName name="_xlnm.Print_Area" localSheetId="11">'2012'!$A$1:$O$25</definedName>
    <definedName name="_xlnm.Print_Area" localSheetId="10">'2013'!$A$1:$O$24</definedName>
    <definedName name="_xlnm.Print_Area" localSheetId="9">'2014'!$A$1:$O$23</definedName>
    <definedName name="_xlnm.Print_Area" localSheetId="8">'2015'!$A$1:$O$23</definedName>
    <definedName name="_xlnm.Print_Area" localSheetId="7">'2016'!$A$1:$O$23</definedName>
    <definedName name="_xlnm.Print_Area" localSheetId="6">'2017'!$A$1:$O$23</definedName>
    <definedName name="_xlnm.Print_Area" localSheetId="5">'2018'!$A$1:$O$23</definedName>
    <definedName name="_xlnm.Print_Area" localSheetId="4">'2019'!$A$1:$O$23</definedName>
    <definedName name="_xlnm.Print_Area" localSheetId="3">'2020'!$A$1:$O$24</definedName>
    <definedName name="_xlnm.Print_Area" localSheetId="2">'2021'!$A$1:$P$23</definedName>
    <definedName name="_xlnm.Print_Area" localSheetId="1">'2022'!$A$1:$P$25</definedName>
    <definedName name="_xlnm.Print_Area" localSheetId="0">'2023'!$A$1:$P$25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1" i="48" l="1"/>
  <c r="F21" i="48"/>
  <c r="G21" i="48"/>
  <c r="H21" i="48"/>
  <c r="I21" i="48"/>
  <c r="J21" i="48"/>
  <c r="K21" i="48"/>
  <c r="L21" i="48"/>
  <c r="M21" i="48"/>
  <c r="N21" i="48"/>
  <c r="D21" i="48"/>
  <c r="O20" i="48" l="1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7" i="48" l="1"/>
  <c r="P17" i="48" s="1"/>
  <c r="O15" i="48"/>
  <c r="P15" i="48" s="1"/>
  <c r="O11" i="48"/>
  <c r="P11" i="48" s="1"/>
  <c r="O9" i="48"/>
  <c r="P9" i="48" s="1"/>
  <c r="O5" i="48"/>
  <c r="P5" i="48" s="1"/>
  <c r="E21" i="47"/>
  <c r="F21" i="47"/>
  <c r="G21" i="47"/>
  <c r="H21" i="47"/>
  <c r="I21" i="47"/>
  <c r="J21" i="47"/>
  <c r="K21" i="47"/>
  <c r="L21" i="47"/>
  <c r="M21" i="47"/>
  <c r="N21" i="47"/>
  <c r="D21" i="47"/>
  <c r="O21" i="48" l="1"/>
  <c r="P21" i="48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17" i="47" l="1"/>
  <c r="P17" i="47" s="1"/>
  <c r="O15" i="47"/>
  <c r="P15" i="47" s="1"/>
  <c r="O11" i="47"/>
  <c r="P11" i="47" s="1"/>
  <c r="O9" i="47"/>
  <c r="P9" i="47" s="1"/>
  <c r="O5" i="47"/>
  <c r="P5" i="47" s="1"/>
  <c r="O18" i="46"/>
  <c r="P18" i="46" s="1"/>
  <c r="N17" i="46"/>
  <c r="M17" i="46"/>
  <c r="L17" i="46"/>
  <c r="K17" i="46"/>
  <c r="J17" i="46"/>
  <c r="I17" i="46"/>
  <c r="H17" i="46"/>
  <c r="G17" i="46"/>
  <c r="F17" i="46"/>
  <c r="E17" i="46"/>
  <c r="D17" i="46"/>
  <c r="O17" i="46" s="1"/>
  <c r="P17" i="46" s="1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O15" i="46" s="1"/>
  <c r="P15" i="46" s="1"/>
  <c r="D15" i="46"/>
  <c r="O14" i="46"/>
  <c r="P14" i="46" s="1"/>
  <c r="O13" i="46"/>
  <c r="P13" i="46" s="1"/>
  <c r="N12" i="46"/>
  <c r="M12" i="46"/>
  <c r="L12" i="46"/>
  <c r="K12" i="46"/>
  <c r="J12" i="46"/>
  <c r="I12" i="46"/>
  <c r="H12" i="46"/>
  <c r="O12" i="46" s="1"/>
  <c r="P12" i="46" s="1"/>
  <c r="G12" i="46"/>
  <c r="F12" i="46"/>
  <c r="E12" i="46"/>
  <c r="D12" i="46"/>
  <c r="O11" i="46"/>
  <c r="P11" i="46"/>
  <c r="O10" i="46"/>
  <c r="P10" i="46" s="1"/>
  <c r="N9" i="46"/>
  <c r="N19" i="46" s="1"/>
  <c r="M9" i="46"/>
  <c r="M19" i="46" s="1"/>
  <c r="L9" i="46"/>
  <c r="L19" i="46" s="1"/>
  <c r="K9" i="46"/>
  <c r="O9" i="46" s="1"/>
  <c r="P9" i="46" s="1"/>
  <c r="J9" i="46"/>
  <c r="I9" i="46"/>
  <c r="H9" i="46"/>
  <c r="G9" i="46"/>
  <c r="F9" i="46"/>
  <c r="E9" i="46"/>
  <c r="D9" i="46"/>
  <c r="O8" i="46"/>
  <c r="P8" i="46"/>
  <c r="O7" i="46"/>
  <c r="P7" i="46"/>
  <c r="O6" i="46"/>
  <c r="P6" i="46" s="1"/>
  <c r="N5" i="46"/>
  <c r="M5" i="46"/>
  <c r="L5" i="46"/>
  <c r="K5" i="46"/>
  <c r="J5" i="46"/>
  <c r="J19" i="46" s="1"/>
  <c r="I5" i="46"/>
  <c r="I19" i="46" s="1"/>
  <c r="H5" i="46"/>
  <c r="H19" i="46" s="1"/>
  <c r="G5" i="46"/>
  <c r="G19" i="46" s="1"/>
  <c r="F5" i="46"/>
  <c r="F19" i="46" s="1"/>
  <c r="E5" i="46"/>
  <c r="E19" i="46" s="1"/>
  <c r="D5" i="46"/>
  <c r="O5" i="46" s="1"/>
  <c r="P5" i="46" s="1"/>
  <c r="N7" i="45"/>
  <c r="O7" i="45" s="1"/>
  <c r="K20" i="45"/>
  <c r="N19" i="45"/>
  <c r="O19" i="45"/>
  <c r="N18" i="45"/>
  <c r="O18" i="45"/>
  <c r="M17" i="45"/>
  <c r="N17" i="45" s="1"/>
  <c r="O17" i="45" s="1"/>
  <c r="L17" i="45"/>
  <c r="K17" i="45"/>
  <c r="J17" i="45"/>
  <c r="I17" i="45"/>
  <c r="H17" i="45"/>
  <c r="G17" i="45"/>
  <c r="F17" i="45"/>
  <c r="E17" i="45"/>
  <c r="D17" i="45"/>
  <c r="N16" i="45"/>
  <c r="O16" i="45"/>
  <c r="M15" i="45"/>
  <c r="N15" i="45" s="1"/>
  <c r="O15" i="45" s="1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M9" i="45"/>
  <c r="L9" i="45"/>
  <c r="K9" i="45"/>
  <c r="J9" i="45"/>
  <c r="I9" i="45"/>
  <c r="H9" i="45"/>
  <c r="G9" i="45"/>
  <c r="G20" i="45" s="1"/>
  <c r="F9" i="45"/>
  <c r="E9" i="45"/>
  <c r="N9" i="45" s="1"/>
  <c r="O9" i="45" s="1"/>
  <c r="D9" i="45"/>
  <c r="N8" i="45"/>
  <c r="O8" i="45" s="1"/>
  <c r="N6" i="45"/>
  <c r="O6" i="45" s="1"/>
  <c r="M5" i="45"/>
  <c r="L5" i="45"/>
  <c r="L20" i="45"/>
  <c r="K5" i="45"/>
  <c r="J5" i="45"/>
  <c r="J20" i="45"/>
  <c r="I5" i="45"/>
  <c r="I20" i="45" s="1"/>
  <c r="H5" i="45"/>
  <c r="H20" i="45" s="1"/>
  <c r="G5" i="45"/>
  <c r="F5" i="45"/>
  <c r="F20" i="45" s="1"/>
  <c r="E5" i="45"/>
  <c r="E20" i="45" s="1"/>
  <c r="D5" i="45"/>
  <c r="N5" i="45" s="1"/>
  <c r="O5" i="45" s="1"/>
  <c r="N18" i="44"/>
  <c r="O18" i="44"/>
  <c r="M17" i="44"/>
  <c r="L17" i="44"/>
  <c r="K17" i="44"/>
  <c r="N17" i="44" s="1"/>
  <c r="O17" i="44" s="1"/>
  <c r="J17" i="44"/>
  <c r="I17" i="44"/>
  <c r="H17" i="44"/>
  <c r="G17" i="44"/>
  <c r="F17" i="44"/>
  <c r="E17" i="44"/>
  <c r="D17" i="44"/>
  <c r="N16" i="44"/>
  <c r="O16" i="44"/>
  <c r="M15" i="44"/>
  <c r="L15" i="44"/>
  <c r="K15" i="44"/>
  <c r="J15" i="44"/>
  <c r="I15" i="44"/>
  <c r="H15" i="44"/>
  <c r="G15" i="44"/>
  <c r="F15" i="44"/>
  <c r="E15" i="44"/>
  <c r="D15" i="44"/>
  <c r="D19" i="44" s="1"/>
  <c r="N14" i="44"/>
  <c r="O14" i="44"/>
  <c r="N13" i="44"/>
  <c r="O13" i="44"/>
  <c r="M12" i="44"/>
  <c r="N12" i="44" s="1"/>
  <c r="O12" i="44" s="1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 s="1"/>
  <c r="M9" i="44"/>
  <c r="L9" i="44"/>
  <c r="K9" i="44"/>
  <c r="J9" i="44"/>
  <c r="I9" i="44"/>
  <c r="H9" i="44"/>
  <c r="G9" i="44"/>
  <c r="F9" i="44"/>
  <c r="F19" i="44" s="1"/>
  <c r="E9" i="44"/>
  <c r="D9" i="44"/>
  <c r="N8" i="44"/>
  <c r="O8" i="44" s="1"/>
  <c r="N7" i="44"/>
  <c r="O7" i="44" s="1"/>
  <c r="N6" i="44"/>
  <c r="O6" i="44" s="1"/>
  <c r="M5" i="44"/>
  <c r="M19" i="44" s="1"/>
  <c r="L5" i="44"/>
  <c r="L19" i="44" s="1"/>
  <c r="K5" i="44"/>
  <c r="K19" i="44" s="1"/>
  <c r="J5" i="44"/>
  <c r="J19" i="44" s="1"/>
  <c r="I5" i="44"/>
  <c r="I19" i="44" s="1"/>
  <c r="H5" i="44"/>
  <c r="H19" i="44" s="1"/>
  <c r="G5" i="44"/>
  <c r="N5" i="44" s="1"/>
  <c r="O5" i="44" s="1"/>
  <c r="F5" i="44"/>
  <c r="E5" i="44"/>
  <c r="E19" i="44" s="1"/>
  <c r="D5" i="44"/>
  <c r="H19" i="43"/>
  <c r="N18" i="43"/>
  <c r="O18" i="43" s="1"/>
  <c r="M17" i="43"/>
  <c r="L17" i="43"/>
  <c r="K17" i="43"/>
  <c r="J17" i="43"/>
  <c r="I17" i="43"/>
  <c r="H17" i="43"/>
  <c r="G17" i="43"/>
  <c r="F17" i="43"/>
  <c r="E17" i="43"/>
  <c r="N17" i="43" s="1"/>
  <c r="O17" i="43" s="1"/>
  <c r="D17" i="43"/>
  <c r="N16" i="43"/>
  <c r="O16" i="43" s="1"/>
  <c r="M15" i="43"/>
  <c r="L15" i="43"/>
  <c r="K15" i="43"/>
  <c r="J15" i="43"/>
  <c r="I15" i="43"/>
  <c r="H15" i="43"/>
  <c r="G15" i="43"/>
  <c r="F15" i="43"/>
  <c r="E15" i="43"/>
  <c r="N15" i="43" s="1"/>
  <c r="O15" i="43" s="1"/>
  <c r="D15" i="43"/>
  <c r="N14" i="43"/>
  <c r="O14" i="43" s="1"/>
  <c r="N13" i="43"/>
  <c r="O13" i="43" s="1"/>
  <c r="M12" i="43"/>
  <c r="L12" i="43"/>
  <c r="K12" i="43"/>
  <c r="J12" i="43"/>
  <c r="I12" i="43"/>
  <c r="H12" i="43"/>
  <c r="G12" i="43"/>
  <c r="N12" i="43" s="1"/>
  <c r="O12" i="43" s="1"/>
  <c r="F12" i="43"/>
  <c r="E12" i="43"/>
  <c r="D12" i="43"/>
  <c r="N11" i="43"/>
  <c r="O11" i="43" s="1"/>
  <c r="N10" i="43"/>
  <c r="O10" i="43"/>
  <c r="M9" i="43"/>
  <c r="L9" i="43"/>
  <c r="K9" i="43"/>
  <c r="J9" i="43"/>
  <c r="I9" i="43"/>
  <c r="N9" i="43" s="1"/>
  <c r="O9" i="43" s="1"/>
  <c r="H9" i="43"/>
  <c r="G9" i="43"/>
  <c r="F9" i="43"/>
  <c r="E9" i="43"/>
  <c r="D9" i="43"/>
  <c r="N8" i="43"/>
  <c r="O8" i="43"/>
  <c r="N7" i="43"/>
  <c r="O7" i="43" s="1"/>
  <c r="N6" i="43"/>
  <c r="O6" i="43"/>
  <c r="M5" i="43"/>
  <c r="M19" i="43" s="1"/>
  <c r="L5" i="43"/>
  <c r="L19" i="43" s="1"/>
  <c r="K5" i="43"/>
  <c r="K19" i="43" s="1"/>
  <c r="J5" i="43"/>
  <c r="J19" i="43" s="1"/>
  <c r="I5" i="43"/>
  <c r="I19" i="43" s="1"/>
  <c r="H5" i="43"/>
  <c r="G5" i="43"/>
  <c r="G19" i="43" s="1"/>
  <c r="F5" i="43"/>
  <c r="F19" i="43" s="1"/>
  <c r="E5" i="43"/>
  <c r="E19" i="43" s="1"/>
  <c r="D5" i="43"/>
  <c r="D19" i="43" s="1"/>
  <c r="G19" i="42"/>
  <c r="N18" i="42"/>
  <c r="O18" i="42" s="1"/>
  <c r="M17" i="42"/>
  <c r="L17" i="42"/>
  <c r="K17" i="42"/>
  <c r="N17" i="42" s="1"/>
  <c r="O17" i="42" s="1"/>
  <c r="J17" i="42"/>
  <c r="I17" i="42"/>
  <c r="H17" i="42"/>
  <c r="G17" i="42"/>
  <c r="F17" i="42"/>
  <c r="E17" i="42"/>
  <c r="D17" i="42"/>
  <c r="N16" i="42"/>
  <c r="O16" i="42" s="1"/>
  <c r="M15" i="42"/>
  <c r="L15" i="42"/>
  <c r="K15" i="42"/>
  <c r="N15" i="42" s="1"/>
  <c r="O15" i="42" s="1"/>
  <c r="J15" i="42"/>
  <c r="I15" i="42"/>
  <c r="H15" i="42"/>
  <c r="G15" i="42"/>
  <c r="F15" i="42"/>
  <c r="E15" i="42"/>
  <c r="D15" i="42"/>
  <c r="N14" i="42"/>
  <c r="O14" i="42" s="1"/>
  <c r="N13" i="42"/>
  <c r="O13" i="42"/>
  <c r="M12" i="42"/>
  <c r="N12" i="42" s="1"/>
  <c r="O12" i="42" s="1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 s="1"/>
  <c r="M9" i="42"/>
  <c r="L9" i="42"/>
  <c r="K9" i="42"/>
  <c r="J9" i="42"/>
  <c r="I9" i="42"/>
  <c r="H9" i="42"/>
  <c r="G9" i="42"/>
  <c r="F9" i="42"/>
  <c r="E9" i="42"/>
  <c r="D9" i="42"/>
  <c r="N8" i="42"/>
  <c r="O8" i="42" s="1"/>
  <c r="N7" i="42"/>
  <c r="O7" i="42" s="1"/>
  <c r="N6" i="42"/>
  <c r="O6" i="42" s="1"/>
  <c r="M5" i="42"/>
  <c r="M19" i="42" s="1"/>
  <c r="L5" i="42"/>
  <c r="L19" i="42" s="1"/>
  <c r="K5" i="42"/>
  <c r="K19" i="42" s="1"/>
  <c r="J5" i="42"/>
  <c r="J19" i="42" s="1"/>
  <c r="I5" i="42"/>
  <c r="I19" i="42" s="1"/>
  <c r="H5" i="42"/>
  <c r="H19" i="42" s="1"/>
  <c r="G5" i="42"/>
  <c r="F5" i="42"/>
  <c r="F19" i="42" s="1"/>
  <c r="E5" i="42"/>
  <c r="E19" i="42" s="1"/>
  <c r="D5" i="42"/>
  <c r="D19" i="42" s="1"/>
  <c r="N19" i="42" s="1"/>
  <c r="O19" i="42" s="1"/>
  <c r="M19" i="41"/>
  <c r="N18" i="41"/>
  <c r="O18" i="41" s="1"/>
  <c r="M17" i="41"/>
  <c r="L17" i="41"/>
  <c r="K17" i="41"/>
  <c r="J17" i="41"/>
  <c r="I17" i="41"/>
  <c r="H17" i="41"/>
  <c r="G17" i="41"/>
  <c r="F17" i="41"/>
  <c r="E17" i="41"/>
  <c r="N17" i="41" s="1"/>
  <c r="O17" i="41" s="1"/>
  <c r="D17" i="41"/>
  <c r="N16" i="41"/>
  <c r="O16" i="41" s="1"/>
  <c r="M15" i="41"/>
  <c r="L15" i="41"/>
  <c r="K15" i="41"/>
  <c r="J15" i="41"/>
  <c r="I15" i="41"/>
  <c r="H15" i="41"/>
  <c r="G15" i="41"/>
  <c r="F15" i="41"/>
  <c r="E15" i="41"/>
  <c r="N15" i="41" s="1"/>
  <c r="O15" i="41" s="1"/>
  <c r="D15" i="41"/>
  <c r="N14" i="41"/>
  <c r="O14" i="41" s="1"/>
  <c r="N13" i="41"/>
  <c r="O13" i="41" s="1"/>
  <c r="M12" i="41"/>
  <c r="L12" i="41"/>
  <c r="K12" i="41"/>
  <c r="J12" i="41"/>
  <c r="I12" i="41"/>
  <c r="H12" i="41"/>
  <c r="G12" i="41"/>
  <c r="N12" i="41" s="1"/>
  <c r="O12" i="41" s="1"/>
  <c r="F12" i="41"/>
  <c r="E12" i="41"/>
  <c r="D12" i="41"/>
  <c r="N11" i="41"/>
  <c r="O11" i="41" s="1"/>
  <c r="N10" i="41"/>
  <c r="O10" i="41" s="1"/>
  <c r="M9" i="41"/>
  <c r="L9" i="41"/>
  <c r="K9" i="41"/>
  <c r="J9" i="41"/>
  <c r="I9" i="41"/>
  <c r="N9" i="41" s="1"/>
  <c r="O9" i="41" s="1"/>
  <c r="H9" i="41"/>
  <c r="G9" i="41"/>
  <c r="F9" i="41"/>
  <c r="E9" i="41"/>
  <c r="D9" i="41"/>
  <c r="N8" i="41"/>
  <c r="O8" i="41" s="1"/>
  <c r="N7" i="41"/>
  <c r="O7" i="41" s="1"/>
  <c r="N6" i="41"/>
  <c r="O6" i="41" s="1"/>
  <c r="M5" i="41"/>
  <c r="L5" i="41"/>
  <c r="L19" i="41" s="1"/>
  <c r="K5" i="41"/>
  <c r="K19" i="41" s="1"/>
  <c r="J5" i="41"/>
  <c r="J19" i="41" s="1"/>
  <c r="I5" i="41"/>
  <c r="I19" i="41" s="1"/>
  <c r="H5" i="41"/>
  <c r="H19" i="41" s="1"/>
  <c r="G5" i="41"/>
  <c r="G19" i="41" s="1"/>
  <c r="F5" i="41"/>
  <c r="F19" i="41" s="1"/>
  <c r="E5" i="41"/>
  <c r="E19" i="41" s="1"/>
  <c r="D5" i="41"/>
  <c r="D19" i="41" s="1"/>
  <c r="N19" i="41" s="1"/>
  <c r="O19" i="41" s="1"/>
  <c r="N18" i="40"/>
  <c r="O18" i="40" s="1"/>
  <c r="M17" i="40"/>
  <c r="L17" i="40"/>
  <c r="K17" i="40"/>
  <c r="N17" i="40" s="1"/>
  <c r="O17" i="40" s="1"/>
  <c r="J17" i="40"/>
  <c r="I17" i="40"/>
  <c r="H17" i="40"/>
  <c r="G17" i="40"/>
  <c r="F17" i="40"/>
  <c r="E17" i="40"/>
  <c r="D17" i="40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M12" i="40"/>
  <c r="N12" i="40" s="1"/>
  <c r="O12" i="40" s="1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M9" i="40"/>
  <c r="L9" i="40"/>
  <c r="K9" i="40"/>
  <c r="J9" i="40"/>
  <c r="I9" i="40"/>
  <c r="H9" i="40"/>
  <c r="G9" i="40"/>
  <c r="F9" i="40"/>
  <c r="E9" i="40"/>
  <c r="D9" i="40"/>
  <c r="N8" i="40"/>
  <c r="O8" i="40" s="1"/>
  <c r="N7" i="40"/>
  <c r="O7" i="40" s="1"/>
  <c r="N6" i="40"/>
  <c r="O6" i="40" s="1"/>
  <c r="M5" i="40"/>
  <c r="M19" i="40" s="1"/>
  <c r="L5" i="40"/>
  <c r="L19" i="40" s="1"/>
  <c r="K5" i="40"/>
  <c r="K19" i="40" s="1"/>
  <c r="J5" i="40"/>
  <c r="J19" i="40" s="1"/>
  <c r="I5" i="40"/>
  <c r="I19" i="40" s="1"/>
  <c r="H5" i="40"/>
  <c r="H19" i="40" s="1"/>
  <c r="G5" i="40"/>
  <c r="N5" i="40" s="1"/>
  <c r="O5" i="40" s="1"/>
  <c r="F5" i="40"/>
  <c r="F19" i="40" s="1"/>
  <c r="E5" i="40"/>
  <c r="E19" i="40" s="1"/>
  <c r="D5" i="40"/>
  <c r="D19" i="40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2" i="39" s="1"/>
  <c r="O12" i="39" s="1"/>
  <c r="N11" i="39"/>
  <c r="O11" i="39" s="1"/>
  <c r="N10" i="39"/>
  <c r="O10" i="39" s="1"/>
  <c r="M9" i="39"/>
  <c r="L9" i="39"/>
  <c r="K9" i="39"/>
  <c r="J9" i="39"/>
  <c r="I9" i="39"/>
  <c r="H9" i="39"/>
  <c r="G9" i="39"/>
  <c r="F9" i="39"/>
  <c r="E9" i="39"/>
  <c r="N9" i="39" s="1"/>
  <c r="O9" i="39" s="1"/>
  <c r="D9" i="39"/>
  <c r="N8" i="39"/>
  <c r="O8" i="39" s="1"/>
  <c r="N7" i="39"/>
  <c r="O7" i="39" s="1"/>
  <c r="N6" i="39"/>
  <c r="O6" i="39" s="1"/>
  <c r="M5" i="39"/>
  <c r="M19" i="39" s="1"/>
  <c r="L5" i="39"/>
  <c r="L19" i="39" s="1"/>
  <c r="K5" i="39"/>
  <c r="K19" i="39" s="1"/>
  <c r="J5" i="39"/>
  <c r="J19" i="39"/>
  <c r="I5" i="39"/>
  <c r="I19" i="39" s="1"/>
  <c r="H5" i="39"/>
  <c r="H19" i="39" s="1"/>
  <c r="G5" i="39"/>
  <c r="G19" i="39" s="1"/>
  <c r="F5" i="39"/>
  <c r="F19" i="39" s="1"/>
  <c r="E5" i="39"/>
  <c r="E19" i="39" s="1"/>
  <c r="D5" i="39"/>
  <c r="D19" i="39"/>
  <c r="N21" i="38"/>
  <c r="O21" i="38" s="1"/>
  <c r="M20" i="38"/>
  <c r="L20" i="38"/>
  <c r="K20" i="38"/>
  <c r="J20" i="38"/>
  <c r="I20" i="38"/>
  <c r="H20" i="38"/>
  <c r="G20" i="38"/>
  <c r="N20" i="38" s="1"/>
  <c r="O20" i="38" s="1"/>
  <c r="F20" i="38"/>
  <c r="E20" i="38"/>
  <c r="D20" i="38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 s="1"/>
  <c r="M15" i="38"/>
  <c r="M22" i="38" s="1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G22" i="38" s="1"/>
  <c r="F11" i="38"/>
  <c r="E11" i="38"/>
  <c r="D11" i="38"/>
  <c r="N11" i="38" s="1"/>
  <c r="O11" i="38" s="1"/>
  <c r="N10" i="38"/>
  <c r="O10" i="38" s="1"/>
  <c r="N9" i="38"/>
  <c r="O9" i="38" s="1"/>
  <c r="M8" i="38"/>
  <c r="L8" i="38"/>
  <c r="L22" i="38"/>
  <c r="K8" i="38"/>
  <c r="J8" i="38"/>
  <c r="I8" i="38"/>
  <c r="H8" i="38"/>
  <c r="G8" i="38"/>
  <c r="F8" i="38"/>
  <c r="N8" i="38" s="1"/>
  <c r="O8" i="38" s="1"/>
  <c r="E8" i="38"/>
  <c r="D8" i="38"/>
  <c r="N7" i="38"/>
  <c r="O7" i="38"/>
  <c r="N6" i="38"/>
  <c r="O6" i="38" s="1"/>
  <c r="M5" i="38"/>
  <c r="L5" i="38"/>
  <c r="K5" i="38"/>
  <c r="K22" i="38" s="1"/>
  <c r="J5" i="38"/>
  <c r="J22" i="38" s="1"/>
  <c r="I5" i="38"/>
  <c r="I22" i="38"/>
  <c r="H5" i="38"/>
  <c r="H22" i="38" s="1"/>
  <c r="G5" i="38"/>
  <c r="F5" i="38"/>
  <c r="F22" i="38" s="1"/>
  <c r="E5" i="38"/>
  <c r="E22" i="38"/>
  <c r="D5" i="38"/>
  <c r="N5" i="38" s="1"/>
  <c r="O5" i="38" s="1"/>
  <c r="D22" i="38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F20" i="37" s="1"/>
  <c r="E17" i="37"/>
  <c r="D17" i="37"/>
  <c r="N17" i="37" s="1"/>
  <c r="O17" i="37" s="1"/>
  <c r="N16" i="37"/>
  <c r="O16" i="37" s="1"/>
  <c r="M15" i="37"/>
  <c r="L15" i="37"/>
  <c r="K15" i="37"/>
  <c r="J15" i="37"/>
  <c r="I15" i="37"/>
  <c r="H15" i="37"/>
  <c r="N15" i="37" s="1"/>
  <c r="O15" i="37" s="1"/>
  <c r="G15" i="37"/>
  <c r="F15" i="37"/>
  <c r="E15" i="37"/>
  <c r="D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N12" i="37" s="1"/>
  <c r="O12" i="37" s="1"/>
  <c r="D12" i="37"/>
  <c r="N11" i="37"/>
  <c r="O11" i="37"/>
  <c r="N10" i="37"/>
  <c r="O10" i="37" s="1"/>
  <c r="M9" i="37"/>
  <c r="L9" i="37"/>
  <c r="K9" i="37"/>
  <c r="J9" i="37"/>
  <c r="I9" i="37"/>
  <c r="H9" i="37"/>
  <c r="G9" i="37"/>
  <c r="F9" i="37"/>
  <c r="E9" i="37"/>
  <c r="D9" i="37"/>
  <c r="N9" i="37" s="1"/>
  <c r="O9" i="37" s="1"/>
  <c r="N8" i="37"/>
  <c r="O8" i="37" s="1"/>
  <c r="N7" i="37"/>
  <c r="O7" i="37" s="1"/>
  <c r="N6" i="37"/>
  <c r="O6" i="37" s="1"/>
  <c r="M5" i="37"/>
  <c r="M20" i="37"/>
  <c r="L5" i="37"/>
  <c r="L20" i="37"/>
  <c r="K5" i="37"/>
  <c r="K20" i="37" s="1"/>
  <c r="J5" i="37"/>
  <c r="J20" i="37" s="1"/>
  <c r="I5" i="37"/>
  <c r="I20" i="37"/>
  <c r="H5" i="37"/>
  <c r="H20" i="37" s="1"/>
  <c r="G5" i="37"/>
  <c r="G20" i="37"/>
  <c r="F5" i="37"/>
  <c r="E5" i="37"/>
  <c r="E20" i="37"/>
  <c r="D5" i="37"/>
  <c r="N20" i="36"/>
  <c r="O20" i="36" s="1"/>
  <c r="N19" i="36"/>
  <c r="O19" i="36" s="1"/>
  <c r="M18" i="36"/>
  <c r="L18" i="36"/>
  <c r="K18" i="36"/>
  <c r="J18" i="36"/>
  <c r="I18" i="36"/>
  <c r="H18" i="36"/>
  <c r="N18" i="36" s="1"/>
  <c r="O18" i="36" s="1"/>
  <c r="G18" i="36"/>
  <c r="F18" i="36"/>
  <c r="E18" i="36"/>
  <c r="D18" i="36"/>
  <c r="N17" i="36"/>
  <c r="O17" i="36" s="1"/>
  <c r="N16" i="36"/>
  <c r="O16" i="36" s="1"/>
  <c r="M15" i="36"/>
  <c r="L15" i="36"/>
  <c r="L21" i="36" s="1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N12" i="36" s="1"/>
  <c r="O12" i="36" s="1"/>
  <c r="D12" i="36"/>
  <c r="N11" i="36"/>
  <c r="O11" i="36" s="1"/>
  <c r="N10" i="36"/>
  <c r="O10" i="36" s="1"/>
  <c r="M9" i="36"/>
  <c r="L9" i="36"/>
  <c r="K9" i="36"/>
  <c r="J9" i="36"/>
  <c r="I9" i="36"/>
  <c r="H9" i="36"/>
  <c r="G9" i="36"/>
  <c r="F9" i="36"/>
  <c r="E9" i="36"/>
  <c r="D9" i="36"/>
  <c r="N9" i="36" s="1"/>
  <c r="O9" i="36" s="1"/>
  <c r="N8" i="36"/>
  <c r="O8" i="36" s="1"/>
  <c r="N7" i="36"/>
  <c r="O7" i="36"/>
  <c r="N6" i="36"/>
  <c r="O6" i="36" s="1"/>
  <c r="M5" i="36"/>
  <c r="M21" i="36"/>
  <c r="L5" i="36"/>
  <c r="K5" i="36"/>
  <c r="K21" i="36" s="1"/>
  <c r="J5" i="36"/>
  <c r="J21" i="36"/>
  <c r="I5" i="36"/>
  <c r="I21" i="36" s="1"/>
  <c r="H5" i="36"/>
  <c r="H21" i="36"/>
  <c r="G5" i="36"/>
  <c r="G21" i="36" s="1"/>
  <c r="F5" i="36"/>
  <c r="F21" i="36"/>
  <c r="E5" i="36"/>
  <c r="N5" i="36"/>
  <c r="O5" i="36" s="1"/>
  <c r="D5" i="36"/>
  <c r="D21" i="36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N16" i="35" s="1"/>
  <c r="O16" i="35" s="1"/>
  <c r="E16" i="35"/>
  <c r="D16" i="35"/>
  <c r="N15" i="35"/>
  <c r="O15" i="35" s="1"/>
  <c r="M14" i="35"/>
  <c r="L14" i="35"/>
  <c r="K14" i="35"/>
  <c r="J14" i="35"/>
  <c r="I14" i="35"/>
  <c r="H14" i="35"/>
  <c r="H21" i="35" s="1"/>
  <c r="G14" i="35"/>
  <c r="F14" i="35"/>
  <c r="E14" i="35"/>
  <c r="D14" i="35"/>
  <c r="N14" i="35" s="1"/>
  <c r="O14" i="35" s="1"/>
  <c r="N13" i="35"/>
  <c r="O13" i="35" s="1"/>
  <c r="N12" i="35"/>
  <c r="O12" i="35" s="1"/>
  <c r="M11" i="35"/>
  <c r="L11" i="35"/>
  <c r="L21" i="35" s="1"/>
  <c r="K11" i="35"/>
  <c r="J11" i="35"/>
  <c r="I11" i="35"/>
  <c r="H11" i="35"/>
  <c r="G11" i="35"/>
  <c r="F11" i="35"/>
  <c r="E11" i="35"/>
  <c r="N11" i="35" s="1"/>
  <c r="O11" i="35" s="1"/>
  <c r="D11" i="35"/>
  <c r="N10" i="35"/>
  <c r="O10" i="35"/>
  <c r="N9" i="35"/>
  <c r="O9" i="35" s="1"/>
  <c r="M8" i="35"/>
  <c r="L8" i="35"/>
  <c r="K8" i="35"/>
  <c r="J8" i="35"/>
  <c r="I8" i="35"/>
  <c r="H8" i="35"/>
  <c r="G8" i="35"/>
  <c r="F8" i="35"/>
  <c r="N8" i="35" s="1"/>
  <c r="O8" i="35" s="1"/>
  <c r="E8" i="35"/>
  <c r="D8" i="35"/>
  <c r="N7" i="35"/>
  <c r="O7" i="35" s="1"/>
  <c r="N6" i="35"/>
  <c r="O6" i="35" s="1"/>
  <c r="M5" i="35"/>
  <c r="M21" i="35" s="1"/>
  <c r="L5" i="35"/>
  <c r="K5" i="35"/>
  <c r="K21" i="35" s="1"/>
  <c r="J5" i="35"/>
  <c r="J21" i="35" s="1"/>
  <c r="I5" i="35"/>
  <c r="I21" i="35" s="1"/>
  <c r="H5" i="35"/>
  <c r="G5" i="35"/>
  <c r="G21" i="35"/>
  <c r="F5" i="35"/>
  <c r="F21" i="35" s="1"/>
  <c r="E5" i="35"/>
  <c r="E21" i="35"/>
  <c r="D5" i="35"/>
  <c r="D21" i="35" s="1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E20" i="34" s="1"/>
  <c r="D17" i="34"/>
  <c r="N17" i="34" s="1"/>
  <c r="O17" i="34" s="1"/>
  <c r="N16" i="34"/>
  <c r="O16" i="34" s="1"/>
  <c r="M15" i="34"/>
  <c r="L15" i="34"/>
  <c r="K15" i="34"/>
  <c r="J15" i="34"/>
  <c r="I15" i="34"/>
  <c r="H15" i="34"/>
  <c r="G15" i="34"/>
  <c r="N15" i="34" s="1"/>
  <c r="O15" i="34" s="1"/>
  <c r="F15" i="34"/>
  <c r="E15" i="34"/>
  <c r="D15" i="34"/>
  <c r="N14" i="34"/>
  <c r="O14" i="34" s="1"/>
  <c r="N13" i="34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D20" i="34" s="1"/>
  <c r="N10" i="34"/>
  <c r="O10" i="34" s="1"/>
  <c r="N9" i="34"/>
  <c r="O9" i="34" s="1"/>
  <c r="M8" i="34"/>
  <c r="L8" i="34"/>
  <c r="K8" i="34"/>
  <c r="J8" i="34"/>
  <c r="I8" i="34"/>
  <c r="H8" i="34"/>
  <c r="G8" i="34"/>
  <c r="G20" i="34" s="1"/>
  <c r="F8" i="34"/>
  <c r="E8" i="34"/>
  <c r="D8" i="34"/>
  <c r="N8" i="34" s="1"/>
  <c r="O8" i="34" s="1"/>
  <c r="N7" i="34"/>
  <c r="O7" i="34" s="1"/>
  <c r="N6" i="34"/>
  <c r="O6" i="34" s="1"/>
  <c r="M5" i="34"/>
  <c r="M20" i="34" s="1"/>
  <c r="L5" i="34"/>
  <c r="L20" i="34" s="1"/>
  <c r="K5" i="34"/>
  <c r="J5" i="34"/>
  <c r="J20" i="34" s="1"/>
  <c r="I5" i="34"/>
  <c r="I20" i="34" s="1"/>
  <c r="H5" i="34"/>
  <c r="H20" i="34"/>
  <c r="G5" i="34"/>
  <c r="F5" i="34"/>
  <c r="F20" i="34"/>
  <c r="E5" i="34"/>
  <c r="N5" i="34"/>
  <c r="O5" i="34" s="1"/>
  <c r="D5" i="34"/>
  <c r="N16" i="33"/>
  <c r="O16" i="33" s="1"/>
  <c r="N12" i="33"/>
  <c r="O12" i="33" s="1"/>
  <c r="N13" i="33"/>
  <c r="O13" i="33" s="1"/>
  <c r="N14" i="33"/>
  <c r="O14" i="33" s="1"/>
  <c r="E15" i="33"/>
  <c r="F15" i="33"/>
  <c r="G15" i="33"/>
  <c r="H15" i="33"/>
  <c r="I15" i="33"/>
  <c r="J15" i="33"/>
  <c r="K15" i="33"/>
  <c r="L15" i="33"/>
  <c r="M15" i="33"/>
  <c r="D15" i="33"/>
  <c r="N15" i="33" s="1"/>
  <c r="O15" i="33" s="1"/>
  <c r="E11" i="33"/>
  <c r="F11" i="33"/>
  <c r="N11" i="33" s="1"/>
  <c r="O11" i="33" s="1"/>
  <c r="G11" i="33"/>
  <c r="H11" i="33"/>
  <c r="I11" i="33"/>
  <c r="J11" i="33"/>
  <c r="K11" i="33"/>
  <c r="L11" i="33"/>
  <c r="M11" i="33"/>
  <c r="D11" i="33"/>
  <c r="E8" i="33"/>
  <c r="F8" i="33"/>
  <c r="G8" i="33"/>
  <c r="H8" i="33"/>
  <c r="I8" i="33"/>
  <c r="J8" i="33"/>
  <c r="K8" i="33"/>
  <c r="L8" i="33"/>
  <c r="M8" i="33"/>
  <c r="D8" i="33"/>
  <c r="N8" i="33" s="1"/>
  <c r="O8" i="33" s="1"/>
  <c r="E5" i="33"/>
  <c r="E19" i="33" s="1"/>
  <c r="F5" i="33"/>
  <c r="F19" i="33" s="1"/>
  <c r="G5" i="33"/>
  <c r="G19" i="33"/>
  <c r="H5" i="33"/>
  <c r="I5" i="33"/>
  <c r="I19" i="33" s="1"/>
  <c r="J5" i="33"/>
  <c r="J19" i="33" s="1"/>
  <c r="K5" i="33"/>
  <c r="L5" i="33"/>
  <c r="L19" i="33"/>
  <c r="M5" i="33"/>
  <c r="M19" i="33" s="1"/>
  <c r="D5" i="33"/>
  <c r="N5" i="33"/>
  <c r="O5" i="33" s="1"/>
  <c r="N18" i="33"/>
  <c r="O18" i="33"/>
  <c r="E17" i="33"/>
  <c r="F17" i="33"/>
  <c r="G17" i="33"/>
  <c r="H17" i="33"/>
  <c r="H19" i="33"/>
  <c r="I17" i="33"/>
  <c r="J17" i="33"/>
  <c r="N17" i="33" s="1"/>
  <c r="O17" i="33" s="1"/>
  <c r="K17" i="33"/>
  <c r="L17" i="33"/>
  <c r="M17" i="33"/>
  <c r="D17" i="33"/>
  <c r="N9" i="33"/>
  <c r="O9" i="33"/>
  <c r="N10" i="33"/>
  <c r="O10" i="33" s="1"/>
  <c r="N7" i="33"/>
  <c r="O7" i="33"/>
  <c r="N6" i="33"/>
  <c r="O6" i="33" s="1"/>
  <c r="K19" i="33"/>
  <c r="K20" i="34"/>
  <c r="N15" i="39"/>
  <c r="O15" i="39" s="1"/>
  <c r="N5" i="35"/>
  <c r="O5" i="35" s="1"/>
  <c r="N5" i="37"/>
  <c r="O5" i="37"/>
  <c r="D19" i="33"/>
  <c r="N19" i="33" s="1"/>
  <c r="O19" i="33" s="1"/>
  <c r="N15" i="40"/>
  <c r="O15" i="40" s="1"/>
  <c r="N9" i="40"/>
  <c r="O9" i="40"/>
  <c r="N5" i="41"/>
  <c r="O5" i="41" s="1"/>
  <c r="N5" i="42"/>
  <c r="O5" i="42" s="1"/>
  <c r="N9" i="42"/>
  <c r="O9" i="42" s="1"/>
  <c r="N5" i="43"/>
  <c r="O5" i="43" s="1"/>
  <c r="N15" i="44"/>
  <c r="O15" i="44" s="1"/>
  <c r="N9" i="44"/>
  <c r="O9" i="44"/>
  <c r="N12" i="45"/>
  <c r="O12" i="45" s="1"/>
  <c r="D20" i="45"/>
  <c r="O21" i="47" l="1"/>
  <c r="P21" i="47" s="1"/>
  <c r="N22" i="38"/>
  <c r="O22" i="38" s="1"/>
  <c r="N19" i="39"/>
  <c r="O19" i="39" s="1"/>
  <c r="N19" i="43"/>
  <c r="O19" i="43" s="1"/>
  <c r="N21" i="35"/>
  <c r="O21" i="35" s="1"/>
  <c r="N20" i="34"/>
  <c r="O20" i="34" s="1"/>
  <c r="G19" i="44"/>
  <c r="N19" i="44" s="1"/>
  <c r="O19" i="44" s="1"/>
  <c r="D19" i="46"/>
  <c r="O19" i="46" s="1"/>
  <c r="P19" i="46" s="1"/>
  <c r="N5" i="39"/>
  <c r="O5" i="39" s="1"/>
  <c r="N11" i="34"/>
  <c r="O11" i="34" s="1"/>
  <c r="E21" i="36"/>
  <c r="N21" i="36" s="1"/>
  <c r="O21" i="36" s="1"/>
  <c r="N15" i="36"/>
  <c r="O15" i="36" s="1"/>
  <c r="N15" i="38"/>
  <c r="O15" i="38" s="1"/>
  <c r="M20" i="45"/>
  <c r="N20" i="45" s="1"/>
  <c r="O20" i="45" s="1"/>
  <c r="K19" i="46"/>
  <c r="G19" i="40"/>
  <c r="N19" i="40" s="1"/>
  <c r="O19" i="40" s="1"/>
  <c r="D20" i="37"/>
  <c r="N20" i="37" s="1"/>
  <c r="O20" i="37" s="1"/>
</calcChain>
</file>

<file path=xl/sharedStrings.xml><?xml version="1.0" encoding="utf-8"?>
<sst xmlns="http://schemas.openxmlformats.org/spreadsheetml/2006/main" count="577" uniqueCount="87">
  <si>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</si>
  <si>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</si>
  <si>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</si>
  <si>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</si>
  <si>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</si>
  <si>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</si>
  <si>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</si>
  <si>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</si>
  <si>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</si>
  <si>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</si>
  <si>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Permits, Fees, and Special Assessments</t>
  </si>
  <si>
    <t>Franchise Fee - Electricity</t>
  </si>
  <si>
    <t>Other Permits, Fees, and Special Assessments</t>
  </si>
  <si>
    <t>Intergovernmental Revenue</t>
  </si>
  <si>
    <t>State Grant - Culture / Recreation</t>
  </si>
  <si>
    <t>State Shared Revenues - General Gov't - Revenue Sharing Proceeds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</si>
  <si>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</si>
  <si>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</si>
  <si>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</si>
  <si>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</si>
  <si>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</si>
  <si>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</si>
  <si>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Physical Environment - Water Utility</t>
  </si>
  <si>
    <t>Total - All Account Codes</t>
  </si>
  <si>
    <t>Local Fiscal Year Ended September 30, 2009</t>
  </si>
  <si>
    <t>Interest and Other Earnings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</si>
  <si>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</si>
  <si>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</si>
  <si>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</si>
  <si>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</si>
  <si>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</si>
  <si>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</si>
  <si>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</si>
  <si>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Highland Park Revenues Reported by Account Code and Fund Type</t>
  </si>
  <si>
    <t>Local Fiscal Year Ended September 30, 2010</t>
  </si>
  <si>
    <t>Contributions and Donations from Private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</si>
  <si>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</si>
  <si>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</si>
  <si>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</si>
  <si>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Sources</t>
  </si>
  <si>
    <t>Proceeds of General Capital Asset Dispositions - Sales</t>
  </si>
  <si>
    <t>2011 Municipal Population:</t>
  </si>
  <si>
    <t>Local Fiscal Year Ended September 30, 2012</t>
  </si>
  <si>
    <t>County Ninth-Cent Voted Fuel Tax</t>
  </si>
  <si>
    <t>Physical Environment - Garbage / Solid Waste</t>
  </si>
  <si>
    <t>2012 Municipal Population:</t>
  </si>
  <si>
    <t>Local Fiscal Year Ended September 30, 2013</t>
  </si>
  <si>
    <t>State Shared Revenues - General Government - Revenue Sharing Proceeds</t>
  </si>
  <si>
    <t>State Shared Revenues - General Government - Local Government Half-Cent Sales Tax</t>
  </si>
  <si>
    <t>Non-Operating - Inter-Fund Group Transfers In</t>
  </si>
  <si>
    <t>2013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</si>
  <si>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</si>
  <si>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</si>
  <si>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</si>
  <si>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</si>
  <si>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</si>
  <si>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</si>
  <si>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</si>
  <si>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</si>
  <si>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</si>
  <si>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</si>
  <si>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</si>
  <si>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</si>
  <si>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</si>
  <si>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</si>
  <si>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</si>
  <si>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</si>
  <si>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</si>
  <si>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</si>
  <si>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</si>
  <si>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</si>
  <si>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</si>
  <si>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</si>
  <si>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</si>
  <si>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</si>
  <si>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</si>
  <si>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</si>
  <si>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</si>
  <si>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</si>
  <si>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</si>
  <si>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</si>
  <si>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Federal Grant - American Rescue Plan Act Funds</t>
  </si>
  <si>
    <t>Licenses</t>
  </si>
  <si>
    <t>Other Miscellaneous Revenues - Other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</si>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</sst>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7"/>
      <c r="R1"/>
    </row>
    <row r="2" spans="1:134" ht="24" thickBot="1">
      <c r="A2" s="55" t="s">
        <v>85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7"/>
      <c r="R2"/>
    </row>
    <row r="3" spans="1:134" ht="18" customHeight="1">
      <c r="A3" s="58" t="s">
        <v>26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5"/>
      <c r="M3" s="66"/>
      <c r="N3" s="34"/>
      <c r="O3" s="35"/>
      <c r="P3" s="67" t="s">
        <v>70</v>
      </c>
      <c r="Q3" s="11"/>
      <c r="R3"/>
    </row>
    <row r="4" spans="1:134" ht="32.25" customHeight="1" thickBot="1">
      <c r="A4" s="61"/>
      <c r="B4" s="62"/>
      <c r="C4" s="63"/>
      <c r="D4" s="32" t="s">
        <v>3</v>
      </c>
      <c r="E4" s="32" t="s">
        <v>27</v>
      </c>
      <c r="F4" s="32" t="s">
        <v>28</v>
      </c>
      <c r="G4" s="32" t="s">
        <v>29</v>
      </c>
      <c r="H4" s="32" t="s">
        <v>4</v>
      </c>
      <c r="I4" s="32" t="s">
        <v>5</v>
      </c>
      <c r="J4" s="33" t="s">
        <v>30</v>
      </c>
      <c r="K4" s="33" t="s">
        <v>6</v>
      </c>
      <c r="L4" s="33" t="s">
        <v>7</v>
      </c>
      <c r="M4" s="33" t="s">
        <v>71</v>
      </c>
      <c r="N4" s="33" t="s">
        <v>8</v>
      </c>
      <c r="O4" s="33" t="s">
        <v>72</v>
      </c>
      <c r="P4" s="6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73</v>
      </c>
      <c r="B5" s="24"/>
      <c r="C5" s="24"/>
      <c r="D5" s="25">
        <f t="shared" ref="D5:N5" si="0">SUM(D6:D8)</f>
        <v>182863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182863</v>
      </c>
      <c r="P5" s="31">
        <f t="shared" ref="P5:P21" si="1">(O5/P$23)</f>
        <v>728.53784860557766</v>
      </c>
      <c r="Q5" s="6"/>
    </row>
    <row r="6" spans="1:134">
      <c r="A6" s="12"/>
      <c r="B6" s="23">
        <v>311</v>
      </c>
      <c r="C6" s="19" t="s">
        <v>1</v>
      </c>
      <c r="D6" s="43">
        <v>166054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166054</v>
      </c>
      <c r="P6" s="44">
        <f t="shared" si="1"/>
        <v>661.56972111553785</v>
      </c>
      <c r="Q6" s="9"/>
    </row>
    <row r="7" spans="1:134">
      <c r="A7" s="12"/>
      <c r="B7" s="23">
        <v>312.3</v>
      </c>
      <c r="C7" s="19" t="s">
        <v>43</v>
      </c>
      <c r="D7" s="43">
        <v>1825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2">SUM(D7:N7)</f>
        <v>1825</v>
      </c>
      <c r="P7" s="44">
        <f t="shared" si="1"/>
        <v>7.2709163346613543</v>
      </c>
      <c r="Q7" s="9"/>
    </row>
    <row r="8" spans="1:134">
      <c r="A8" s="12"/>
      <c r="B8" s="23">
        <v>312.41000000000003</v>
      </c>
      <c r="C8" s="19" t="s">
        <v>74</v>
      </c>
      <c r="D8" s="43">
        <v>14984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14984</v>
      </c>
      <c r="P8" s="44">
        <f t="shared" si="1"/>
        <v>59.697211155378483</v>
      </c>
      <c r="Q8" s="9"/>
    </row>
    <row r="9" spans="1:134" ht="15.75">
      <c r="A9" s="27" t="s">
        <v>10</v>
      </c>
      <c r="B9" s="28"/>
      <c r="C9" s="29"/>
      <c r="D9" s="30">
        <f t="shared" ref="D9:N9" si="3">SUM(D10:D10)</f>
        <v>16520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30">
        <f t="shared" si="3"/>
        <v>0</v>
      </c>
      <c r="O9" s="41">
        <f>SUM(D9:N9)</f>
        <v>16520</v>
      </c>
      <c r="P9" s="42">
        <f t="shared" si="1"/>
        <v>65.816733067729089</v>
      </c>
      <c r="Q9" s="10"/>
    </row>
    <row r="10" spans="1:134">
      <c r="A10" s="12"/>
      <c r="B10" s="23">
        <v>323.10000000000002</v>
      </c>
      <c r="C10" s="19" t="s">
        <v>11</v>
      </c>
      <c r="D10" s="43">
        <v>16520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4">SUM(D10:N10)</f>
        <v>16520</v>
      </c>
      <c r="P10" s="44">
        <f t="shared" si="1"/>
        <v>65.816733067729089</v>
      </c>
      <c r="Q10" s="9"/>
    </row>
    <row r="11" spans="1:134" ht="15.75">
      <c r="A11" s="27" t="s">
        <v>76</v>
      </c>
      <c r="B11" s="28"/>
      <c r="C11" s="29"/>
      <c r="D11" s="30">
        <f t="shared" ref="D11:N11" si="5">SUM(D12:D14)</f>
        <v>32750</v>
      </c>
      <c r="E11" s="30">
        <f t="shared" si="5"/>
        <v>0</v>
      </c>
      <c r="F11" s="30">
        <f t="shared" si="5"/>
        <v>0</v>
      </c>
      <c r="G11" s="30">
        <f t="shared" si="5"/>
        <v>0</v>
      </c>
      <c r="H11" s="30">
        <f t="shared" si="5"/>
        <v>0</v>
      </c>
      <c r="I11" s="30">
        <f t="shared" si="5"/>
        <v>97938</v>
      </c>
      <c r="J11" s="30">
        <f t="shared" si="5"/>
        <v>0</v>
      </c>
      <c r="K11" s="30">
        <f t="shared" si="5"/>
        <v>0</v>
      </c>
      <c r="L11" s="30">
        <f t="shared" si="5"/>
        <v>0</v>
      </c>
      <c r="M11" s="30">
        <f t="shared" si="5"/>
        <v>0</v>
      </c>
      <c r="N11" s="30">
        <f t="shared" si="5"/>
        <v>0</v>
      </c>
      <c r="O11" s="41">
        <f>SUM(D11:N11)</f>
        <v>130688</v>
      </c>
      <c r="P11" s="42">
        <f t="shared" si="1"/>
        <v>520.66932270916334</v>
      </c>
      <c r="Q11" s="10"/>
    </row>
    <row r="12" spans="1:134">
      <c r="A12" s="12"/>
      <c r="B12" s="23">
        <v>331.51</v>
      </c>
      <c r="C12" s="19" t="s">
        <v>81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97938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4" si="6">SUM(D12:N12)</f>
        <v>97938</v>
      </c>
      <c r="P12" s="44">
        <f t="shared" si="1"/>
        <v>390.19123505976097</v>
      </c>
      <c r="Q12" s="9"/>
    </row>
    <row r="13" spans="1:134">
      <c r="A13" s="12"/>
      <c r="B13" s="23">
        <v>335.125</v>
      </c>
      <c r="C13" s="19" t="s">
        <v>77</v>
      </c>
      <c r="D13" s="43">
        <v>11993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11993</v>
      </c>
      <c r="P13" s="44">
        <f t="shared" si="1"/>
        <v>47.780876494023907</v>
      </c>
      <c r="Q13" s="9"/>
    </row>
    <row r="14" spans="1:134">
      <c r="A14" s="12"/>
      <c r="B14" s="23">
        <v>335.18</v>
      </c>
      <c r="C14" s="19" t="s">
        <v>78</v>
      </c>
      <c r="D14" s="43">
        <v>20757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20757</v>
      </c>
      <c r="P14" s="44">
        <f t="shared" si="1"/>
        <v>82.697211155378483</v>
      </c>
      <c r="Q14" s="9"/>
    </row>
    <row r="15" spans="1:134" ht="15.75">
      <c r="A15" s="27" t="s">
        <v>21</v>
      </c>
      <c r="B15" s="28"/>
      <c r="C15" s="29"/>
      <c r="D15" s="30">
        <f t="shared" ref="D15:N15" si="7">SUM(D16:D16)</f>
        <v>0</v>
      </c>
      <c r="E15" s="30">
        <f t="shared" si="7"/>
        <v>0</v>
      </c>
      <c r="F15" s="30">
        <f t="shared" si="7"/>
        <v>0</v>
      </c>
      <c r="G15" s="30">
        <f t="shared" si="7"/>
        <v>0</v>
      </c>
      <c r="H15" s="30">
        <f t="shared" si="7"/>
        <v>0</v>
      </c>
      <c r="I15" s="30">
        <f t="shared" si="7"/>
        <v>79135</v>
      </c>
      <c r="J15" s="30">
        <f t="shared" si="7"/>
        <v>0</v>
      </c>
      <c r="K15" s="30">
        <f t="shared" si="7"/>
        <v>0</v>
      </c>
      <c r="L15" s="30">
        <f t="shared" si="7"/>
        <v>0</v>
      </c>
      <c r="M15" s="30">
        <f t="shared" si="7"/>
        <v>0</v>
      </c>
      <c r="N15" s="30">
        <f t="shared" si="7"/>
        <v>0</v>
      </c>
      <c r="O15" s="30">
        <f>SUM(D15:N15)</f>
        <v>79135</v>
      </c>
      <c r="P15" s="42">
        <f t="shared" si="1"/>
        <v>315.27888446215138</v>
      </c>
      <c r="Q15" s="10"/>
    </row>
    <row r="16" spans="1:134">
      <c r="A16" s="12"/>
      <c r="B16" s="23">
        <v>343.3</v>
      </c>
      <c r="C16" s="19" t="s">
        <v>22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79135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" si="8">SUM(D16:N16)</f>
        <v>79135</v>
      </c>
      <c r="P16" s="44">
        <f t="shared" si="1"/>
        <v>315.27888446215138</v>
      </c>
      <c r="Q16" s="9"/>
    </row>
    <row r="17" spans="1:120" ht="15.75">
      <c r="A17" s="27" t="s">
        <v>2</v>
      </c>
      <c r="B17" s="28"/>
      <c r="C17" s="29"/>
      <c r="D17" s="30">
        <f t="shared" ref="D17:N17" si="9">SUM(D18:D20)</f>
        <v>1309</v>
      </c>
      <c r="E17" s="30">
        <f t="shared" si="9"/>
        <v>0</v>
      </c>
      <c r="F17" s="30">
        <f t="shared" si="9"/>
        <v>0</v>
      </c>
      <c r="G17" s="30">
        <f t="shared" si="9"/>
        <v>0</v>
      </c>
      <c r="H17" s="30">
        <f t="shared" si="9"/>
        <v>0</v>
      </c>
      <c r="I17" s="30">
        <f t="shared" si="9"/>
        <v>184</v>
      </c>
      <c r="J17" s="30">
        <f t="shared" si="9"/>
        <v>0</v>
      </c>
      <c r="K17" s="30">
        <f t="shared" si="9"/>
        <v>0</v>
      </c>
      <c r="L17" s="30">
        <f t="shared" si="9"/>
        <v>0</v>
      </c>
      <c r="M17" s="30">
        <f t="shared" si="9"/>
        <v>0</v>
      </c>
      <c r="N17" s="30">
        <f t="shared" si="9"/>
        <v>0</v>
      </c>
      <c r="O17" s="30">
        <f>SUM(D17:N17)</f>
        <v>1493</v>
      </c>
      <c r="P17" s="42">
        <f t="shared" si="1"/>
        <v>5.9482071713147411</v>
      </c>
      <c r="Q17" s="10"/>
    </row>
    <row r="18" spans="1:120">
      <c r="A18" s="12"/>
      <c r="B18" s="23">
        <v>361.1</v>
      </c>
      <c r="C18" s="19" t="s">
        <v>25</v>
      </c>
      <c r="D18" s="43">
        <v>1044</v>
      </c>
      <c r="E18" s="43">
        <v>0</v>
      </c>
      <c r="F18" s="43">
        <v>0</v>
      </c>
      <c r="G18" s="43">
        <v>0</v>
      </c>
      <c r="H18" s="43">
        <v>0</v>
      </c>
      <c r="I18" s="43">
        <v>184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>SUM(D18:N18)</f>
        <v>1228</v>
      </c>
      <c r="P18" s="44">
        <f t="shared" si="1"/>
        <v>4.8924302788844622</v>
      </c>
      <c r="Q18" s="9"/>
    </row>
    <row r="19" spans="1:120">
      <c r="A19" s="12"/>
      <c r="B19" s="23">
        <v>367</v>
      </c>
      <c r="C19" s="19" t="s">
        <v>82</v>
      </c>
      <c r="D19" s="43">
        <v>236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0" si="10">SUM(D19:N19)</f>
        <v>236</v>
      </c>
      <c r="P19" s="44">
        <f t="shared" si="1"/>
        <v>0.94023904382470125</v>
      </c>
      <c r="Q19" s="9"/>
    </row>
    <row r="20" spans="1:120" ht="15.75" thickBot="1">
      <c r="A20" s="12"/>
      <c r="B20" s="23">
        <v>369.9</v>
      </c>
      <c r="C20" s="19" t="s">
        <v>83</v>
      </c>
      <c r="D20" s="43">
        <v>29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0"/>
        <v>29</v>
      </c>
      <c r="P20" s="44">
        <f t="shared" si="1"/>
        <v>0.11553784860557768</v>
      </c>
      <c r="Q20" s="9"/>
    </row>
    <row r="21" spans="1:120" ht="16.5" thickBot="1">
      <c r="A21" s="13" t="s">
        <v>23</v>
      </c>
      <c r="B21" s="21"/>
      <c r="C21" s="20"/>
      <c r="D21" s="14">
        <f>SUM(D5,D9,D11,D15,D17)</f>
        <v>233442</v>
      </c>
      <c r="E21" s="14">
        <f t="shared" ref="E21:N21" si="11">SUM(E5,E9,E11,E15,E17)</f>
        <v>0</v>
      </c>
      <c r="F21" s="14">
        <f t="shared" si="11"/>
        <v>0</v>
      </c>
      <c r="G21" s="14">
        <f t="shared" si="11"/>
        <v>0</v>
      </c>
      <c r="H21" s="14">
        <f t="shared" si="11"/>
        <v>0</v>
      </c>
      <c r="I21" s="14">
        <f t="shared" si="11"/>
        <v>177257</v>
      </c>
      <c r="J21" s="14">
        <f t="shared" si="11"/>
        <v>0</v>
      </c>
      <c r="K21" s="14">
        <f t="shared" si="11"/>
        <v>0</v>
      </c>
      <c r="L21" s="14">
        <f t="shared" si="11"/>
        <v>0</v>
      </c>
      <c r="M21" s="14">
        <f t="shared" si="11"/>
        <v>0</v>
      </c>
      <c r="N21" s="14">
        <f t="shared" si="11"/>
        <v>0</v>
      </c>
      <c r="O21" s="14">
        <f>SUM(D21:N21)</f>
        <v>410699</v>
      </c>
      <c r="P21" s="36">
        <f t="shared" si="1"/>
        <v>1636.2509960159362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45" t="s">
        <v>86</v>
      </c>
      <c r="N23" s="45"/>
      <c r="O23" s="45"/>
      <c r="P23" s="40">
        <v>251</v>
      </c>
    </row>
    <row r="24" spans="1:120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8"/>
    </row>
    <row r="25" spans="1:120" ht="15.75" customHeight="1" thickBot="1">
      <c r="A25" s="49" t="s">
        <v>37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1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7"/>
      <c r="R1"/>
    </row>
    <row r="2" spans="1:134" ht="24" thickBot="1">
      <c r="A2" s="55" t="s">
        <v>80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7"/>
      <c r="R2"/>
    </row>
    <row r="3" spans="1:134" ht="18" customHeight="1">
      <c r="A3" s="58" t="s">
        <v>26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5"/>
      <c r="M3" s="66"/>
      <c r="N3" s="34"/>
      <c r="O3" s="35"/>
      <c r="P3" s="67" t="s">
        <v>70</v>
      </c>
      <c r="Q3" s="11"/>
      <c r="R3"/>
    </row>
    <row r="4" spans="1:134" ht="32.25" customHeight="1" thickBot="1">
      <c r="A4" s="61"/>
      <c r="B4" s="62"/>
      <c r="C4" s="63"/>
      <c r="D4" s="32" t="s">
        <v>3</v>
      </c>
      <c r="E4" s="32" t="s">
        <v>27</v>
      </c>
      <c r="F4" s="32" t="s">
        <v>28</v>
      </c>
      <c r="G4" s="32" t="s">
        <v>29</v>
      </c>
      <c r="H4" s="32" t="s">
        <v>4</v>
      </c>
      <c r="I4" s="32" t="s">
        <v>5</v>
      </c>
      <c r="J4" s="33" t="s">
        <v>30</v>
      </c>
      <c r="K4" s="33" t="s">
        <v>6</v>
      </c>
      <c r="L4" s="33" t="s">
        <v>7</v>
      </c>
      <c r="M4" s="33" t="s">
        <v>71</v>
      </c>
      <c r="N4" s="33" t="s">
        <v>8</v>
      </c>
      <c r="O4" s="33" t="s">
        <v>72</v>
      </c>
      <c r="P4" s="6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73</v>
      </c>
      <c r="B5" s="24"/>
      <c r="C5" s="24"/>
      <c r="D5" s="25">
        <f t="shared" ref="D5:N5" si="0">SUM(D6:D8)</f>
        <v>169457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169457</v>
      </c>
      <c r="P5" s="31">
        <f t="shared" ref="P5:P21" si="1">(O5/P$23)</f>
        <v>688.84959349593498</v>
      </c>
      <c r="Q5" s="6"/>
    </row>
    <row r="6" spans="1:134">
      <c r="A6" s="12"/>
      <c r="B6" s="23">
        <v>311</v>
      </c>
      <c r="C6" s="19" t="s">
        <v>1</v>
      </c>
      <c r="D6" s="43">
        <v>153143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153143</v>
      </c>
      <c r="P6" s="44">
        <f t="shared" si="1"/>
        <v>622.53252032520322</v>
      </c>
      <c r="Q6" s="9"/>
    </row>
    <row r="7" spans="1:134">
      <c r="A7" s="12"/>
      <c r="B7" s="23">
        <v>312.3</v>
      </c>
      <c r="C7" s="19" t="s">
        <v>43</v>
      </c>
      <c r="D7" s="43">
        <v>1207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2">SUM(D7:N7)</f>
        <v>1207</v>
      </c>
      <c r="P7" s="44">
        <f t="shared" si="1"/>
        <v>4.9065040650406502</v>
      </c>
      <c r="Q7" s="9"/>
    </row>
    <row r="8" spans="1:134">
      <c r="A8" s="12"/>
      <c r="B8" s="23">
        <v>312.41000000000003</v>
      </c>
      <c r="C8" s="19" t="s">
        <v>74</v>
      </c>
      <c r="D8" s="43">
        <v>15107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15107</v>
      </c>
      <c r="P8" s="44">
        <f t="shared" si="1"/>
        <v>61.41056910569106</v>
      </c>
      <c r="Q8" s="9"/>
    </row>
    <row r="9" spans="1:134" ht="15.75">
      <c r="A9" s="27" t="s">
        <v>10</v>
      </c>
      <c r="B9" s="28"/>
      <c r="C9" s="29"/>
      <c r="D9" s="30">
        <f t="shared" ref="D9:N9" si="3">SUM(D10:D10)</f>
        <v>17658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30">
        <f t="shared" si="3"/>
        <v>0</v>
      </c>
      <c r="O9" s="41">
        <f>SUM(D9:N9)</f>
        <v>17658</v>
      </c>
      <c r="P9" s="42">
        <f t="shared" si="1"/>
        <v>71.780487804878049</v>
      </c>
      <c r="Q9" s="10"/>
    </row>
    <row r="10" spans="1:134">
      <c r="A10" s="12"/>
      <c r="B10" s="23">
        <v>323.10000000000002</v>
      </c>
      <c r="C10" s="19" t="s">
        <v>11</v>
      </c>
      <c r="D10" s="43">
        <v>17658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4">SUM(D10:N10)</f>
        <v>17658</v>
      </c>
      <c r="P10" s="44">
        <f t="shared" si="1"/>
        <v>71.780487804878049</v>
      </c>
      <c r="Q10" s="9"/>
    </row>
    <row r="11" spans="1:134" ht="15.75">
      <c r="A11" s="27" t="s">
        <v>76</v>
      </c>
      <c r="B11" s="28"/>
      <c r="C11" s="29"/>
      <c r="D11" s="30">
        <f t="shared" ref="D11:N11" si="5">SUM(D12:D14)</f>
        <v>34426</v>
      </c>
      <c r="E11" s="30">
        <f t="shared" si="5"/>
        <v>0</v>
      </c>
      <c r="F11" s="30">
        <f t="shared" si="5"/>
        <v>0</v>
      </c>
      <c r="G11" s="30">
        <f t="shared" si="5"/>
        <v>0</v>
      </c>
      <c r="H11" s="30">
        <f t="shared" si="5"/>
        <v>0</v>
      </c>
      <c r="I11" s="30">
        <f t="shared" si="5"/>
        <v>12250</v>
      </c>
      <c r="J11" s="30">
        <f t="shared" si="5"/>
        <v>0</v>
      </c>
      <c r="K11" s="30">
        <f t="shared" si="5"/>
        <v>0</v>
      </c>
      <c r="L11" s="30">
        <f t="shared" si="5"/>
        <v>0</v>
      </c>
      <c r="M11" s="30">
        <f t="shared" si="5"/>
        <v>0</v>
      </c>
      <c r="N11" s="30">
        <f t="shared" si="5"/>
        <v>0</v>
      </c>
      <c r="O11" s="41">
        <f>SUM(D11:N11)</f>
        <v>46676</v>
      </c>
      <c r="P11" s="42">
        <f t="shared" si="1"/>
        <v>189.73983739837399</v>
      </c>
      <c r="Q11" s="10"/>
    </row>
    <row r="12" spans="1:134">
      <c r="A12" s="12"/>
      <c r="B12" s="23">
        <v>331.51</v>
      </c>
      <c r="C12" s="19" t="s">
        <v>81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12250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4" si="6">SUM(D12:N12)</f>
        <v>12250</v>
      </c>
      <c r="P12" s="44">
        <f t="shared" si="1"/>
        <v>49.796747967479675</v>
      </c>
      <c r="Q12" s="9"/>
    </row>
    <row r="13" spans="1:134">
      <c r="A13" s="12"/>
      <c r="B13" s="23">
        <v>335.125</v>
      </c>
      <c r="C13" s="19" t="s">
        <v>77</v>
      </c>
      <c r="D13" s="43">
        <v>12383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12383</v>
      </c>
      <c r="P13" s="44">
        <f t="shared" si="1"/>
        <v>50.337398373983739</v>
      </c>
      <c r="Q13" s="9"/>
    </row>
    <row r="14" spans="1:134">
      <c r="A14" s="12"/>
      <c r="B14" s="23">
        <v>335.18</v>
      </c>
      <c r="C14" s="19" t="s">
        <v>78</v>
      </c>
      <c r="D14" s="43">
        <v>22043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22043</v>
      </c>
      <c r="P14" s="44">
        <f t="shared" si="1"/>
        <v>89.605691056910572</v>
      </c>
      <c r="Q14" s="9"/>
    </row>
    <row r="15" spans="1:134" ht="15.75">
      <c r="A15" s="27" t="s">
        <v>21</v>
      </c>
      <c r="B15" s="28"/>
      <c r="C15" s="29"/>
      <c r="D15" s="30">
        <f t="shared" ref="D15:N15" si="7">SUM(D16:D16)</f>
        <v>0</v>
      </c>
      <c r="E15" s="30">
        <f t="shared" si="7"/>
        <v>0</v>
      </c>
      <c r="F15" s="30">
        <f t="shared" si="7"/>
        <v>0</v>
      </c>
      <c r="G15" s="30">
        <f t="shared" si="7"/>
        <v>0</v>
      </c>
      <c r="H15" s="30">
        <f t="shared" si="7"/>
        <v>0</v>
      </c>
      <c r="I15" s="30">
        <f t="shared" si="7"/>
        <v>79085</v>
      </c>
      <c r="J15" s="30">
        <f t="shared" si="7"/>
        <v>0</v>
      </c>
      <c r="K15" s="30">
        <f t="shared" si="7"/>
        <v>0</v>
      </c>
      <c r="L15" s="30">
        <f t="shared" si="7"/>
        <v>0</v>
      </c>
      <c r="M15" s="30">
        <f t="shared" si="7"/>
        <v>0</v>
      </c>
      <c r="N15" s="30">
        <f t="shared" si="7"/>
        <v>0</v>
      </c>
      <c r="O15" s="30">
        <f>SUM(D15:N15)</f>
        <v>79085</v>
      </c>
      <c r="P15" s="42">
        <f t="shared" si="1"/>
        <v>321.48373983739839</v>
      </c>
      <c r="Q15" s="10"/>
    </row>
    <row r="16" spans="1:134">
      <c r="A16" s="12"/>
      <c r="B16" s="23">
        <v>343.3</v>
      </c>
      <c r="C16" s="19" t="s">
        <v>22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79085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" si="8">SUM(D16:N16)</f>
        <v>79085</v>
      </c>
      <c r="P16" s="44">
        <f t="shared" si="1"/>
        <v>321.48373983739839</v>
      </c>
      <c r="Q16" s="9"/>
    </row>
    <row r="17" spans="1:120" ht="15.75">
      <c r="A17" s="27" t="s">
        <v>2</v>
      </c>
      <c r="B17" s="28"/>
      <c r="C17" s="29"/>
      <c r="D17" s="30">
        <f t="shared" ref="D17:N17" si="9">SUM(D18:D20)</f>
        <v>463</v>
      </c>
      <c r="E17" s="30">
        <f t="shared" si="9"/>
        <v>0</v>
      </c>
      <c r="F17" s="30">
        <f t="shared" si="9"/>
        <v>0</v>
      </c>
      <c r="G17" s="30">
        <f t="shared" si="9"/>
        <v>0</v>
      </c>
      <c r="H17" s="30">
        <f t="shared" si="9"/>
        <v>0</v>
      </c>
      <c r="I17" s="30">
        <f t="shared" si="9"/>
        <v>20</v>
      </c>
      <c r="J17" s="30">
        <f t="shared" si="9"/>
        <v>0</v>
      </c>
      <c r="K17" s="30">
        <f t="shared" si="9"/>
        <v>0</v>
      </c>
      <c r="L17" s="30">
        <f t="shared" si="9"/>
        <v>0</v>
      </c>
      <c r="M17" s="30">
        <f t="shared" si="9"/>
        <v>0</v>
      </c>
      <c r="N17" s="30">
        <f t="shared" si="9"/>
        <v>0</v>
      </c>
      <c r="O17" s="30">
        <f>SUM(D17:N17)</f>
        <v>483</v>
      </c>
      <c r="P17" s="42">
        <f t="shared" si="1"/>
        <v>1.9634146341463414</v>
      </c>
      <c r="Q17" s="10"/>
    </row>
    <row r="18" spans="1:120">
      <c r="A18" s="12"/>
      <c r="B18" s="23">
        <v>361.1</v>
      </c>
      <c r="C18" s="19" t="s">
        <v>25</v>
      </c>
      <c r="D18" s="43">
        <v>91</v>
      </c>
      <c r="E18" s="43">
        <v>0</v>
      </c>
      <c r="F18" s="43">
        <v>0</v>
      </c>
      <c r="G18" s="43">
        <v>0</v>
      </c>
      <c r="H18" s="43">
        <v>0</v>
      </c>
      <c r="I18" s="43">
        <v>20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>SUM(D18:N18)</f>
        <v>111</v>
      </c>
      <c r="P18" s="44">
        <f t="shared" si="1"/>
        <v>0.45121951219512196</v>
      </c>
      <c r="Q18" s="9"/>
    </row>
    <row r="19" spans="1:120">
      <c r="A19" s="12"/>
      <c r="B19" s="23">
        <v>367</v>
      </c>
      <c r="C19" s="19" t="s">
        <v>82</v>
      </c>
      <c r="D19" s="43">
        <v>158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0" si="10">SUM(D19:N19)</f>
        <v>158</v>
      </c>
      <c r="P19" s="44">
        <f t="shared" si="1"/>
        <v>0.64227642276422769</v>
      </c>
      <c r="Q19" s="9"/>
    </row>
    <row r="20" spans="1:120" ht="15.75" thickBot="1">
      <c r="A20" s="12"/>
      <c r="B20" s="23">
        <v>369.9</v>
      </c>
      <c r="C20" s="19" t="s">
        <v>83</v>
      </c>
      <c r="D20" s="43">
        <v>214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0"/>
        <v>214</v>
      </c>
      <c r="P20" s="44">
        <f t="shared" si="1"/>
        <v>0.86991869918699183</v>
      </c>
      <c r="Q20" s="9"/>
    </row>
    <row r="21" spans="1:120" ht="16.5" thickBot="1">
      <c r="A21" s="13" t="s">
        <v>23</v>
      </c>
      <c r="B21" s="21"/>
      <c r="C21" s="20"/>
      <c r="D21" s="14">
        <f>SUM(D5,D9,D11,D15,D17)</f>
        <v>222004</v>
      </c>
      <c r="E21" s="14">
        <f t="shared" ref="E21:N21" si="11">SUM(E5,E9,E11,E15,E17)</f>
        <v>0</v>
      </c>
      <c r="F21" s="14">
        <f t="shared" si="11"/>
        <v>0</v>
      </c>
      <c r="G21" s="14">
        <f t="shared" si="11"/>
        <v>0</v>
      </c>
      <c r="H21" s="14">
        <f t="shared" si="11"/>
        <v>0</v>
      </c>
      <c r="I21" s="14">
        <f t="shared" si="11"/>
        <v>91355</v>
      </c>
      <c r="J21" s="14">
        <f t="shared" si="11"/>
        <v>0</v>
      </c>
      <c r="K21" s="14">
        <f t="shared" si="11"/>
        <v>0</v>
      </c>
      <c r="L21" s="14">
        <f t="shared" si="11"/>
        <v>0</v>
      </c>
      <c r="M21" s="14">
        <f t="shared" si="11"/>
        <v>0</v>
      </c>
      <c r="N21" s="14">
        <f t="shared" si="11"/>
        <v>0</v>
      </c>
      <c r="O21" s="14">
        <f>SUM(D21:N21)</f>
        <v>313359</v>
      </c>
      <c r="P21" s="36">
        <f t="shared" si="1"/>
        <v>1273.8170731707316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45" t="s">
        <v>84</v>
      </c>
      <c r="N23" s="45"/>
      <c r="O23" s="45"/>
      <c r="P23" s="40">
        <v>246</v>
      </c>
    </row>
    <row r="24" spans="1:120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8"/>
    </row>
    <row r="25" spans="1:120" ht="15.75" customHeight="1" thickBot="1">
      <c r="A25" s="49" t="s">
        <v>37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1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7"/>
      <c r="R1"/>
    </row>
    <row r="2" spans="1:134" ht="24" thickBot="1">
      <c r="A2" s="55" t="s">
        <v>69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7"/>
      <c r="R2"/>
    </row>
    <row r="3" spans="1:134" ht="18" customHeight="1">
      <c r="A3" s="58" t="s">
        <v>26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5"/>
      <c r="M3" s="66"/>
      <c r="N3" s="34"/>
      <c r="O3" s="35"/>
      <c r="P3" s="67" t="s">
        <v>70</v>
      </c>
      <c r="Q3" s="11"/>
      <c r="R3"/>
    </row>
    <row r="4" spans="1:134" ht="32.25" customHeight="1" thickBot="1">
      <c r="A4" s="61"/>
      <c r="B4" s="62"/>
      <c r="C4" s="63"/>
      <c r="D4" s="32" t="s">
        <v>3</v>
      </c>
      <c r="E4" s="32" t="s">
        <v>27</v>
      </c>
      <c r="F4" s="32" t="s">
        <v>28</v>
      </c>
      <c r="G4" s="32" t="s">
        <v>29</v>
      </c>
      <c r="H4" s="32" t="s">
        <v>4</v>
      </c>
      <c r="I4" s="32" t="s">
        <v>5</v>
      </c>
      <c r="J4" s="33" t="s">
        <v>30</v>
      </c>
      <c r="K4" s="33" t="s">
        <v>6</v>
      </c>
      <c r="L4" s="33" t="s">
        <v>7</v>
      </c>
      <c r="M4" s="33" t="s">
        <v>71</v>
      </c>
      <c r="N4" s="33" t="s">
        <v>8</v>
      </c>
      <c r="O4" s="33" t="s">
        <v>72</v>
      </c>
      <c r="P4" s="6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73</v>
      </c>
      <c r="B5" s="24"/>
      <c r="C5" s="24"/>
      <c r="D5" s="25">
        <f t="shared" ref="D5:N5" si="0">SUM(D6:D8)</f>
        <v>160353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19" si="1">SUM(D5:N5)</f>
        <v>160353</v>
      </c>
      <c r="P5" s="31">
        <f t="shared" ref="P5:P19" si="2">(O5/P$21)</f>
        <v>636.32142857142856</v>
      </c>
      <c r="Q5" s="6"/>
    </row>
    <row r="6" spans="1:134">
      <c r="A6" s="12"/>
      <c r="B6" s="23">
        <v>311</v>
      </c>
      <c r="C6" s="19" t="s">
        <v>1</v>
      </c>
      <c r="D6" s="43">
        <v>143332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143332</v>
      </c>
      <c r="P6" s="44">
        <f t="shared" si="2"/>
        <v>568.77777777777783</v>
      </c>
      <c r="Q6" s="9"/>
    </row>
    <row r="7" spans="1:134">
      <c r="A7" s="12"/>
      <c r="B7" s="23">
        <v>312.3</v>
      </c>
      <c r="C7" s="19" t="s">
        <v>43</v>
      </c>
      <c r="D7" s="43">
        <v>1855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1855</v>
      </c>
      <c r="P7" s="44">
        <f t="shared" si="2"/>
        <v>7.3611111111111107</v>
      </c>
      <c r="Q7" s="9"/>
    </row>
    <row r="8" spans="1:134">
      <c r="A8" s="12"/>
      <c r="B8" s="23">
        <v>312.41000000000003</v>
      </c>
      <c r="C8" s="19" t="s">
        <v>74</v>
      </c>
      <c r="D8" s="43">
        <v>15166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15166</v>
      </c>
      <c r="P8" s="44">
        <f t="shared" si="2"/>
        <v>60.182539682539684</v>
      </c>
      <c r="Q8" s="9"/>
    </row>
    <row r="9" spans="1:134" ht="15.75">
      <c r="A9" s="27" t="s">
        <v>10</v>
      </c>
      <c r="B9" s="28"/>
      <c r="C9" s="29"/>
      <c r="D9" s="30">
        <f t="shared" ref="D9:N9" si="3">SUM(D10:D11)</f>
        <v>17518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30">
        <f t="shared" si="3"/>
        <v>0</v>
      </c>
      <c r="O9" s="41">
        <f t="shared" si="1"/>
        <v>17518</v>
      </c>
      <c r="P9" s="42">
        <f t="shared" si="2"/>
        <v>69.515873015873012</v>
      </c>
      <c r="Q9" s="10"/>
    </row>
    <row r="10" spans="1:134">
      <c r="A10" s="12"/>
      <c r="B10" s="23">
        <v>322.89999999999998</v>
      </c>
      <c r="C10" s="19" t="s">
        <v>75</v>
      </c>
      <c r="D10" s="43">
        <v>276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276</v>
      </c>
      <c r="P10" s="44">
        <f t="shared" si="2"/>
        <v>1.0952380952380953</v>
      </c>
      <c r="Q10" s="9"/>
    </row>
    <row r="11" spans="1:134">
      <c r="A11" s="12"/>
      <c r="B11" s="23">
        <v>323.10000000000002</v>
      </c>
      <c r="C11" s="19" t="s">
        <v>11</v>
      </c>
      <c r="D11" s="43">
        <v>17242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17242</v>
      </c>
      <c r="P11" s="44">
        <f t="shared" si="2"/>
        <v>68.420634920634924</v>
      </c>
      <c r="Q11" s="9"/>
    </row>
    <row r="12" spans="1:134" ht="15.75">
      <c r="A12" s="27" t="s">
        <v>76</v>
      </c>
      <c r="B12" s="28"/>
      <c r="C12" s="29"/>
      <c r="D12" s="30">
        <f t="shared" ref="D12:N12" si="4">SUM(D13:D14)</f>
        <v>29472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30">
        <f t="shared" si="4"/>
        <v>0</v>
      </c>
      <c r="O12" s="41">
        <f t="shared" si="1"/>
        <v>29472</v>
      </c>
      <c r="P12" s="42">
        <f t="shared" si="2"/>
        <v>116.95238095238095</v>
      </c>
      <c r="Q12" s="10"/>
    </row>
    <row r="13" spans="1:134">
      <c r="A13" s="12"/>
      <c r="B13" s="23">
        <v>335.125</v>
      </c>
      <c r="C13" s="19" t="s">
        <v>77</v>
      </c>
      <c r="D13" s="43">
        <v>9646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9646</v>
      </c>
      <c r="P13" s="44">
        <f t="shared" si="2"/>
        <v>38.277777777777779</v>
      </c>
      <c r="Q13" s="9"/>
    </row>
    <row r="14" spans="1:134">
      <c r="A14" s="12"/>
      <c r="B14" s="23">
        <v>335.18</v>
      </c>
      <c r="C14" s="19" t="s">
        <v>78</v>
      </c>
      <c r="D14" s="43">
        <v>19826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19826</v>
      </c>
      <c r="P14" s="44">
        <f t="shared" si="2"/>
        <v>78.674603174603178</v>
      </c>
      <c r="Q14" s="9"/>
    </row>
    <row r="15" spans="1:134" ht="15.75">
      <c r="A15" s="27" t="s">
        <v>21</v>
      </c>
      <c r="B15" s="28"/>
      <c r="C15" s="29"/>
      <c r="D15" s="30">
        <f t="shared" ref="D15:N15" si="5">SUM(D16:D16)</f>
        <v>0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81679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5"/>
        <v>0</v>
      </c>
      <c r="O15" s="30">
        <f t="shared" si="1"/>
        <v>81679</v>
      </c>
      <c r="P15" s="42">
        <f t="shared" si="2"/>
        <v>324.12301587301585</v>
      </c>
      <c r="Q15" s="10"/>
    </row>
    <row r="16" spans="1:134">
      <c r="A16" s="12"/>
      <c r="B16" s="23">
        <v>343.3</v>
      </c>
      <c r="C16" s="19" t="s">
        <v>22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81679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81679</v>
      </c>
      <c r="P16" s="44">
        <f t="shared" si="2"/>
        <v>324.12301587301585</v>
      </c>
      <c r="Q16" s="9"/>
    </row>
    <row r="17" spans="1:120" ht="15.75">
      <c r="A17" s="27" t="s">
        <v>2</v>
      </c>
      <c r="B17" s="28"/>
      <c r="C17" s="29"/>
      <c r="D17" s="30">
        <f t="shared" ref="D17:N17" si="6">SUM(D18:D18)</f>
        <v>73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12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6"/>
        <v>0</v>
      </c>
      <c r="O17" s="30">
        <f t="shared" si="1"/>
        <v>85</v>
      </c>
      <c r="P17" s="42">
        <f t="shared" si="2"/>
        <v>0.33730158730158732</v>
      </c>
      <c r="Q17" s="10"/>
    </row>
    <row r="18" spans="1:120" ht="15.75" thickBot="1">
      <c r="A18" s="12"/>
      <c r="B18" s="23">
        <v>361.1</v>
      </c>
      <c r="C18" s="19" t="s">
        <v>25</v>
      </c>
      <c r="D18" s="43">
        <v>73</v>
      </c>
      <c r="E18" s="43">
        <v>0</v>
      </c>
      <c r="F18" s="43">
        <v>0</v>
      </c>
      <c r="G18" s="43">
        <v>0</v>
      </c>
      <c r="H18" s="43">
        <v>0</v>
      </c>
      <c r="I18" s="43">
        <v>12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85</v>
      </c>
      <c r="P18" s="44">
        <f t="shared" si="2"/>
        <v>0.33730158730158732</v>
      </c>
      <c r="Q18" s="9"/>
    </row>
    <row r="19" spans="1:120" ht="16.5" thickBot="1">
      <c r="A19" s="13" t="s">
        <v>23</v>
      </c>
      <c r="B19" s="21"/>
      <c r="C19" s="20"/>
      <c r="D19" s="14">
        <f>SUM(D5,D9,D12,D15,D17)</f>
        <v>207416</v>
      </c>
      <c r="E19" s="14">
        <f t="shared" ref="E19:N19" si="7">SUM(E5,E9,E12,E15,E17)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81691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7"/>
        <v>0</v>
      </c>
      <c r="O19" s="14">
        <f t="shared" si="1"/>
        <v>289107</v>
      </c>
      <c r="P19" s="36">
        <f t="shared" si="2"/>
        <v>1147.25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45" t="s">
        <v>79</v>
      </c>
      <c r="N21" s="45"/>
      <c r="O21" s="45"/>
      <c r="P21" s="40">
        <v>252</v>
      </c>
    </row>
    <row r="22" spans="1:120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8"/>
    </row>
    <row r="23" spans="1:120" ht="15.75" customHeight="1" thickBot="1">
      <c r="A23" s="49" t="s">
        <v>37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67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26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31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27</v>
      </c>
      <c r="F4" s="32" t="s">
        <v>28</v>
      </c>
      <c r="G4" s="32" t="s">
        <v>29</v>
      </c>
      <c r="H4" s="32" t="s">
        <v>4</v>
      </c>
      <c r="I4" s="32" t="s">
        <v>5</v>
      </c>
      <c r="J4" s="33" t="s">
        <v>30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152168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152168</v>
      </c>
      <c r="O5" s="31">
        <f t="shared" ref="O5:O20" si="2">(N5/O$22)</f>
        <v>572.06015037593988</v>
      </c>
      <c r="P5" s="6"/>
    </row>
    <row r="6" spans="1:133">
      <c r="A6" s="12"/>
      <c r="B6" s="23">
        <v>311</v>
      </c>
      <c r="C6" s="19" t="s">
        <v>1</v>
      </c>
      <c r="D6" s="43">
        <v>136138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136138</v>
      </c>
      <c r="O6" s="44">
        <f t="shared" si="2"/>
        <v>511.79699248120301</v>
      </c>
      <c r="P6" s="9"/>
    </row>
    <row r="7" spans="1:133">
      <c r="A7" s="12"/>
      <c r="B7" s="23">
        <v>312.3</v>
      </c>
      <c r="C7" s="19" t="s">
        <v>43</v>
      </c>
      <c r="D7" s="43">
        <v>1834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>SUM(D7:M7)</f>
        <v>1834</v>
      </c>
      <c r="O7" s="44">
        <f t="shared" si="2"/>
        <v>6.8947368421052628</v>
      </c>
      <c r="P7" s="9"/>
    </row>
    <row r="8" spans="1:133">
      <c r="A8" s="12"/>
      <c r="B8" s="23">
        <v>312.41000000000003</v>
      </c>
      <c r="C8" s="19" t="s">
        <v>9</v>
      </c>
      <c r="D8" s="43">
        <v>14196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14196</v>
      </c>
      <c r="O8" s="44">
        <f t="shared" si="2"/>
        <v>53.368421052631582</v>
      </c>
      <c r="P8" s="9"/>
    </row>
    <row r="9" spans="1:133" ht="15.75">
      <c r="A9" s="27" t="s">
        <v>10</v>
      </c>
      <c r="B9" s="28"/>
      <c r="C9" s="29"/>
      <c r="D9" s="30">
        <f t="shared" ref="D9:M9" si="3">SUM(D10:D11)</f>
        <v>16959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16959</v>
      </c>
      <c r="O9" s="42">
        <f t="shared" si="2"/>
        <v>63.755639097744364</v>
      </c>
      <c r="P9" s="10"/>
    </row>
    <row r="10" spans="1:133">
      <c r="A10" s="12"/>
      <c r="B10" s="23">
        <v>323.10000000000002</v>
      </c>
      <c r="C10" s="19" t="s">
        <v>11</v>
      </c>
      <c r="D10" s="43">
        <v>16825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16825</v>
      </c>
      <c r="O10" s="44">
        <f t="shared" si="2"/>
        <v>63.251879699248121</v>
      </c>
      <c r="P10" s="9"/>
    </row>
    <row r="11" spans="1:133">
      <c r="A11" s="12"/>
      <c r="B11" s="23">
        <v>329</v>
      </c>
      <c r="C11" s="19" t="s">
        <v>12</v>
      </c>
      <c r="D11" s="43">
        <v>134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134</v>
      </c>
      <c r="O11" s="44">
        <f t="shared" si="2"/>
        <v>0.50375939849624063</v>
      </c>
      <c r="P11" s="9"/>
    </row>
    <row r="12" spans="1:133" ht="15.75">
      <c r="A12" s="27" t="s">
        <v>13</v>
      </c>
      <c r="B12" s="28"/>
      <c r="C12" s="29"/>
      <c r="D12" s="30">
        <f t="shared" ref="D12:M12" si="4">SUM(D13:D14)</f>
        <v>24445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24445</v>
      </c>
      <c r="O12" s="42">
        <f t="shared" si="2"/>
        <v>91.898496240601503</v>
      </c>
      <c r="P12" s="10"/>
    </row>
    <row r="13" spans="1:133">
      <c r="A13" s="12"/>
      <c r="B13" s="23">
        <v>335.12</v>
      </c>
      <c r="C13" s="19" t="s">
        <v>47</v>
      </c>
      <c r="D13" s="43">
        <v>7596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7596</v>
      </c>
      <c r="O13" s="44">
        <f t="shared" si="2"/>
        <v>28.556390977443609</v>
      </c>
      <c r="P13" s="9"/>
    </row>
    <row r="14" spans="1:133">
      <c r="A14" s="12"/>
      <c r="B14" s="23">
        <v>335.18</v>
      </c>
      <c r="C14" s="19" t="s">
        <v>48</v>
      </c>
      <c r="D14" s="43">
        <v>16849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16849</v>
      </c>
      <c r="O14" s="44">
        <f t="shared" si="2"/>
        <v>63.342105263157897</v>
      </c>
      <c r="P14" s="9"/>
    </row>
    <row r="15" spans="1:133" ht="15.75">
      <c r="A15" s="27" t="s">
        <v>21</v>
      </c>
      <c r="B15" s="28"/>
      <c r="C15" s="29"/>
      <c r="D15" s="30">
        <f t="shared" ref="D15:M15" si="5">SUM(D16:D16)</f>
        <v>0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80773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80773</v>
      </c>
      <c r="O15" s="42">
        <f t="shared" si="2"/>
        <v>303.65789473684208</v>
      </c>
      <c r="P15" s="10"/>
    </row>
    <row r="16" spans="1:133">
      <c r="A16" s="12"/>
      <c r="B16" s="23">
        <v>343.3</v>
      </c>
      <c r="C16" s="19" t="s">
        <v>22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80773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80773</v>
      </c>
      <c r="O16" s="44">
        <f t="shared" si="2"/>
        <v>303.65789473684208</v>
      </c>
      <c r="P16" s="9"/>
    </row>
    <row r="17" spans="1:119" ht="15.75">
      <c r="A17" s="27" t="s">
        <v>2</v>
      </c>
      <c r="B17" s="28"/>
      <c r="C17" s="29"/>
      <c r="D17" s="30">
        <f t="shared" ref="D17:M17" si="6">SUM(D18:D19)</f>
        <v>13118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12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13130</v>
      </c>
      <c r="O17" s="42">
        <f t="shared" si="2"/>
        <v>49.360902255639097</v>
      </c>
      <c r="P17" s="10"/>
    </row>
    <row r="18" spans="1:119">
      <c r="A18" s="12"/>
      <c r="B18" s="23">
        <v>361.1</v>
      </c>
      <c r="C18" s="19" t="s">
        <v>25</v>
      </c>
      <c r="D18" s="43">
        <v>66</v>
      </c>
      <c r="E18" s="43">
        <v>0</v>
      </c>
      <c r="F18" s="43">
        <v>0</v>
      </c>
      <c r="G18" s="43">
        <v>0</v>
      </c>
      <c r="H18" s="43">
        <v>0</v>
      </c>
      <c r="I18" s="43">
        <v>12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78</v>
      </c>
      <c r="O18" s="44">
        <f t="shared" si="2"/>
        <v>0.2932330827067669</v>
      </c>
      <c r="P18" s="9"/>
    </row>
    <row r="19" spans="1:119" ht="15.75" thickBot="1">
      <c r="A19" s="12"/>
      <c r="B19" s="23">
        <v>366</v>
      </c>
      <c r="C19" s="19" t="s">
        <v>35</v>
      </c>
      <c r="D19" s="43">
        <v>13052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13052</v>
      </c>
      <c r="O19" s="44">
        <f t="shared" si="2"/>
        <v>49.067669172932334</v>
      </c>
      <c r="P19" s="9"/>
    </row>
    <row r="20" spans="1:119" ht="16.5" thickBot="1">
      <c r="A20" s="13" t="s">
        <v>23</v>
      </c>
      <c r="B20" s="21"/>
      <c r="C20" s="20"/>
      <c r="D20" s="14">
        <f>SUM(D5,D9,D12,D15,D17)</f>
        <v>206690</v>
      </c>
      <c r="E20" s="14">
        <f t="shared" ref="E20:M20" si="7">SUM(E5,E9,E12,E15,E17)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80785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287475</v>
      </c>
      <c r="O20" s="36">
        <f t="shared" si="2"/>
        <v>1080.7330827067669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7"/>
      <c r="B22" s="38"/>
      <c r="C22" s="38"/>
      <c r="D22" s="39"/>
      <c r="E22" s="39"/>
      <c r="F22" s="39"/>
      <c r="G22" s="39"/>
      <c r="H22" s="39"/>
      <c r="I22" s="39"/>
      <c r="J22" s="39"/>
      <c r="K22" s="39"/>
      <c r="L22" s="45" t="s">
        <v>68</v>
      </c>
      <c r="M22" s="45"/>
      <c r="N22" s="45"/>
      <c r="O22" s="40">
        <v>266</v>
      </c>
    </row>
    <row r="23" spans="1:119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19" ht="15.75" customHeight="1" thickBot="1">
      <c r="A24" s="49" t="s">
        <v>37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65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26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31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27</v>
      </c>
      <c r="F4" s="32" t="s">
        <v>28</v>
      </c>
      <c r="G4" s="32" t="s">
        <v>29</v>
      </c>
      <c r="H4" s="32" t="s">
        <v>4</v>
      </c>
      <c r="I4" s="32" t="s">
        <v>5</v>
      </c>
      <c r="J4" s="33" t="s">
        <v>30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151592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151592</v>
      </c>
      <c r="O5" s="31">
        <f t="shared" ref="O5:O19" si="2">(N5/O$21)</f>
        <v>576.3954372623574</v>
      </c>
      <c r="P5" s="6"/>
    </row>
    <row r="6" spans="1:133">
      <c r="A6" s="12"/>
      <c r="B6" s="23">
        <v>311</v>
      </c>
      <c r="C6" s="19" t="s">
        <v>1</v>
      </c>
      <c r="D6" s="43">
        <v>135816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135816</v>
      </c>
      <c r="O6" s="44">
        <f t="shared" si="2"/>
        <v>516.41064638783268</v>
      </c>
      <c r="P6" s="9"/>
    </row>
    <row r="7" spans="1:133">
      <c r="A7" s="12"/>
      <c r="B7" s="23">
        <v>312.3</v>
      </c>
      <c r="C7" s="19" t="s">
        <v>43</v>
      </c>
      <c r="D7" s="43">
        <v>1448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1448</v>
      </c>
      <c r="O7" s="44">
        <f t="shared" si="2"/>
        <v>5.5057034220532319</v>
      </c>
      <c r="P7" s="9"/>
    </row>
    <row r="8" spans="1:133">
      <c r="A8" s="12"/>
      <c r="B8" s="23">
        <v>312.41000000000003</v>
      </c>
      <c r="C8" s="19" t="s">
        <v>9</v>
      </c>
      <c r="D8" s="43">
        <v>14328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14328</v>
      </c>
      <c r="O8" s="44">
        <f t="shared" si="2"/>
        <v>54.479087452471482</v>
      </c>
      <c r="P8" s="9"/>
    </row>
    <row r="9" spans="1:133" ht="15.75">
      <c r="A9" s="27" t="s">
        <v>10</v>
      </c>
      <c r="B9" s="28"/>
      <c r="C9" s="29"/>
      <c r="D9" s="30">
        <f t="shared" ref="D9:M9" si="3">SUM(D10:D11)</f>
        <v>16770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16770</v>
      </c>
      <c r="O9" s="42">
        <f t="shared" si="2"/>
        <v>63.764258555133082</v>
      </c>
      <c r="P9" s="10"/>
    </row>
    <row r="10" spans="1:133">
      <c r="A10" s="12"/>
      <c r="B10" s="23">
        <v>323.10000000000002</v>
      </c>
      <c r="C10" s="19" t="s">
        <v>11</v>
      </c>
      <c r="D10" s="43">
        <v>16558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16558</v>
      </c>
      <c r="O10" s="44">
        <f t="shared" si="2"/>
        <v>62.958174904942965</v>
      </c>
      <c r="P10" s="9"/>
    </row>
    <row r="11" spans="1:133">
      <c r="A11" s="12"/>
      <c r="B11" s="23">
        <v>329</v>
      </c>
      <c r="C11" s="19" t="s">
        <v>12</v>
      </c>
      <c r="D11" s="43">
        <v>212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212</v>
      </c>
      <c r="O11" s="44">
        <f t="shared" si="2"/>
        <v>0.80608365019011408</v>
      </c>
      <c r="P11" s="9"/>
    </row>
    <row r="12" spans="1:133" ht="15.75">
      <c r="A12" s="27" t="s">
        <v>13</v>
      </c>
      <c r="B12" s="28"/>
      <c r="C12" s="29"/>
      <c r="D12" s="30">
        <f t="shared" ref="D12:M12" si="4">SUM(D13:D14)</f>
        <v>23694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23694</v>
      </c>
      <c r="O12" s="42">
        <f t="shared" si="2"/>
        <v>90.091254752851711</v>
      </c>
      <c r="P12" s="10"/>
    </row>
    <row r="13" spans="1:133">
      <c r="A13" s="12"/>
      <c r="B13" s="23">
        <v>335.12</v>
      </c>
      <c r="C13" s="19" t="s">
        <v>47</v>
      </c>
      <c r="D13" s="43">
        <v>7684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7684</v>
      </c>
      <c r="O13" s="44">
        <f t="shared" si="2"/>
        <v>29.216730038022813</v>
      </c>
      <c r="P13" s="9"/>
    </row>
    <row r="14" spans="1:133">
      <c r="A14" s="12"/>
      <c r="B14" s="23">
        <v>335.18</v>
      </c>
      <c r="C14" s="19" t="s">
        <v>48</v>
      </c>
      <c r="D14" s="43">
        <v>16010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16010</v>
      </c>
      <c r="O14" s="44">
        <f t="shared" si="2"/>
        <v>60.874524714828894</v>
      </c>
      <c r="P14" s="9"/>
    </row>
    <row r="15" spans="1:133" ht="15.75">
      <c r="A15" s="27" t="s">
        <v>21</v>
      </c>
      <c r="B15" s="28"/>
      <c r="C15" s="29"/>
      <c r="D15" s="30">
        <f t="shared" ref="D15:M15" si="5">SUM(D16:D16)</f>
        <v>0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79314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79314</v>
      </c>
      <c r="O15" s="42">
        <f t="shared" si="2"/>
        <v>301.57414448669203</v>
      </c>
      <c r="P15" s="10"/>
    </row>
    <row r="16" spans="1:133">
      <c r="A16" s="12"/>
      <c r="B16" s="23">
        <v>343.3</v>
      </c>
      <c r="C16" s="19" t="s">
        <v>22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79314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79314</v>
      </c>
      <c r="O16" s="44">
        <f t="shared" si="2"/>
        <v>301.57414448669203</v>
      </c>
      <c r="P16" s="9"/>
    </row>
    <row r="17" spans="1:119" ht="15.75">
      <c r="A17" s="27" t="s">
        <v>2</v>
      </c>
      <c r="B17" s="28"/>
      <c r="C17" s="29"/>
      <c r="D17" s="30">
        <f t="shared" ref="D17:M17" si="6">SUM(D18:D18)</f>
        <v>69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11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80</v>
      </c>
      <c r="O17" s="42">
        <f t="shared" si="2"/>
        <v>0.30418250950570341</v>
      </c>
      <c r="P17" s="10"/>
    </row>
    <row r="18" spans="1:119" ht="15.75" thickBot="1">
      <c r="A18" s="12"/>
      <c r="B18" s="23">
        <v>361.1</v>
      </c>
      <c r="C18" s="19" t="s">
        <v>25</v>
      </c>
      <c r="D18" s="43">
        <v>69</v>
      </c>
      <c r="E18" s="43">
        <v>0</v>
      </c>
      <c r="F18" s="43">
        <v>0</v>
      </c>
      <c r="G18" s="43">
        <v>0</v>
      </c>
      <c r="H18" s="43">
        <v>0</v>
      </c>
      <c r="I18" s="43">
        <v>11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80</v>
      </c>
      <c r="O18" s="44">
        <f t="shared" si="2"/>
        <v>0.30418250950570341</v>
      </c>
      <c r="P18" s="9"/>
    </row>
    <row r="19" spans="1:119" ht="16.5" thickBot="1">
      <c r="A19" s="13" t="s">
        <v>23</v>
      </c>
      <c r="B19" s="21"/>
      <c r="C19" s="20"/>
      <c r="D19" s="14">
        <f>SUM(D5,D9,D12,D15,D17)</f>
        <v>192125</v>
      </c>
      <c r="E19" s="14">
        <f t="shared" ref="E19:M19" si="7">SUM(E5,E9,E12,E15,E17)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79325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271450</v>
      </c>
      <c r="O19" s="36">
        <f t="shared" si="2"/>
        <v>1032.1292775665399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45" t="s">
        <v>66</v>
      </c>
      <c r="M21" s="45"/>
      <c r="N21" s="45"/>
      <c r="O21" s="40">
        <v>263</v>
      </c>
    </row>
    <row r="22" spans="1:119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</row>
    <row r="23" spans="1:119" ht="15.75" customHeight="1" thickBot="1">
      <c r="A23" s="49" t="s">
        <v>37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63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26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31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27</v>
      </c>
      <c r="F4" s="32" t="s">
        <v>28</v>
      </c>
      <c r="G4" s="32" t="s">
        <v>29</v>
      </c>
      <c r="H4" s="32" t="s">
        <v>4</v>
      </c>
      <c r="I4" s="32" t="s">
        <v>5</v>
      </c>
      <c r="J4" s="33" t="s">
        <v>30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147311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147311</v>
      </c>
      <c r="O5" s="31">
        <f t="shared" ref="O5:O19" si="2">(N5/O$21)</f>
        <v>570.97286821705427</v>
      </c>
      <c r="P5" s="6"/>
    </row>
    <row r="6" spans="1:133">
      <c r="A6" s="12"/>
      <c r="B6" s="23">
        <v>311</v>
      </c>
      <c r="C6" s="19" t="s">
        <v>1</v>
      </c>
      <c r="D6" s="43">
        <v>131870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131870</v>
      </c>
      <c r="O6" s="44">
        <f t="shared" si="2"/>
        <v>511.12403100775191</v>
      </c>
      <c r="P6" s="9"/>
    </row>
    <row r="7" spans="1:133">
      <c r="A7" s="12"/>
      <c r="B7" s="23">
        <v>312.3</v>
      </c>
      <c r="C7" s="19" t="s">
        <v>43</v>
      </c>
      <c r="D7" s="43">
        <v>1675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1675</v>
      </c>
      <c r="O7" s="44">
        <f t="shared" si="2"/>
        <v>6.4922480620155039</v>
      </c>
      <c r="P7" s="9"/>
    </row>
    <row r="8" spans="1:133">
      <c r="A8" s="12"/>
      <c r="B8" s="23">
        <v>312.41000000000003</v>
      </c>
      <c r="C8" s="19" t="s">
        <v>9</v>
      </c>
      <c r="D8" s="43">
        <v>13766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13766</v>
      </c>
      <c r="O8" s="44">
        <f t="shared" si="2"/>
        <v>53.356589147286819</v>
      </c>
      <c r="P8" s="9"/>
    </row>
    <row r="9" spans="1:133" ht="15.75">
      <c r="A9" s="27" t="s">
        <v>10</v>
      </c>
      <c r="B9" s="28"/>
      <c r="C9" s="29"/>
      <c r="D9" s="30">
        <f t="shared" ref="D9:M9" si="3">SUM(D10:D11)</f>
        <v>14829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14829</v>
      </c>
      <c r="O9" s="42">
        <f t="shared" si="2"/>
        <v>57.47674418604651</v>
      </c>
      <c r="P9" s="10"/>
    </row>
    <row r="10" spans="1:133">
      <c r="A10" s="12"/>
      <c r="B10" s="23">
        <v>323.10000000000002</v>
      </c>
      <c r="C10" s="19" t="s">
        <v>11</v>
      </c>
      <c r="D10" s="43">
        <v>14634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14634</v>
      </c>
      <c r="O10" s="44">
        <f t="shared" si="2"/>
        <v>56.720930232558139</v>
      </c>
      <c r="P10" s="9"/>
    </row>
    <row r="11" spans="1:133">
      <c r="A11" s="12"/>
      <c r="B11" s="23">
        <v>329</v>
      </c>
      <c r="C11" s="19" t="s">
        <v>12</v>
      </c>
      <c r="D11" s="43">
        <v>195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195</v>
      </c>
      <c r="O11" s="44">
        <f t="shared" si="2"/>
        <v>0.7558139534883721</v>
      </c>
      <c r="P11" s="9"/>
    </row>
    <row r="12" spans="1:133" ht="15.75">
      <c r="A12" s="27" t="s">
        <v>13</v>
      </c>
      <c r="B12" s="28"/>
      <c r="C12" s="29"/>
      <c r="D12" s="30">
        <f t="shared" ref="D12:M12" si="4">SUM(D13:D14)</f>
        <v>22171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22171</v>
      </c>
      <c r="O12" s="42">
        <f t="shared" si="2"/>
        <v>85.934108527131784</v>
      </c>
      <c r="P12" s="10"/>
    </row>
    <row r="13" spans="1:133">
      <c r="A13" s="12"/>
      <c r="B13" s="23">
        <v>335.12</v>
      </c>
      <c r="C13" s="19" t="s">
        <v>47</v>
      </c>
      <c r="D13" s="43">
        <v>7080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7080</v>
      </c>
      <c r="O13" s="44">
        <f t="shared" si="2"/>
        <v>27.441860465116278</v>
      </c>
      <c r="P13" s="9"/>
    </row>
    <row r="14" spans="1:133">
      <c r="A14" s="12"/>
      <c r="B14" s="23">
        <v>335.18</v>
      </c>
      <c r="C14" s="19" t="s">
        <v>48</v>
      </c>
      <c r="D14" s="43">
        <v>15091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15091</v>
      </c>
      <c r="O14" s="44">
        <f t="shared" si="2"/>
        <v>58.492248062015506</v>
      </c>
      <c r="P14" s="9"/>
    </row>
    <row r="15" spans="1:133" ht="15.75">
      <c r="A15" s="27" t="s">
        <v>21</v>
      </c>
      <c r="B15" s="28"/>
      <c r="C15" s="29"/>
      <c r="D15" s="30">
        <f t="shared" ref="D15:M15" si="5">SUM(D16:D16)</f>
        <v>0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79140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79140</v>
      </c>
      <c r="O15" s="42">
        <f t="shared" si="2"/>
        <v>306.74418604651163</v>
      </c>
      <c r="P15" s="10"/>
    </row>
    <row r="16" spans="1:133">
      <c r="A16" s="12"/>
      <c r="B16" s="23">
        <v>343.3</v>
      </c>
      <c r="C16" s="19" t="s">
        <v>22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79140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79140</v>
      </c>
      <c r="O16" s="44">
        <f t="shared" si="2"/>
        <v>306.74418604651163</v>
      </c>
      <c r="P16" s="9"/>
    </row>
    <row r="17" spans="1:119" ht="15.75">
      <c r="A17" s="27" t="s">
        <v>2</v>
      </c>
      <c r="B17" s="28"/>
      <c r="C17" s="29"/>
      <c r="D17" s="30">
        <f t="shared" ref="D17:M17" si="6">SUM(D18:D18)</f>
        <v>59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12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71</v>
      </c>
      <c r="O17" s="42">
        <f t="shared" si="2"/>
        <v>0.27519379844961239</v>
      </c>
      <c r="P17" s="10"/>
    </row>
    <row r="18" spans="1:119" ht="15.75" thickBot="1">
      <c r="A18" s="12"/>
      <c r="B18" s="23">
        <v>361.1</v>
      </c>
      <c r="C18" s="19" t="s">
        <v>25</v>
      </c>
      <c r="D18" s="43">
        <v>59</v>
      </c>
      <c r="E18" s="43"/>
      <c r="F18" s="43"/>
      <c r="G18" s="43"/>
      <c r="H18" s="43"/>
      <c r="I18" s="43">
        <v>12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71</v>
      </c>
      <c r="O18" s="44">
        <f t="shared" si="2"/>
        <v>0.27519379844961239</v>
      </c>
      <c r="P18" s="9"/>
    </row>
    <row r="19" spans="1:119" ht="16.5" thickBot="1">
      <c r="A19" s="13" t="s">
        <v>23</v>
      </c>
      <c r="B19" s="21"/>
      <c r="C19" s="20"/>
      <c r="D19" s="14">
        <f>SUM(D5,D9,D12,D15,D17)</f>
        <v>184370</v>
      </c>
      <c r="E19" s="14">
        <f t="shared" ref="E19:M19" si="7">SUM(E5,E9,E12,E15,E17)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79152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263522</v>
      </c>
      <c r="O19" s="36">
        <f t="shared" si="2"/>
        <v>1021.4031007751938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45" t="s">
        <v>64</v>
      </c>
      <c r="M21" s="45"/>
      <c r="N21" s="45"/>
      <c r="O21" s="40">
        <v>258</v>
      </c>
    </row>
    <row r="22" spans="1:119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</row>
    <row r="23" spans="1:119" ht="15.75" customHeight="1" thickBot="1">
      <c r="A23" s="49" t="s">
        <v>37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61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26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31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27</v>
      </c>
      <c r="F4" s="32" t="s">
        <v>28</v>
      </c>
      <c r="G4" s="32" t="s">
        <v>29</v>
      </c>
      <c r="H4" s="32" t="s">
        <v>4</v>
      </c>
      <c r="I4" s="32" t="s">
        <v>5</v>
      </c>
      <c r="J4" s="33" t="s">
        <v>30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143588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143588</v>
      </c>
      <c r="O5" s="31">
        <f t="shared" ref="O5:O19" si="2">(N5/O$21)</f>
        <v>605.85654008438814</v>
      </c>
      <c r="P5" s="6"/>
    </row>
    <row r="6" spans="1:133">
      <c r="A6" s="12"/>
      <c r="B6" s="23">
        <v>311</v>
      </c>
      <c r="C6" s="19" t="s">
        <v>1</v>
      </c>
      <c r="D6" s="43">
        <v>128216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128216</v>
      </c>
      <c r="O6" s="44">
        <f t="shared" si="2"/>
        <v>540.99578059071735</v>
      </c>
      <c r="P6" s="9"/>
    </row>
    <row r="7" spans="1:133">
      <c r="A7" s="12"/>
      <c r="B7" s="23">
        <v>312.3</v>
      </c>
      <c r="C7" s="19" t="s">
        <v>43</v>
      </c>
      <c r="D7" s="43">
        <v>1622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1622</v>
      </c>
      <c r="O7" s="44">
        <f t="shared" si="2"/>
        <v>6.8438818565400847</v>
      </c>
      <c r="P7" s="9"/>
    </row>
    <row r="8" spans="1:133">
      <c r="A8" s="12"/>
      <c r="B8" s="23">
        <v>312.41000000000003</v>
      </c>
      <c r="C8" s="19" t="s">
        <v>9</v>
      </c>
      <c r="D8" s="43">
        <v>13750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13750</v>
      </c>
      <c r="O8" s="44">
        <f t="shared" si="2"/>
        <v>58.016877637130804</v>
      </c>
      <c r="P8" s="9"/>
    </row>
    <row r="9" spans="1:133" ht="15.75">
      <c r="A9" s="27" t="s">
        <v>10</v>
      </c>
      <c r="B9" s="28"/>
      <c r="C9" s="29"/>
      <c r="D9" s="30">
        <f t="shared" ref="D9:M9" si="3">SUM(D10:D11)</f>
        <v>13085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13085</v>
      </c>
      <c r="O9" s="42">
        <f t="shared" si="2"/>
        <v>55.210970464135023</v>
      </c>
      <c r="P9" s="10"/>
    </row>
    <row r="10" spans="1:133">
      <c r="A10" s="12"/>
      <c r="B10" s="23">
        <v>323.10000000000002</v>
      </c>
      <c r="C10" s="19" t="s">
        <v>11</v>
      </c>
      <c r="D10" s="43">
        <v>12896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12896</v>
      </c>
      <c r="O10" s="44">
        <f t="shared" si="2"/>
        <v>54.413502109704645</v>
      </c>
      <c r="P10" s="9"/>
    </row>
    <row r="11" spans="1:133">
      <c r="A11" s="12"/>
      <c r="B11" s="23">
        <v>329</v>
      </c>
      <c r="C11" s="19" t="s">
        <v>12</v>
      </c>
      <c r="D11" s="43">
        <v>189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189</v>
      </c>
      <c r="O11" s="44">
        <f t="shared" si="2"/>
        <v>0.79746835443037978</v>
      </c>
      <c r="P11" s="9"/>
    </row>
    <row r="12" spans="1:133" ht="15.75">
      <c r="A12" s="27" t="s">
        <v>13</v>
      </c>
      <c r="B12" s="28"/>
      <c r="C12" s="29"/>
      <c r="D12" s="30">
        <f t="shared" ref="D12:M12" si="4">SUM(D13:D14)</f>
        <v>21223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21223</v>
      </c>
      <c r="O12" s="42">
        <f t="shared" si="2"/>
        <v>89.548523206751057</v>
      </c>
      <c r="P12" s="10"/>
    </row>
    <row r="13" spans="1:133">
      <c r="A13" s="12"/>
      <c r="B13" s="23">
        <v>335.12</v>
      </c>
      <c r="C13" s="19" t="s">
        <v>47</v>
      </c>
      <c r="D13" s="43">
        <v>6725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6725</v>
      </c>
      <c r="O13" s="44">
        <f t="shared" si="2"/>
        <v>28.375527426160339</v>
      </c>
      <c r="P13" s="9"/>
    </row>
    <row r="14" spans="1:133">
      <c r="A14" s="12"/>
      <c r="B14" s="23">
        <v>335.18</v>
      </c>
      <c r="C14" s="19" t="s">
        <v>48</v>
      </c>
      <c r="D14" s="43">
        <v>14498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14498</v>
      </c>
      <c r="O14" s="44">
        <f t="shared" si="2"/>
        <v>61.172995780590718</v>
      </c>
      <c r="P14" s="9"/>
    </row>
    <row r="15" spans="1:133" ht="15.75">
      <c r="A15" s="27" t="s">
        <v>21</v>
      </c>
      <c r="B15" s="28"/>
      <c r="C15" s="29"/>
      <c r="D15" s="30">
        <f t="shared" ref="D15:M15" si="5">SUM(D16:D16)</f>
        <v>0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78854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78854</v>
      </c>
      <c r="O15" s="42">
        <f t="shared" si="2"/>
        <v>332.71729957805906</v>
      </c>
      <c r="P15" s="10"/>
    </row>
    <row r="16" spans="1:133">
      <c r="A16" s="12"/>
      <c r="B16" s="23">
        <v>343.3</v>
      </c>
      <c r="C16" s="19" t="s">
        <v>22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78854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78854</v>
      </c>
      <c r="O16" s="44">
        <f t="shared" si="2"/>
        <v>332.71729957805906</v>
      </c>
      <c r="P16" s="9"/>
    </row>
    <row r="17" spans="1:119" ht="15.75">
      <c r="A17" s="27" t="s">
        <v>2</v>
      </c>
      <c r="B17" s="28"/>
      <c r="C17" s="29"/>
      <c r="D17" s="30">
        <f t="shared" ref="D17:M17" si="6">SUM(D18:D18)</f>
        <v>49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8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57</v>
      </c>
      <c r="O17" s="42">
        <f t="shared" si="2"/>
        <v>0.24050632911392406</v>
      </c>
      <c r="P17" s="10"/>
    </row>
    <row r="18" spans="1:119" ht="15.75" thickBot="1">
      <c r="A18" s="12"/>
      <c r="B18" s="23">
        <v>361.1</v>
      </c>
      <c r="C18" s="19" t="s">
        <v>25</v>
      </c>
      <c r="D18" s="43">
        <v>49</v>
      </c>
      <c r="E18" s="43">
        <v>0</v>
      </c>
      <c r="F18" s="43">
        <v>0</v>
      </c>
      <c r="G18" s="43">
        <v>0</v>
      </c>
      <c r="H18" s="43">
        <v>0</v>
      </c>
      <c r="I18" s="43">
        <v>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57</v>
      </c>
      <c r="O18" s="44">
        <f t="shared" si="2"/>
        <v>0.24050632911392406</v>
      </c>
      <c r="P18" s="9"/>
    </row>
    <row r="19" spans="1:119" ht="16.5" thickBot="1">
      <c r="A19" s="13" t="s">
        <v>23</v>
      </c>
      <c r="B19" s="21"/>
      <c r="C19" s="20"/>
      <c r="D19" s="14">
        <f>SUM(D5,D9,D12,D15,D17)</f>
        <v>177945</v>
      </c>
      <c r="E19" s="14">
        <f t="shared" ref="E19:M19" si="7">SUM(E5,E9,E12,E15,E17)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78862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256807</v>
      </c>
      <c r="O19" s="36">
        <f t="shared" si="2"/>
        <v>1083.5738396624472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45" t="s">
        <v>62</v>
      </c>
      <c r="M21" s="45"/>
      <c r="N21" s="45"/>
      <c r="O21" s="40">
        <v>237</v>
      </c>
    </row>
    <row r="22" spans="1:119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</row>
    <row r="23" spans="1:119" ht="15.75" customHeight="1" thickBot="1">
      <c r="A23" s="49" t="s">
        <v>37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59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26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31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27</v>
      </c>
      <c r="F4" s="32" t="s">
        <v>28</v>
      </c>
      <c r="G4" s="32" t="s">
        <v>29</v>
      </c>
      <c r="H4" s="32" t="s">
        <v>4</v>
      </c>
      <c r="I4" s="32" t="s">
        <v>5</v>
      </c>
      <c r="J4" s="33" t="s">
        <v>30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126028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126028</v>
      </c>
      <c r="O5" s="31">
        <f t="shared" ref="O5:O19" si="2">(N5/O$21)</f>
        <v>536.28936170212762</v>
      </c>
      <c r="P5" s="6"/>
    </row>
    <row r="6" spans="1:133">
      <c r="A6" s="12"/>
      <c r="B6" s="23">
        <v>311</v>
      </c>
      <c r="C6" s="19" t="s">
        <v>1</v>
      </c>
      <c r="D6" s="43">
        <v>111325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111325</v>
      </c>
      <c r="O6" s="44">
        <f t="shared" si="2"/>
        <v>473.72340425531917</v>
      </c>
      <c r="P6" s="9"/>
    </row>
    <row r="7" spans="1:133">
      <c r="A7" s="12"/>
      <c r="B7" s="23">
        <v>312.3</v>
      </c>
      <c r="C7" s="19" t="s">
        <v>43</v>
      </c>
      <c r="D7" s="43">
        <v>1346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1346</v>
      </c>
      <c r="O7" s="44">
        <f t="shared" si="2"/>
        <v>5.7276595744680847</v>
      </c>
      <c r="P7" s="9"/>
    </row>
    <row r="8" spans="1:133">
      <c r="A8" s="12"/>
      <c r="B8" s="23">
        <v>312.41000000000003</v>
      </c>
      <c r="C8" s="19" t="s">
        <v>9</v>
      </c>
      <c r="D8" s="43">
        <v>13357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13357</v>
      </c>
      <c r="O8" s="44">
        <f t="shared" si="2"/>
        <v>56.838297872340426</v>
      </c>
      <c r="P8" s="9"/>
    </row>
    <row r="9" spans="1:133" ht="15.75">
      <c r="A9" s="27" t="s">
        <v>10</v>
      </c>
      <c r="B9" s="28"/>
      <c r="C9" s="29"/>
      <c r="D9" s="30">
        <f t="shared" ref="D9:M9" si="3">SUM(D10:D11)</f>
        <v>12992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12992</v>
      </c>
      <c r="O9" s="42">
        <f t="shared" si="2"/>
        <v>55.285106382978725</v>
      </c>
      <c r="P9" s="10"/>
    </row>
    <row r="10" spans="1:133">
      <c r="A10" s="12"/>
      <c r="B10" s="23">
        <v>323.10000000000002</v>
      </c>
      <c r="C10" s="19" t="s">
        <v>11</v>
      </c>
      <c r="D10" s="43">
        <v>12853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12853</v>
      </c>
      <c r="O10" s="44">
        <f t="shared" si="2"/>
        <v>54.693617021276594</v>
      </c>
      <c r="P10" s="9"/>
    </row>
    <row r="11" spans="1:133">
      <c r="A11" s="12"/>
      <c r="B11" s="23">
        <v>329</v>
      </c>
      <c r="C11" s="19" t="s">
        <v>12</v>
      </c>
      <c r="D11" s="43">
        <v>139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139</v>
      </c>
      <c r="O11" s="44">
        <f t="shared" si="2"/>
        <v>0.59148936170212763</v>
      </c>
      <c r="P11" s="9"/>
    </row>
    <row r="12" spans="1:133" ht="15.75">
      <c r="A12" s="27" t="s">
        <v>13</v>
      </c>
      <c r="B12" s="28"/>
      <c r="C12" s="29"/>
      <c r="D12" s="30">
        <f t="shared" ref="D12:M12" si="4">SUM(D13:D14)</f>
        <v>20853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20853</v>
      </c>
      <c r="O12" s="42">
        <f t="shared" si="2"/>
        <v>88.736170212765956</v>
      </c>
      <c r="P12" s="10"/>
    </row>
    <row r="13" spans="1:133">
      <c r="A13" s="12"/>
      <c r="B13" s="23">
        <v>335.12</v>
      </c>
      <c r="C13" s="19" t="s">
        <v>47</v>
      </c>
      <c r="D13" s="43">
        <v>6284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6284</v>
      </c>
      <c r="O13" s="44">
        <f t="shared" si="2"/>
        <v>26.740425531914894</v>
      </c>
      <c r="P13" s="9"/>
    </row>
    <row r="14" spans="1:133">
      <c r="A14" s="12"/>
      <c r="B14" s="23">
        <v>335.18</v>
      </c>
      <c r="C14" s="19" t="s">
        <v>48</v>
      </c>
      <c r="D14" s="43">
        <v>14569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14569</v>
      </c>
      <c r="O14" s="44">
        <f t="shared" si="2"/>
        <v>61.995744680851061</v>
      </c>
      <c r="P14" s="9"/>
    </row>
    <row r="15" spans="1:133" ht="15.75">
      <c r="A15" s="27" t="s">
        <v>21</v>
      </c>
      <c r="B15" s="28"/>
      <c r="C15" s="29"/>
      <c r="D15" s="30">
        <f t="shared" ref="D15:M15" si="5">SUM(D16:D16)</f>
        <v>0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79275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79275</v>
      </c>
      <c r="O15" s="42">
        <f t="shared" si="2"/>
        <v>337.34042553191489</v>
      </c>
      <c r="P15" s="10"/>
    </row>
    <row r="16" spans="1:133">
      <c r="A16" s="12"/>
      <c r="B16" s="23">
        <v>343.3</v>
      </c>
      <c r="C16" s="19" t="s">
        <v>22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79275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79275</v>
      </c>
      <c r="O16" s="44">
        <f t="shared" si="2"/>
        <v>337.34042553191489</v>
      </c>
      <c r="P16" s="9"/>
    </row>
    <row r="17" spans="1:119" ht="15.75">
      <c r="A17" s="27" t="s">
        <v>2</v>
      </c>
      <c r="B17" s="28"/>
      <c r="C17" s="29"/>
      <c r="D17" s="30">
        <f t="shared" ref="D17:M17" si="6">SUM(D18:D18)</f>
        <v>25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1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26</v>
      </c>
      <c r="O17" s="42">
        <f t="shared" si="2"/>
        <v>0.11063829787234042</v>
      </c>
      <c r="P17" s="10"/>
    </row>
    <row r="18" spans="1:119" ht="15.75" thickBot="1">
      <c r="A18" s="12"/>
      <c r="B18" s="23">
        <v>361.1</v>
      </c>
      <c r="C18" s="19" t="s">
        <v>25</v>
      </c>
      <c r="D18" s="43">
        <v>25</v>
      </c>
      <c r="E18" s="43">
        <v>0</v>
      </c>
      <c r="F18" s="43">
        <v>0</v>
      </c>
      <c r="G18" s="43">
        <v>0</v>
      </c>
      <c r="H18" s="43">
        <v>0</v>
      </c>
      <c r="I18" s="43">
        <v>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</v>
      </c>
      <c r="O18" s="44">
        <f t="shared" si="2"/>
        <v>0.11063829787234042</v>
      </c>
      <c r="P18" s="9"/>
    </row>
    <row r="19" spans="1:119" ht="16.5" thickBot="1">
      <c r="A19" s="13" t="s">
        <v>23</v>
      </c>
      <c r="B19" s="21"/>
      <c r="C19" s="20"/>
      <c r="D19" s="14">
        <f>SUM(D5,D9,D12,D15,D17)</f>
        <v>159898</v>
      </c>
      <c r="E19" s="14">
        <f t="shared" ref="E19:M19" si="7">SUM(E5,E9,E12,E15,E17)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79276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239174</v>
      </c>
      <c r="O19" s="36">
        <f t="shared" si="2"/>
        <v>1017.7617021276595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45" t="s">
        <v>60</v>
      </c>
      <c r="M21" s="45"/>
      <c r="N21" s="45"/>
      <c r="O21" s="40">
        <v>235</v>
      </c>
    </row>
    <row r="22" spans="1:119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</row>
    <row r="23" spans="1:119" ht="15.75" customHeight="1" thickBot="1">
      <c r="A23" s="49" t="s">
        <v>37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57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26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31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27</v>
      </c>
      <c r="F4" s="32" t="s">
        <v>28</v>
      </c>
      <c r="G4" s="32" t="s">
        <v>29</v>
      </c>
      <c r="H4" s="32" t="s">
        <v>4</v>
      </c>
      <c r="I4" s="32" t="s">
        <v>5</v>
      </c>
      <c r="J4" s="33" t="s">
        <v>30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121694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121694</v>
      </c>
      <c r="O5" s="31">
        <f t="shared" ref="O5:O19" si="2">(N5/O$21)</f>
        <v>520.0598290598291</v>
      </c>
      <c r="P5" s="6"/>
    </row>
    <row r="6" spans="1:133">
      <c r="A6" s="12"/>
      <c r="B6" s="23">
        <v>311</v>
      </c>
      <c r="C6" s="19" t="s">
        <v>1</v>
      </c>
      <c r="D6" s="43">
        <v>107514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107514</v>
      </c>
      <c r="O6" s="44">
        <f t="shared" si="2"/>
        <v>459.46153846153845</v>
      </c>
      <c r="P6" s="9"/>
    </row>
    <row r="7" spans="1:133">
      <c r="A7" s="12"/>
      <c r="B7" s="23">
        <v>312.3</v>
      </c>
      <c r="C7" s="19" t="s">
        <v>43</v>
      </c>
      <c r="D7" s="43">
        <v>1515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1515</v>
      </c>
      <c r="O7" s="44">
        <f t="shared" si="2"/>
        <v>6.4743589743589745</v>
      </c>
      <c r="P7" s="9"/>
    </row>
    <row r="8" spans="1:133">
      <c r="A8" s="12"/>
      <c r="B8" s="23">
        <v>312.41000000000003</v>
      </c>
      <c r="C8" s="19" t="s">
        <v>9</v>
      </c>
      <c r="D8" s="43">
        <v>12665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12665</v>
      </c>
      <c r="O8" s="44">
        <f t="shared" si="2"/>
        <v>54.123931623931625</v>
      </c>
      <c r="P8" s="9"/>
    </row>
    <row r="9" spans="1:133" ht="15.75">
      <c r="A9" s="27" t="s">
        <v>10</v>
      </c>
      <c r="B9" s="28"/>
      <c r="C9" s="29"/>
      <c r="D9" s="30">
        <f t="shared" ref="D9:M9" si="3">SUM(D10:D11)</f>
        <v>13857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13857</v>
      </c>
      <c r="O9" s="42">
        <f t="shared" si="2"/>
        <v>59.217948717948715</v>
      </c>
      <c r="P9" s="10"/>
    </row>
    <row r="10" spans="1:133">
      <c r="A10" s="12"/>
      <c r="B10" s="23">
        <v>323.10000000000002</v>
      </c>
      <c r="C10" s="19" t="s">
        <v>11</v>
      </c>
      <c r="D10" s="43">
        <v>13716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13716</v>
      </c>
      <c r="O10" s="44">
        <f t="shared" si="2"/>
        <v>58.615384615384613</v>
      </c>
      <c r="P10" s="9"/>
    </row>
    <row r="11" spans="1:133">
      <c r="A11" s="12"/>
      <c r="B11" s="23">
        <v>329</v>
      </c>
      <c r="C11" s="19" t="s">
        <v>12</v>
      </c>
      <c r="D11" s="43">
        <v>141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141</v>
      </c>
      <c r="O11" s="44">
        <f t="shared" si="2"/>
        <v>0.60256410256410253</v>
      </c>
      <c r="P11" s="9"/>
    </row>
    <row r="12" spans="1:133" ht="15.75">
      <c r="A12" s="27" t="s">
        <v>13</v>
      </c>
      <c r="B12" s="28"/>
      <c r="C12" s="29"/>
      <c r="D12" s="30">
        <f t="shared" ref="D12:M12" si="4">SUM(D13:D14)</f>
        <v>19378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19378</v>
      </c>
      <c r="O12" s="42">
        <f t="shared" si="2"/>
        <v>82.811965811965806</v>
      </c>
      <c r="P12" s="10"/>
    </row>
    <row r="13" spans="1:133">
      <c r="A13" s="12"/>
      <c r="B13" s="23">
        <v>335.12</v>
      </c>
      <c r="C13" s="19" t="s">
        <v>47</v>
      </c>
      <c r="D13" s="43">
        <v>5985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5985</v>
      </c>
      <c r="O13" s="44">
        <f t="shared" si="2"/>
        <v>25.576923076923077</v>
      </c>
      <c r="P13" s="9"/>
    </row>
    <row r="14" spans="1:133">
      <c r="A14" s="12"/>
      <c r="B14" s="23">
        <v>335.18</v>
      </c>
      <c r="C14" s="19" t="s">
        <v>48</v>
      </c>
      <c r="D14" s="43">
        <v>13393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13393</v>
      </c>
      <c r="O14" s="44">
        <f t="shared" si="2"/>
        <v>57.235042735042732</v>
      </c>
      <c r="P14" s="9"/>
    </row>
    <row r="15" spans="1:133" ht="15.75">
      <c r="A15" s="27" t="s">
        <v>21</v>
      </c>
      <c r="B15" s="28"/>
      <c r="C15" s="29"/>
      <c r="D15" s="30">
        <f t="shared" ref="D15:M15" si="5">SUM(D16:D16)</f>
        <v>0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76045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76045</v>
      </c>
      <c r="O15" s="42">
        <f t="shared" si="2"/>
        <v>324.97863247863251</v>
      </c>
      <c r="P15" s="10"/>
    </row>
    <row r="16" spans="1:133">
      <c r="A16" s="12"/>
      <c r="B16" s="23">
        <v>343.3</v>
      </c>
      <c r="C16" s="19" t="s">
        <v>22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76045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76045</v>
      </c>
      <c r="O16" s="44">
        <f t="shared" si="2"/>
        <v>324.97863247863251</v>
      </c>
      <c r="P16" s="9"/>
    </row>
    <row r="17" spans="1:119" ht="15.75">
      <c r="A17" s="27" t="s">
        <v>2</v>
      </c>
      <c r="B17" s="28"/>
      <c r="C17" s="29"/>
      <c r="D17" s="30">
        <f t="shared" ref="D17:M17" si="6">SUM(D18:D18)</f>
        <v>99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9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108</v>
      </c>
      <c r="O17" s="42">
        <f t="shared" si="2"/>
        <v>0.46153846153846156</v>
      </c>
      <c r="P17" s="10"/>
    </row>
    <row r="18" spans="1:119" ht="15.75" thickBot="1">
      <c r="A18" s="12"/>
      <c r="B18" s="23">
        <v>361.1</v>
      </c>
      <c r="C18" s="19" t="s">
        <v>25</v>
      </c>
      <c r="D18" s="43">
        <v>99</v>
      </c>
      <c r="E18" s="43">
        <v>0</v>
      </c>
      <c r="F18" s="43">
        <v>0</v>
      </c>
      <c r="G18" s="43">
        <v>0</v>
      </c>
      <c r="H18" s="43">
        <v>0</v>
      </c>
      <c r="I18" s="43">
        <v>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108</v>
      </c>
      <c r="O18" s="44">
        <f t="shared" si="2"/>
        <v>0.46153846153846156</v>
      </c>
      <c r="P18" s="9"/>
    </row>
    <row r="19" spans="1:119" ht="16.5" thickBot="1">
      <c r="A19" s="13" t="s">
        <v>23</v>
      </c>
      <c r="B19" s="21"/>
      <c r="C19" s="20"/>
      <c r="D19" s="14">
        <f>SUM(D5,D9,D12,D15,D17)</f>
        <v>155028</v>
      </c>
      <c r="E19" s="14">
        <f t="shared" ref="E19:M19" si="7">SUM(E5,E9,E12,E15,E17)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76054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231082</v>
      </c>
      <c r="O19" s="36">
        <f t="shared" si="2"/>
        <v>987.52991452991455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45" t="s">
        <v>58</v>
      </c>
      <c r="M21" s="45"/>
      <c r="N21" s="45"/>
      <c r="O21" s="40">
        <v>234</v>
      </c>
    </row>
    <row r="22" spans="1:119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</row>
    <row r="23" spans="1:119" ht="15.75" customHeight="1" thickBot="1">
      <c r="A23" s="49" t="s">
        <v>37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55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26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31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27</v>
      </c>
      <c r="F4" s="32" t="s">
        <v>28</v>
      </c>
      <c r="G4" s="32" t="s">
        <v>29</v>
      </c>
      <c r="H4" s="32" t="s">
        <v>4</v>
      </c>
      <c r="I4" s="32" t="s">
        <v>5</v>
      </c>
      <c r="J4" s="33" t="s">
        <v>30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120553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120553</v>
      </c>
      <c r="O5" s="31">
        <f t="shared" ref="O5:O19" si="2">(N5/O$21)</f>
        <v>508.66244725738397</v>
      </c>
      <c r="P5" s="6"/>
    </row>
    <row r="6" spans="1:133">
      <c r="A6" s="12"/>
      <c r="B6" s="23">
        <v>311</v>
      </c>
      <c r="C6" s="19" t="s">
        <v>1</v>
      </c>
      <c r="D6" s="43">
        <v>107133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107133</v>
      </c>
      <c r="O6" s="44">
        <f t="shared" si="2"/>
        <v>452.03797468354429</v>
      </c>
      <c r="P6" s="9"/>
    </row>
    <row r="7" spans="1:133">
      <c r="A7" s="12"/>
      <c r="B7" s="23">
        <v>312.3</v>
      </c>
      <c r="C7" s="19" t="s">
        <v>43</v>
      </c>
      <c r="D7" s="43">
        <v>1499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1499</v>
      </c>
      <c r="O7" s="44">
        <f t="shared" si="2"/>
        <v>6.3248945147679327</v>
      </c>
      <c r="P7" s="9"/>
    </row>
    <row r="8" spans="1:133">
      <c r="A8" s="12"/>
      <c r="B8" s="23">
        <v>312.41000000000003</v>
      </c>
      <c r="C8" s="19" t="s">
        <v>9</v>
      </c>
      <c r="D8" s="43">
        <v>11921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11921</v>
      </c>
      <c r="O8" s="44">
        <f t="shared" si="2"/>
        <v>50.299578059071727</v>
      </c>
      <c r="P8" s="9"/>
    </row>
    <row r="9" spans="1:133" ht="15.75">
      <c r="A9" s="27" t="s">
        <v>10</v>
      </c>
      <c r="B9" s="28"/>
      <c r="C9" s="29"/>
      <c r="D9" s="30">
        <f t="shared" ref="D9:M9" si="3">SUM(D10:D11)</f>
        <v>13959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13959</v>
      </c>
      <c r="O9" s="42">
        <f t="shared" si="2"/>
        <v>58.898734177215189</v>
      </c>
      <c r="P9" s="10"/>
    </row>
    <row r="10" spans="1:133">
      <c r="A10" s="12"/>
      <c r="B10" s="23">
        <v>323.10000000000002</v>
      </c>
      <c r="C10" s="19" t="s">
        <v>11</v>
      </c>
      <c r="D10" s="43">
        <v>13838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13838</v>
      </c>
      <c r="O10" s="44">
        <f t="shared" si="2"/>
        <v>58.388185654008439</v>
      </c>
      <c r="P10" s="9"/>
    </row>
    <row r="11" spans="1:133">
      <c r="A11" s="12"/>
      <c r="B11" s="23">
        <v>329</v>
      </c>
      <c r="C11" s="19" t="s">
        <v>12</v>
      </c>
      <c r="D11" s="43">
        <v>121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121</v>
      </c>
      <c r="O11" s="44">
        <f t="shared" si="2"/>
        <v>0.51054852320675104</v>
      </c>
      <c r="P11" s="9"/>
    </row>
    <row r="12" spans="1:133" ht="15.75">
      <c r="A12" s="27" t="s">
        <v>13</v>
      </c>
      <c r="B12" s="28"/>
      <c r="C12" s="29"/>
      <c r="D12" s="30">
        <f t="shared" ref="D12:M12" si="4">SUM(D13:D14)</f>
        <v>17554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17554</v>
      </c>
      <c r="O12" s="42">
        <f t="shared" si="2"/>
        <v>74.067510548523202</v>
      </c>
      <c r="P12" s="10"/>
    </row>
    <row r="13" spans="1:133">
      <c r="A13" s="12"/>
      <c r="B13" s="23">
        <v>335.12</v>
      </c>
      <c r="C13" s="19" t="s">
        <v>47</v>
      </c>
      <c r="D13" s="43">
        <v>4804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4804</v>
      </c>
      <c r="O13" s="44">
        <f t="shared" si="2"/>
        <v>20.270042194092827</v>
      </c>
      <c r="P13" s="9"/>
    </row>
    <row r="14" spans="1:133">
      <c r="A14" s="12"/>
      <c r="B14" s="23">
        <v>335.18</v>
      </c>
      <c r="C14" s="19" t="s">
        <v>48</v>
      </c>
      <c r="D14" s="43">
        <v>12750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12750</v>
      </c>
      <c r="O14" s="44">
        <f t="shared" si="2"/>
        <v>53.797468354430379</v>
      </c>
      <c r="P14" s="9"/>
    </row>
    <row r="15" spans="1:133" ht="15.75">
      <c r="A15" s="27" t="s">
        <v>21</v>
      </c>
      <c r="B15" s="28"/>
      <c r="C15" s="29"/>
      <c r="D15" s="30">
        <f t="shared" ref="D15:M15" si="5">SUM(D16:D16)</f>
        <v>0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79905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79905</v>
      </c>
      <c r="O15" s="42">
        <f t="shared" si="2"/>
        <v>337.15189873417722</v>
      </c>
      <c r="P15" s="10"/>
    </row>
    <row r="16" spans="1:133">
      <c r="A16" s="12"/>
      <c r="B16" s="23">
        <v>343.3</v>
      </c>
      <c r="C16" s="19" t="s">
        <v>22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79905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79905</v>
      </c>
      <c r="O16" s="44">
        <f t="shared" si="2"/>
        <v>337.15189873417722</v>
      </c>
      <c r="P16" s="9"/>
    </row>
    <row r="17" spans="1:119" ht="15.75">
      <c r="A17" s="27" t="s">
        <v>2</v>
      </c>
      <c r="B17" s="28"/>
      <c r="C17" s="29"/>
      <c r="D17" s="30">
        <f t="shared" ref="D17:M17" si="6">SUM(D18:D18)</f>
        <v>31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8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39</v>
      </c>
      <c r="O17" s="42">
        <f t="shared" si="2"/>
        <v>0.16455696202531644</v>
      </c>
      <c r="P17" s="10"/>
    </row>
    <row r="18" spans="1:119" ht="15.75" thickBot="1">
      <c r="A18" s="12"/>
      <c r="B18" s="23">
        <v>361.1</v>
      </c>
      <c r="C18" s="19" t="s">
        <v>25</v>
      </c>
      <c r="D18" s="43">
        <v>31</v>
      </c>
      <c r="E18" s="43">
        <v>0</v>
      </c>
      <c r="F18" s="43">
        <v>0</v>
      </c>
      <c r="G18" s="43">
        <v>0</v>
      </c>
      <c r="H18" s="43">
        <v>0</v>
      </c>
      <c r="I18" s="43">
        <v>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39</v>
      </c>
      <c r="O18" s="44">
        <f t="shared" si="2"/>
        <v>0.16455696202531644</v>
      </c>
      <c r="P18" s="9"/>
    </row>
    <row r="19" spans="1:119" ht="16.5" thickBot="1">
      <c r="A19" s="13" t="s">
        <v>23</v>
      </c>
      <c r="B19" s="21"/>
      <c r="C19" s="20"/>
      <c r="D19" s="14">
        <f>SUM(D5,D9,D12,D15,D17)</f>
        <v>152097</v>
      </c>
      <c r="E19" s="14">
        <f t="shared" ref="E19:M19" si="7">SUM(E5,E9,E12,E15,E17)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79913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232010</v>
      </c>
      <c r="O19" s="36">
        <f t="shared" si="2"/>
        <v>978.94514767932492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45" t="s">
        <v>56</v>
      </c>
      <c r="M21" s="45"/>
      <c r="N21" s="45"/>
      <c r="O21" s="40">
        <v>237</v>
      </c>
    </row>
    <row r="22" spans="1:119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</row>
    <row r="23" spans="1:119" ht="15.75" customHeight="1" thickBot="1">
      <c r="A23" s="49" t="s">
        <v>37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26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31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27</v>
      </c>
      <c r="F4" s="32" t="s">
        <v>28</v>
      </c>
      <c r="G4" s="32" t="s">
        <v>29</v>
      </c>
      <c r="H4" s="32" t="s">
        <v>4</v>
      </c>
      <c r="I4" s="32" t="s">
        <v>5</v>
      </c>
      <c r="J4" s="33" t="s">
        <v>30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116681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116681</v>
      </c>
      <c r="O5" s="31">
        <f t="shared" ref="O5:O20" si="2">(N5/O$22)</f>
        <v>498.63675213675214</v>
      </c>
      <c r="P5" s="6"/>
    </row>
    <row r="6" spans="1:133">
      <c r="A6" s="12"/>
      <c r="B6" s="23">
        <v>311</v>
      </c>
      <c r="C6" s="19" t="s">
        <v>1</v>
      </c>
      <c r="D6" s="43">
        <v>104116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104116</v>
      </c>
      <c r="O6" s="44">
        <f t="shared" si="2"/>
        <v>444.94017094017096</v>
      </c>
      <c r="P6" s="9"/>
    </row>
    <row r="7" spans="1:133">
      <c r="A7" s="12"/>
      <c r="B7" s="23">
        <v>312.3</v>
      </c>
      <c r="C7" s="19" t="s">
        <v>43</v>
      </c>
      <c r="D7" s="43">
        <v>1256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1256</v>
      </c>
      <c r="O7" s="44">
        <f t="shared" si="2"/>
        <v>5.3675213675213671</v>
      </c>
      <c r="P7" s="9"/>
    </row>
    <row r="8" spans="1:133">
      <c r="A8" s="12"/>
      <c r="B8" s="23">
        <v>312.41000000000003</v>
      </c>
      <c r="C8" s="19" t="s">
        <v>9</v>
      </c>
      <c r="D8" s="43">
        <v>11309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11309</v>
      </c>
      <c r="O8" s="44">
        <f t="shared" si="2"/>
        <v>48.32905982905983</v>
      </c>
      <c r="P8" s="9"/>
    </row>
    <row r="9" spans="1:133" ht="15.75">
      <c r="A9" s="27" t="s">
        <v>10</v>
      </c>
      <c r="B9" s="28"/>
      <c r="C9" s="29"/>
      <c r="D9" s="30">
        <f t="shared" ref="D9:M9" si="3">SUM(D10:D11)</f>
        <v>12327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12327</v>
      </c>
      <c r="O9" s="42">
        <f t="shared" si="2"/>
        <v>52.679487179487182</v>
      </c>
      <c r="P9" s="10"/>
    </row>
    <row r="10" spans="1:133">
      <c r="A10" s="12"/>
      <c r="B10" s="23">
        <v>323.10000000000002</v>
      </c>
      <c r="C10" s="19" t="s">
        <v>11</v>
      </c>
      <c r="D10" s="43">
        <v>12212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12212</v>
      </c>
      <c r="O10" s="44">
        <f t="shared" si="2"/>
        <v>52.188034188034187</v>
      </c>
      <c r="P10" s="9"/>
    </row>
    <row r="11" spans="1:133">
      <c r="A11" s="12"/>
      <c r="B11" s="23">
        <v>329</v>
      </c>
      <c r="C11" s="19" t="s">
        <v>12</v>
      </c>
      <c r="D11" s="43">
        <v>115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115</v>
      </c>
      <c r="O11" s="44">
        <f t="shared" si="2"/>
        <v>0.49145299145299143</v>
      </c>
      <c r="P11" s="9"/>
    </row>
    <row r="12" spans="1:133" ht="15.75">
      <c r="A12" s="27" t="s">
        <v>13</v>
      </c>
      <c r="B12" s="28"/>
      <c r="C12" s="29"/>
      <c r="D12" s="30">
        <f t="shared" ref="D12:M12" si="4">SUM(D13:D14)</f>
        <v>16400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16400</v>
      </c>
      <c r="O12" s="42">
        <f t="shared" si="2"/>
        <v>70.085470085470092</v>
      </c>
      <c r="P12" s="10"/>
    </row>
    <row r="13" spans="1:133">
      <c r="A13" s="12"/>
      <c r="B13" s="23">
        <v>335.12</v>
      </c>
      <c r="C13" s="19" t="s">
        <v>47</v>
      </c>
      <c r="D13" s="43">
        <v>4392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4392</v>
      </c>
      <c r="O13" s="44">
        <f t="shared" si="2"/>
        <v>18.76923076923077</v>
      </c>
      <c r="P13" s="9"/>
    </row>
    <row r="14" spans="1:133">
      <c r="A14" s="12"/>
      <c r="B14" s="23">
        <v>335.18</v>
      </c>
      <c r="C14" s="19" t="s">
        <v>48</v>
      </c>
      <c r="D14" s="43">
        <v>12008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12008</v>
      </c>
      <c r="O14" s="44">
        <f t="shared" si="2"/>
        <v>51.316239316239319</v>
      </c>
      <c r="P14" s="9"/>
    </row>
    <row r="15" spans="1:133" ht="15.75">
      <c r="A15" s="27" t="s">
        <v>21</v>
      </c>
      <c r="B15" s="28"/>
      <c r="C15" s="29"/>
      <c r="D15" s="30">
        <f t="shared" ref="D15:M15" si="5">SUM(D16:D16)</f>
        <v>0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81349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81349</v>
      </c>
      <c r="O15" s="42">
        <f t="shared" si="2"/>
        <v>347.64529914529913</v>
      </c>
      <c r="P15" s="10"/>
    </row>
    <row r="16" spans="1:133">
      <c r="A16" s="12"/>
      <c r="B16" s="23">
        <v>343.3</v>
      </c>
      <c r="C16" s="19" t="s">
        <v>22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81349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81349</v>
      </c>
      <c r="O16" s="44">
        <f t="shared" si="2"/>
        <v>347.64529914529913</v>
      </c>
      <c r="P16" s="9"/>
    </row>
    <row r="17" spans="1:119" ht="15.75">
      <c r="A17" s="27" t="s">
        <v>2</v>
      </c>
      <c r="B17" s="28"/>
      <c r="C17" s="29"/>
      <c r="D17" s="30">
        <f t="shared" ref="D17:M17" si="6">SUM(D18:D19)</f>
        <v>126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7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133</v>
      </c>
      <c r="O17" s="42">
        <f t="shared" si="2"/>
        <v>0.56837606837606836</v>
      </c>
      <c r="P17" s="10"/>
    </row>
    <row r="18" spans="1:119">
      <c r="A18" s="12"/>
      <c r="B18" s="23">
        <v>361.1</v>
      </c>
      <c r="C18" s="19" t="s">
        <v>25</v>
      </c>
      <c r="D18" s="43">
        <v>26</v>
      </c>
      <c r="E18" s="43">
        <v>0</v>
      </c>
      <c r="F18" s="43">
        <v>0</v>
      </c>
      <c r="G18" s="43">
        <v>0</v>
      </c>
      <c r="H18" s="43">
        <v>0</v>
      </c>
      <c r="I18" s="43">
        <v>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</v>
      </c>
      <c r="O18" s="44">
        <f t="shared" si="2"/>
        <v>0.14102564102564102</v>
      </c>
      <c r="P18" s="9"/>
    </row>
    <row r="19" spans="1:119" ht="15.75" thickBot="1">
      <c r="A19" s="12"/>
      <c r="B19" s="23">
        <v>366</v>
      </c>
      <c r="C19" s="19" t="s">
        <v>35</v>
      </c>
      <c r="D19" s="43">
        <v>100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100</v>
      </c>
      <c r="O19" s="44">
        <f t="shared" si="2"/>
        <v>0.42735042735042733</v>
      </c>
      <c r="P19" s="9"/>
    </row>
    <row r="20" spans="1:119" ht="16.5" thickBot="1">
      <c r="A20" s="13" t="s">
        <v>23</v>
      </c>
      <c r="B20" s="21"/>
      <c r="C20" s="20"/>
      <c r="D20" s="14">
        <f>SUM(D5,D9,D12,D15,D17)</f>
        <v>145534</v>
      </c>
      <c r="E20" s="14">
        <f t="shared" ref="E20:M20" si="7">SUM(E5,E9,E12,E15,E17)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81356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226890</v>
      </c>
      <c r="O20" s="36">
        <f t="shared" si="2"/>
        <v>969.61538461538464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7"/>
      <c r="B22" s="38"/>
      <c r="C22" s="38"/>
      <c r="D22" s="39"/>
      <c r="E22" s="39"/>
      <c r="F22" s="39"/>
      <c r="G22" s="39"/>
      <c r="H22" s="39"/>
      <c r="I22" s="39"/>
      <c r="J22" s="39"/>
      <c r="K22" s="39"/>
      <c r="L22" s="45" t="s">
        <v>50</v>
      </c>
      <c r="M22" s="45"/>
      <c r="N22" s="45"/>
      <c r="O22" s="40">
        <v>234</v>
      </c>
    </row>
    <row r="23" spans="1:119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19" ht="15.75" customHeight="1" thickBot="1">
      <c r="A24" s="49" t="s">
        <v>37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42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26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31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27</v>
      </c>
      <c r="F4" s="32" t="s">
        <v>28</v>
      </c>
      <c r="G4" s="32" t="s">
        <v>29</v>
      </c>
      <c r="H4" s="32" t="s">
        <v>4</v>
      </c>
      <c r="I4" s="32" t="s">
        <v>5</v>
      </c>
      <c r="J4" s="33" t="s">
        <v>30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115566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115566</v>
      </c>
      <c r="O5" s="31">
        <f t="shared" ref="O5:O21" si="2">(N5/O$23)</f>
        <v>498.12931034482756</v>
      </c>
      <c r="P5" s="6"/>
    </row>
    <row r="6" spans="1:133">
      <c r="A6" s="12"/>
      <c r="B6" s="23">
        <v>311</v>
      </c>
      <c r="C6" s="19" t="s">
        <v>1</v>
      </c>
      <c r="D6" s="43">
        <v>103332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103332</v>
      </c>
      <c r="O6" s="44">
        <f t="shared" si="2"/>
        <v>445.39655172413791</v>
      </c>
      <c r="P6" s="9"/>
    </row>
    <row r="7" spans="1:133">
      <c r="A7" s="12"/>
      <c r="B7" s="23">
        <v>312.3</v>
      </c>
      <c r="C7" s="19" t="s">
        <v>43</v>
      </c>
      <c r="D7" s="43">
        <v>1337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1337</v>
      </c>
      <c r="O7" s="44">
        <f t="shared" si="2"/>
        <v>5.7629310344827589</v>
      </c>
      <c r="P7" s="9"/>
    </row>
    <row r="8" spans="1:133">
      <c r="A8" s="12"/>
      <c r="B8" s="23">
        <v>312.41000000000003</v>
      </c>
      <c r="C8" s="19" t="s">
        <v>9</v>
      </c>
      <c r="D8" s="43">
        <v>10897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10897</v>
      </c>
      <c r="O8" s="44">
        <f t="shared" si="2"/>
        <v>46.969827586206897</v>
      </c>
      <c r="P8" s="9"/>
    </row>
    <row r="9" spans="1:133" ht="15.75">
      <c r="A9" s="27" t="s">
        <v>10</v>
      </c>
      <c r="B9" s="28"/>
      <c r="C9" s="29"/>
      <c r="D9" s="30">
        <f t="shared" ref="D9:M9" si="3">SUM(D10:D11)</f>
        <v>12915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12915</v>
      </c>
      <c r="O9" s="42">
        <f t="shared" si="2"/>
        <v>55.668103448275865</v>
      </c>
      <c r="P9" s="10"/>
    </row>
    <row r="10" spans="1:133">
      <c r="A10" s="12"/>
      <c r="B10" s="23">
        <v>323.10000000000002</v>
      </c>
      <c r="C10" s="19" t="s">
        <v>11</v>
      </c>
      <c r="D10" s="43">
        <v>12819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12819</v>
      </c>
      <c r="O10" s="44">
        <f t="shared" si="2"/>
        <v>55.254310344827587</v>
      </c>
      <c r="P10" s="9"/>
    </row>
    <row r="11" spans="1:133">
      <c r="A11" s="12"/>
      <c r="B11" s="23">
        <v>329</v>
      </c>
      <c r="C11" s="19" t="s">
        <v>12</v>
      </c>
      <c r="D11" s="43">
        <v>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96</v>
      </c>
      <c r="O11" s="44">
        <f t="shared" si="2"/>
        <v>0.41379310344827586</v>
      </c>
      <c r="P11" s="9"/>
    </row>
    <row r="12" spans="1:133" ht="15.75">
      <c r="A12" s="27" t="s">
        <v>13</v>
      </c>
      <c r="B12" s="28"/>
      <c r="C12" s="29"/>
      <c r="D12" s="30">
        <f t="shared" ref="D12:M12" si="4">SUM(D13:D14)</f>
        <v>15646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15646</v>
      </c>
      <c r="O12" s="42">
        <f t="shared" si="2"/>
        <v>67.439655172413794</v>
      </c>
      <c r="P12" s="10"/>
    </row>
    <row r="13" spans="1:133">
      <c r="A13" s="12"/>
      <c r="B13" s="23">
        <v>335.12</v>
      </c>
      <c r="C13" s="19" t="s">
        <v>15</v>
      </c>
      <c r="D13" s="43">
        <v>4046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4046</v>
      </c>
      <c r="O13" s="44">
        <f t="shared" si="2"/>
        <v>17.439655172413794</v>
      </c>
      <c r="P13" s="9"/>
    </row>
    <row r="14" spans="1:133">
      <c r="A14" s="12"/>
      <c r="B14" s="23">
        <v>335.18</v>
      </c>
      <c r="C14" s="19" t="s">
        <v>16</v>
      </c>
      <c r="D14" s="43">
        <v>11600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11600</v>
      </c>
      <c r="O14" s="44">
        <f t="shared" si="2"/>
        <v>50</v>
      </c>
      <c r="P14" s="9"/>
    </row>
    <row r="15" spans="1:133" ht="15.75">
      <c r="A15" s="27" t="s">
        <v>21</v>
      </c>
      <c r="B15" s="28"/>
      <c r="C15" s="29"/>
      <c r="D15" s="30">
        <f t="shared" ref="D15:M15" si="5">SUM(D16:D17)</f>
        <v>4203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82744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86947</v>
      </c>
      <c r="O15" s="42">
        <f t="shared" si="2"/>
        <v>374.77155172413791</v>
      </c>
      <c r="P15" s="10"/>
    </row>
    <row r="16" spans="1:133">
      <c r="A16" s="12"/>
      <c r="B16" s="23">
        <v>343.3</v>
      </c>
      <c r="C16" s="19" t="s">
        <v>22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82744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82744</v>
      </c>
      <c r="O16" s="44">
        <f t="shared" si="2"/>
        <v>356.65517241379308</v>
      </c>
      <c r="P16" s="9"/>
    </row>
    <row r="17" spans="1:119">
      <c r="A17" s="12"/>
      <c r="B17" s="23">
        <v>343.4</v>
      </c>
      <c r="C17" s="19" t="s">
        <v>44</v>
      </c>
      <c r="D17" s="43">
        <v>4203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4203</v>
      </c>
      <c r="O17" s="44">
        <f t="shared" si="2"/>
        <v>18.116379310344829</v>
      </c>
      <c r="P17" s="9"/>
    </row>
    <row r="18" spans="1:119" ht="15.75">
      <c r="A18" s="27" t="s">
        <v>2</v>
      </c>
      <c r="B18" s="28"/>
      <c r="C18" s="29"/>
      <c r="D18" s="30">
        <f t="shared" ref="D18:M18" si="6">SUM(D19:D20)</f>
        <v>726</v>
      </c>
      <c r="E18" s="30">
        <f t="shared" si="6"/>
        <v>0</v>
      </c>
      <c r="F18" s="30">
        <f t="shared" si="6"/>
        <v>0</v>
      </c>
      <c r="G18" s="30">
        <f t="shared" si="6"/>
        <v>0</v>
      </c>
      <c r="H18" s="30">
        <f t="shared" si="6"/>
        <v>0</v>
      </c>
      <c r="I18" s="30">
        <f t="shared" si="6"/>
        <v>6</v>
      </c>
      <c r="J18" s="30">
        <f t="shared" si="6"/>
        <v>0</v>
      </c>
      <c r="K18" s="30">
        <f t="shared" si="6"/>
        <v>0</v>
      </c>
      <c r="L18" s="30">
        <f t="shared" si="6"/>
        <v>0</v>
      </c>
      <c r="M18" s="30">
        <f t="shared" si="6"/>
        <v>0</v>
      </c>
      <c r="N18" s="30">
        <f t="shared" si="1"/>
        <v>732</v>
      </c>
      <c r="O18" s="42">
        <f t="shared" si="2"/>
        <v>3.1551724137931036</v>
      </c>
      <c r="P18" s="10"/>
    </row>
    <row r="19" spans="1:119">
      <c r="A19" s="12"/>
      <c r="B19" s="23">
        <v>361.1</v>
      </c>
      <c r="C19" s="19" t="s">
        <v>25</v>
      </c>
      <c r="D19" s="43">
        <v>20</v>
      </c>
      <c r="E19" s="43">
        <v>0</v>
      </c>
      <c r="F19" s="43">
        <v>0</v>
      </c>
      <c r="G19" s="43">
        <v>0</v>
      </c>
      <c r="H19" s="43">
        <v>0</v>
      </c>
      <c r="I19" s="43">
        <v>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26</v>
      </c>
      <c r="O19" s="44">
        <f t="shared" si="2"/>
        <v>0.11206896551724138</v>
      </c>
      <c r="P19" s="9"/>
    </row>
    <row r="20" spans="1:119" ht="15.75" thickBot="1">
      <c r="A20" s="12"/>
      <c r="B20" s="23">
        <v>366</v>
      </c>
      <c r="C20" s="19" t="s">
        <v>35</v>
      </c>
      <c r="D20" s="43">
        <v>706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706</v>
      </c>
      <c r="O20" s="44">
        <f t="shared" si="2"/>
        <v>3.0431034482758621</v>
      </c>
      <c r="P20" s="9"/>
    </row>
    <row r="21" spans="1:119" ht="16.5" thickBot="1">
      <c r="A21" s="13" t="s">
        <v>23</v>
      </c>
      <c r="B21" s="21"/>
      <c r="C21" s="20"/>
      <c r="D21" s="14">
        <f>SUM(D5,D9,D12,D15,D18)</f>
        <v>149056</v>
      </c>
      <c r="E21" s="14">
        <f t="shared" ref="E21:M21" si="7">SUM(E5,E9,E12,E15,E18)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82750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231806</v>
      </c>
      <c r="O21" s="36">
        <f t="shared" si="2"/>
        <v>999.16379310344826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45" t="s">
        <v>45</v>
      </c>
      <c r="M23" s="45"/>
      <c r="N23" s="45"/>
      <c r="O23" s="40">
        <v>232</v>
      </c>
    </row>
    <row r="24" spans="1:119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  <row r="25" spans="1:119" ht="15.75" customHeight="1" thickBot="1">
      <c r="A25" s="49" t="s">
        <v>37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38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26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31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27</v>
      </c>
      <c r="F4" s="32" t="s">
        <v>28</v>
      </c>
      <c r="G4" s="32" t="s">
        <v>29</v>
      </c>
      <c r="H4" s="32" t="s">
        <v>4</v>
      </c>
      <c r="I4" s="32" t="s">
        <v>5</v>
      </c>
      <c r="J4" s="33" t="s">
        <v>30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117366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117366</v>
      </c>
      <c r="O5" s="31">
        <f t="shared" ref="O5:O21" si="2">(N5/O$23)</f>
        <v>510.28695652173911</v>
      </c>
      <c r="P5" s="6"/>
    </row>
    <row r="6" spans="1:133">
      <c r="A6" s="12"/>
      <c r="B6" s="23">
        <v>311</v>
      </c>
      <c r="C6" s="19" t="s">
        <v>1</v>
      </c>
      <c r="D6" s="43">
        <v>103684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103684</v>
      </c>
      <c r="O6" s="44">
        <f t="shared" si="2"/>
        <v>450.8</v>
      </c>
      <c r="P6" s="9"/>
    </row>
    <row r="7" spans="1:133">
      <c r="A7" s="12"/>
      <c r="B7" s="23">
        <v>312.41000000000003</v>
      </c>
      <c r="C7" s="19" t="s">
        <v>9</v>
      </c>
      <c r="D7" s="43">
        <v>13682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13682</v>
      </c>
      <c r="O7" s="44">
        <f t="shared" si="2"/>
        <v>59.486956521739131</v>
      </c>
      <c r="P7" s="9"/>
    </row>
    <row r="8" spans="1:133" ht="15.75">
      <c r="A8" s="27" t="s">
        <v>10</v>
      </c>
      <c r="B8" s="28"/>
      <c r="C8" s="29"/>
      <c r="D8" s="30">
        <f t="shared" ref="D8:M8" si="3">SUM(D9:D10)</f>
        <v>13659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13659</v>
      </c>
      <c r="O8" s="42">
        <f t="shared" si="2"/>
        <v>59.38695652173913</v>
      </c>
      <c r="P8" s="10"/>
    </row>
    <row r="9" spans="1:133">
      <c r="A9" s="12"/>
      <c r="B9" s="23">
        <v>323.10000000000002</v>
      </c>
      <c r="C9" s="19" t="s">
        <v>11</v>
      </c>
      <c r="D9" s="43">
        <v>13532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13532</v>
      </c>
      <c r="O9" s="44">
        <f t="shared" si="2"/>
        <v>58.834782608695654</v>
      </c>
      <c r="P9" s="9"/>
    </row>
    <row r="10" spans="1:133">
      <c r="A10" s="12"/>
      <c r="B10" s="23">
        <v>329</v>
      </c>
      <c r="C10" s="19" t="s">
        <v>12</v>
      </c>
      <c r="D10" s="43">
        <v>127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127</v>
      </c>
      <c r="O10" s="44">
        <f t="shared" si="2"/>
        <v>0.55217391304347829</v>
      </c>
      <c r="P10" s="9"/>
    </row>
    <row r="11" spans="1:133" ht="15.75">
      <c r="A11" s="27" t="s">
        <v>13</v>
      </c>
      <c r="B11" s="28"/>
      <c r="C11" s="29"/>
      <c r="D11" s="30">
        <f t="shared" ref="D11:M11" si="4">SUM(D12:D13)</f>
        <v>16415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16415</v>
      </c>
      <c r="O11" s="42">
        <f t="shared" si="2"/>
        <v>71.369565217391298</v>
      </c>
      <c r="P11" s="10"/>
    </row>
    <row r="12" spans="1:133">
      <c r="A12" s="12"/>
      <c r="B12" s="23">
        <v>335.12</v>
      </c>
      <c r="C12" s="19" t="s">
        <v>15</v>
      </c>
      <c r="D12" s="43">
        <v>4598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4598</v>
      </c>
      <c r="O12" s="44">
        <f t="shared" si="2"/>
        <v>19.991304347826087</v>
      </c>
      <c r="P12" s="9"/>
    </row>
    <row r="13" spans="1:133">
      <c r="A13" s="12"/>
      <c r="B13" s="23">
        <v>335.18</v>
      </c>
      <c r="C13" s="19" t="s">
        <v>16</v>
      </c>
      <c r="D13" s="43">
        <v>11817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11817</v>
      </c>
      <c r="O13" s="44">
        <f t="shared" si="2"/>
        <v>51.378260869565217</v>
      </c>
      <c r="P13" s="9"/>
    </row>
    <row r="14" spans="1:133" ht="15.75">
      <c r="A14" s="27" t="s">
        <v>21</v>
      </c>
      <c r="B14" s="28"/>
      <c r="C14" s="29"/>
      <c r="D14" s="30">
        <f t="shared" ref="D14:M14" si="5">SUM(D15:D15)</f>
        <v>0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79789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79789</v>
      </c>
      <c r="O14" s="42">
        <f t="shared" si="2"/>
        <v>346.90869565217389</v>
      </c>
      <c r="P14" s="10"/>
    </row>
    <row r="15" spans="1:133">
      <c r="A15" s="12"/>
      <c r="B15" s="23">
        <v>343.3</v>
      </c>
      <c r="C15" s="19" t="s">
        <v>22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79789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79789</v>
      </c>
      <c r="O15" s="44">
        <f t="shared" si="2"/>
        <v>346.90869565217389</v>
      </c>
      <c r="P15" s="9"/>
    </row>
    <row r="16" spans="1:133" ht="15.75">
      <c r="A16" s="27" t="s">
        <v>2</v>
      </c>
      <c r="B16" s="28"/>
      <c r="C16" s="29"/>
      <c r="D16" s="30">
        <f t="shared" ref="D16:M16" si="6">SUM(D17:D18)</f>
        <v>1340</v>
      </c>
      <c r="E16" s="30">
        <f t="shared" si="6"/>
        <v>0</v>
      </c>
      <c r="F16" s="30">
        <f t="shared" si="6"/>
        <v>0</v>
      </c>
      <c r="G16" s="30">
        <f t="shared" si="6"/>
        <v>0</v>
      </c>
      <c r="H16" s="30">
        <f t="shared" si="6"/>
        <v>0</v>
      </c>
      <c r="I16" s="30">
        <f t="shared" si="6"/>
        <v>15</v>
      </c>
      <c r="J16" s="30">
        <f t="shared" si="6"/>
        <v>0</v>
      </c>
      <c r="K16" s="30">
        <f t="shared" si="6"/>
        <v>0</v>
      </c>
      <c r="L16" s="30">
        <f t="shared" si="6"/>
        <v>0</v>
      </c>
      <c r="M16" s="30">
        <f t="shared" si="6"/>
        <v>0</v>
      </c>
      <c r="N16" s="30">
        <f t="shared" si="1"/>
        <v>1355</v>
      </c>
      <c r="O16" s="42">
        <f t="shared" si="2"/>
        <v>5.8913043478260869</v>
      </c>
      <c r="P16" s="10"/>
    </row>
    <row r="17" spans="1:119">
      <c r="A17" s="12"/>
      <c r="B17" s="23">
        <v>361.1</v>
      </c>
      <c r="C17" s="19" t="s">
        <v>25</v>
      </c>
      <c r="D17" s="43">
        <v>101</v>
      </c>
      <c r="E17" s="43">
        <v>0</v>
      </c>
      <c r="F17" s="43">
        <v>0</v>
      </c>
      <c r="G17" s="43">
        <v>0</v>
      </c>
      <c r="H17" s="43">
        <v>0</v>
      </c>
      <c r="I17" s="43">
        <v>15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116</v>
      </c>
      <c r="O17" s="44">
        <f t="shared" si="2"/>
        <v>0.5043478260869565</v>
      </c>
      <c r="P17" s="9"/>
    </row>
    <row r="18" spans="1:119">
      <c r="A18" s="12"/>
      <c r="B18" s="23">
        <v>366</v>
      </c>
      <c r="C18" s="19" t="s">
        <v>35</v>
      </c>
      <c r="D18" s="43">
        <v>1239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1239</v>
      </c>
      <c r="O18" s="44">
        <f t="shared" si="2"/>
        <v>5.3869565217391306</v>
      </c>
      <c r="P18" s="9"/>
    </row>
    <row r="19" spans="1:119" ht="15.75">
      <c r="A19" s="27" t="s">
        <v>39</v>
      </c>
      <c r="B19" s="28"/>
      <c r="C19" s="29"/>
      <c r="D19" s="30">
        <f t="shared" ref="D19:M19" si="7">SUM(D20:D20)</f>
        <v>1000</v>
      </c>
      <c r="E19" s="30">
        <f t="shared" si="7"/>
        <v>0</v>
      </c>
      <c r="F19" s="30">
        <f t="shared" si="7"/>
        <v>0</v>
      </c>
      <c r="G19" s="30">
        <f t="shared" si="7"/>
        <v>0</v>
      </c>
      <c r="H19" s="30">
        <f t="shared" si="7"/>
        <v>0</v>
      </c>
      <c r="I19" s="30">
        <f t="shared" si="7"/>
        <v>0</v>
      </c>
      <c r="J19" s="30">
        <f t="shared" si="7"/>
        <v>0</v>
      </c>
      <c r="K19" s="30">
        <f t="shared" si="7"/>
        <v>0</v>
      </c>
      <c r="L19" s="30">
        <f t="shared" si="7"/>
        <v>0</v>
      </c>
      <c r="M19" s="30">
        <f t="shared" si="7"/>
        <v>0</v>
      </c>
      <c r="N19" s="30">
        <f t="shared" si="1"/>
        <v>1000</v>
      </c>
      <c r="O19" s="42">
        <f t="shared" si="2"/>
        <v>4.3478260869565215</v>
      </c>
      <c r="P19" s="9"/>
    </row>
    <row r="20" spans="1:119" ht="15.75" thickBot="1">
      <c r="A20" s="12"/>
      <c r="B20" s="23">
        <v>388.1</v>
      </c>
      <c r="C20" s="19" t="s">
        <v>40</v>
      </c>
      <c r="D20" s="43">
        <v>1000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1000</v>
      </c>
      <c r="O20" s="44">
        <f t="shared" si="2"/>
        <v>4.3478260869565215</v>
      </c>
      <c r="P20" s="9"/>
    </row>
    <row r="21" spans="1:119" ht="16.5" thickBot="1">
      <c r="A21" s="13" t="s">
        <v>23</v>
      </c>
      <c r="B21" s="21"/>
      <c r="C21" s="20"/>
      <c r="D21" s="14">
        <f>SUM(D5,D8,D11,D14,D16,D19)</f>
        <v>149780</v>
      </c>
      <c r="E21" s="14">
        <f t="shared" ref="E21:M21" si="8">SUM(E5,E8,E11,E14,E16,E19)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79804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229584</v>
      </c>
      <c r="O21" s="36">
        <f t="shared" si="2"/>
        <v>998.19130434782608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45" t="s">
        <v>41</v>
      </c>
      <c r="M23" s="45"/>
      <c r="N23" s="45"/>
      <c r="O23" s="40">
        <v>230</v>
      </c>
    </row>
    <row r="24" spans="1:119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  <row r="25" spans="1:119" ht="15.75" customHeight="1" thickBot="1">
      <c r="A25" s="49" t="s">
        <v>37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26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31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27</v>
      </c>
      <c r="F4" s="32" t="s">
        <v>28</v>
      </c>
      <c r="G4" s="32" t="s">
        <v>29</v>
      </c>
      <c r="H4" s="32" t="s">
        <v>4</v>
      </c>
      <c r="I4" s="32" t="s">
        <v>5</v>
      </c>
      <c r="J4" s="33" t="s">
        <v>30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122885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122885</v>
      </c>
      <c r="O5" s="31">
        <f t="shared" ref="O5:O20" si="2">(N5/O$22)</f>
        <v>534.28260869565213</v>
      </c>
      <c r="P5" s="6"/>
    </row>
    <row r="6" spans="1:133">
      <c r="A6" s="12"/>
      <c r="B6" s="23">
        <v>311</v>
      </c>
      <c r="C6" s="19" t="s">
        <v>1</v>
      </c>
      <c r="D6" s="43">
        <v>108160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108160</v>
      </c>
      <c r="O6" s="44">
        <f t="shared" si="2"/>
        <v>470.26086956521738</v>
      </c>
      <c r="P6" s="9"/>
    </row>
    <row r="7" spans="1:133">
      <c r="A7" s="12"/>
      <c r="B7" s="23">
        <v>312.41000000000003</v>
      </c>
      <c r="C7" s="19" t="s">
        <v>9</v>
      </c>
      <c r="D7" s="43">
        <v>14725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14725</v>
      </c>
      <c r="O7" s="44">
        <f t="shared" si="2"/>
        <v>64.021739130434781</v>
      </c>
      <c r="P7" s="9"/>
    </row>
    <row r="8" spans="1:133" ht="15.75">
      <c r="A8" s="27" t="s">
        <v>10</v>
      </c>
      <c r="B8" s="28"/>
      <c r="C8" s="29"/>
      <c r="D8" s="30">
        <f t="shared" ref="D8:M8" si="3">SUM(D9:D10)</f>
        <v>14999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14999</v>
      </c>
      <c r="O8" s="42">
        <f t="shared" si="2"/>
        <v>65.213043478260872</v>
      </c>
      <c r="P8" s="10"/>
    </row>
    <row r="9" spans="1:133">
      <c r="A9" s="12"/>
      <c r="B9" s="23">
        <v>323.10000000000002</v>
      </c>
      <c r="C9" s="19" t="s">
        <v>11</v>
      </c>
      <c r="D9" s="43">
        <v>14804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14804</v>
      </c>
      <c r="O9" s="44">
        <f t="shared" si="2"/>
        <v>64.365217391304341</v>
      </c>
      <c r="P9" s="9"/>
    </row>
    <row r="10" spans="1:133">
      <c r="A10" s="12"/>
      <c r="B10" s="23">
        <v>329</v>
      </c>
      <c r="C10" s="19" t="s">
        <v>12</v>
      </c>
      <c r="D10" s="43">
        <v>195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195</v>
      </c>
      <c r="O10" s="44">
        <f t="shared" si="2"/>
        <v>0.84782608695652173</v>
      </c>
      <c r="P10" s="9"/>
    </row>
    <row r="11" spans="1:133" ht="15.75">
      <c r="A11" s="27" t="s">
        <v>13</v>
      </c>
      <c r="B11" s="28"/>
      <c r="C11" s="29"/>
      <c r="D11" s="30">
        <f t="shared" ref="D11:M11" si="4">SUM(D12:D14)</f>
        <v>20421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20421</v>
      </c>
      <c r="O11" s="42">
        <f t="shared" si="2"/>
        <v>88.786956521739128</v>
      </c>
      <c r="P11" s="10"/>
    </row>
    <row r="12" spans="1:133">
      <c r="A12" s="12"/>
      <c r="B12" s="23">
        <v>334.7</v>
      </c>
      <c r="C12" s="19" t="s">
        <v>14</v>
      </c>
      <c r="D12" s="43">
        <v>5000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5000</v>
      </c>
      <c r="O12" s="44">
        <f t="shared" si="2"/>
        <v>21.739130434782609</v>
      </c>
      <c r="P12" s="9"/>
    </row>
    <row r="13" spans="1:133">
      <c r="A13" s="12"/>
      <c r="B13" s="23">
        <v>335.12</v>
      </c>
      <c r="C13" s="19" t="s">
        <v>15</v>
      </c>
      <c r="D13" s="43">
        <v>3978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3978</v>
      </c>
      <c r="O13" s="44">
        <f t="shared" si="2"/>
        <v>17.295652173913044</v>
      </c>
      <c r="P13" s="9"/>
    </row>
    <row r="14" spans="1:133">
      <c r="A14" s="12"/>
      <c r="B14" s="23">
        <v>335.18</v>
      </c>
      <c r="C14" s="19" t="s">
        <v>16</v>
      </c>
      <c r="D14" s="43">
        <v>11443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11443</v>
      </c>
      <c r="O14" s="44">
        <f t="shared" si="2"/>
        <v>49.752173913043478</v>
      </c>
      <c r="P14" s="9"/>
    </row>
    <row r="15" spans="1:133" ht="15.75">
      <c r="A15" s="27" t="s">
        <v>21</v>
      </c>
      <c r="B15" s="28"/>
      <c r="C15" s="29"/>
      <c r="D15" s="30">
        <f t="shared" ref="D15:M15" si="5">SUM(D16:D16)</f>
        <v>0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69204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69204</v>
      </c>
      <c r="O15" s="42">
        <f t="shared" si="2"/>
        <v>300.88695652173914</v>
      </c>
      <c r="P15" s="10"/>
    </row>
    <row r="16" spans="1:133">
      <c r="A16" s="12"/>
      <c r="B16" s="23">
        <v>343.3</v>
      </c>
      <c r="C16" s="19" t="s">
        <v>22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69204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69204</v>
      </c>
      <c r="O16" s="44">
        <f t="shared" si="2"/>
        <v>300.88695652173914</v>
      </c>
      <c r="P16" s="9"/>
    </row>
    <row r="17" spans="1:119" ht="15.75">
      <c r="A17" s="27" t="s">
        <v>2</v>
      </c>
      <c r="B17" s="28"/>
      <c r="C17" s="29"/>
      <c r="D17" s="30">
        <f t="shared" ref="D17:M17" si="6">SUM(D18:D19)</f>
        <v>1069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5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1074</v>
      </c>
      <c r="O17" s="42">
        <f t="shared" si="2"/>
        <v>4.6695652173913045</v>
      </c>
      <c r="P17" s="10"/>
    </row>
    <row r="18" spans="1:119">
      <c r="A18" s="12"/>
      <c r="B18" s="23">
        <v>361.1</v>
      </c>
      <c r="C18" s="19" t="s">
        <v>25</v>
      </c>
      <c r="D18" s="43">
        <v>169</v>
      </c>
      <c r="E18" s="43">
        <v>0</v>
      </c>
      <c r="F18" s="43">
        <v>0</v>
      </c>
      <c r="G18" s="43">
        <v>0</v>
      </c>
      <c r="H18" s="43">
        <v>0</v>
      </c>
      <c r="I18" s="43">
        <v>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174</v>
      </c>
      <c r="O18" s="44">
        <f t="shared" si="2"/>
        <v>0.75652173913043474</v>
      </c>
      <c r="P18" s="9"/>
    </row>
    <row r="19" spans="1:119" ht="15.75" thickBot="1">
      <c r="A19" s="12"/>
      <c r="B19" s="23">
        <v>366</v>
      </c>
      <c r="C19" s="19" t="s">
        <v>35</v>
      </c>
      <c r="D19" s="43">
        <v>900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900</v>
      </c>
      <c r="O19" s="44">
        <f t="shared" si="2"/>
        <v>3.9130434782608696</v>
      </c>
      <c r="P19" s="9"/>
    </row>
    <row r="20" spans="1:119" ht="16.5" thickBot="1">
      <c r="A20" s="13" t="s">
        <v>23</v>
      </c>
      <c r="B20" s="21"/>
      <c r="C20" s="20"/>
      <c r="D20" s="14">
        <f>SUM(D5,D8,D11,D15,D17)</f>
        <v>159374</v>
      </c>
      <c r="E20" s="14">
        <f t="shared" ref="E20:M20" si="7">SUM(E5,E8,E11,E15,E17)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69209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228583</v>
      </c>
      <c r="O20" s="36">
        <f t="shared" si="2"/>
        <v>993.83913043478265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7"/>
      <c r="B22" s="38"/>
      <c r="C22" s="38"/>
      <c r="D22" s="39"/>
      <c r="E22" s="39"/>
      <c r="F22" s="39"/>
      <c r="G22" s="39"/>
      <c r="H22" s="39"/>
      <c r="I22" s="39"/>
      <c r="J22" s="39"/>
      <c r="K22" s="39"/>
      <c r="L22" s="45" t="s">
        <v>36</v>
      </c>
      <c r="M22" s="45"/>
      <c r="N22" s="45"/>
      <c r="O22" s="40">
        <v>230</v>
      </c>
    </row>
    <row r="23" spans="1:119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19" ht="15.75" thickBot="1">
      <c r="A24" s="49" t="s">
        <v>37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26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31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27</v>
      </c>
      <c r="F4" s="32" t="s">
        <v>28</v>
      </c>
      <c r="G4" s="32" t="s">
        <v>29</v>
      </c>
      <c r="H4" s="32" t="s">
        <v>4</v>
      </c>
      <c r="I4" s="32" t="s">
        <v>5</v>
      </c>
      <c r="J4" s="33" t="s">
        <v>30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134540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134540</v>
      </c>
      <c r="O5" s="31">
        <f t="shared" ref="O5:O19" si="2">(N5/O$21)</f>
        <v>538.16</v>
      </c>
      <c r="P5" s="6"/>
    </row>
    <row r="6" spans="1:133">
      <c r="A6" s="12"/>
      <c r="B6" s="23">
        <v>311</v>
      </c>
      <c r="C6" s="19" t="s">
        <v>1</v>
      </c>
      <c r="D6" s="43">
        <v>120441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120441</v>
      </c>
      <c r="O6" s="44">
        <f t="shared" si="2"/>
        <v>481.76400000000001</v>
      </c>
      <c r="P6" s="9"/>
    </row>
    <row r="7" spans="1:133">
      <c r="A7" s="12"/>
      <c r="B7" s="23">
        <v>312.41000000000003</v>
      </c>
      <c r="C7" s="19" t="s">
        <v>9</v>
      </c>
      <c r="D7" s="43">
        <v>14099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14099</v>
      </c>
      <c r="O7" s="44">
        <f t="shared" si="2"/>
        <v>56.396000000000001</v>
      </c>
      <c r="P7" s="9"/>
    </row>
    <row r="8" spans="1:133" ht="15.75">
      <c r="A8" s="27" t="s">
        <v>10</v>
      </c>
      <c r="B8" s="28"/>
      <c r="C8" s="29"/>
      <c r="D8" s="30">
        <f t="shared" ref="D8:M8" si="3">SUM(D9:D10)</f>
        <v>14159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14159</v>
      </c>
      <c r="O8" s="42">
        <f t="shared" si="2"/>
        <v>56.636000000000003</v>
      </c>
      <c r="P8" s="10"/>
    </row>
    <row r="9" spans="1:133">
      <c r="A9" s="12"/>
      <c r="B9" s="23">
        <v>323.10000000000002</v>
      </c>
      <c r="C9" s="19" t="s">
        <v>11</v>
      </c>
      <c r="D9" s="43">
        <v>14044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14044</v>
      </c>
      <c r="O9" s="44">
        <f t="shared" si="2"/>
        <v>56.176000000000002</v>
      </c>
      <c r="P9" s="9"/>
    </row>
    <row r="10" spans="1:133">
      <c r="A10" s="12"/>
      <c r="B10" s="23">
        <v>329</v>
      </c>
      <c r="C10" s="19" t="s">
        <v>12</v>
      </c>
      <c r="D10" s="43">
        <v>115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115</v>
      </c>
      <c r="O10" s="44">
        <f t="shared" si="2"/>
        <v>0.46</v>
      </c>
      <c r="P10" s="9"/>
    </row>
    <row r="11" spans="1:133" ht="15.75">
      <c r="A11" s="27" t="s">
        <v>13</v>
      </c>
      <c r="B11" s="28"/>
      <c r="C11" s="29"/>
      <c r="D11" s="30">
        <f t="shared" ref="D11:M11" si="4">SUM(D12:D14)</f>
        <v>26334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26334</v>
      </c>
      <c r="O11" s="42">
        <f t="shared" si="2"/>
        <v>105.336</v>
      </c>
      <c r="P11" s="10"/>
    </row>
    <row r="12" spans="1:133">
      <c r="A12" s="12"/>
      <c r="B12" s="23">
        <v>334.7</v>
      </c>
      <c r="C12" s="19" t="s">
        <v>14</v>
      </c>
      <c r="D12" s="43">
        <v>10557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10557</v>
      </c>
      <c r="O12" s="44">
        <f t="shared" si="2"/>
        <v>42.228000000000002</v>
      </c>
      <c r="P12" s="9"/>
    </row>
    <row r="13" spans="1:133">
      <c r="A13" s="12"/>
      <c r="B13" s="23">
        <v>335.12</v>
      </c>
      <c r="C13" s="19" t="s">
        <v>15</v>
      </c>
      <c r="D13" s="43">
        <v>3984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3984</v>
      </c>
      <c r="O13" s="44">
        <f t="shared" si="2"/>
        <v>15.936</v>
      </c>
      <c r="P13" s="9"/>
    </row>
    <row r="14" spans="1:133">
      <c r="A14" s="12"/>
      <c r="B14" s="23">
        <v>335.18</v>
      </c>
      <c r="C14" s="19" t="s">
        <v>16</v>
      </c>
      <c r="D14" s="43">
        <v>11793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11793</v>
      </c>
      <c r="O14" s="44">
        <f t="shared" si="2"/>
        <v>47.171999999999997</v>
      </c>
      <c r="P14" s="9"/>
    </row>
    <row r="15" spans="1:133" ht="15.75">
      <c r="A15" s="27" t="s">
        <v>21</v>
      </c>
      <c r="B15" s="28"/>
      <c r="C15" s="29"/>
      <c r="D15" s="30">
        <f t="shared" ref="D15:M15" si="5">SUM(D16:D16)</f>
        <v>0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36673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36673</v>
      </c>
      <c r="O15" s="42">
        <f t="shared" si="2"/>
        <v>146.69200000000001</v>
      </c>
      <c r="P15" s="10"/>
    </row>
    <row r="16" spans="1:133">
      <c r="A16" s="12"/>
      <c r="B16" s="23">
        <v>343.3</v>
      </c>
      <c r="C16" s="19" t="s">
        <v>22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36673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36673</v>
      </c>
      <c r="O16" s="44">
        <f t="shared" si="2"/>
        <v>146.69200000000001</v>
      </c>
      <c r="P16" s="9"/>
    </row>
    <row r="17" spans="1:119" ht="15.75">
      <c r="A17" s="27" t="s">
        <v>2</v>
      </c>
      <c r="B17" s="28"/>
      <c r="C17" s="29"/>
      <c r="D17" s="30">
        <f t="shared" ref="D17:M17" si="6">SUM(D18:D18)</f>
        <v>359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14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373</v>
      </c>
      <c r="O17" s="42">
        <f t="shared" si="2"/>
        <v>1.492</v>
      </c>
      <c r="P17" s="10"/>
    </row>
    <row r="18" spans="1:119" ht="15.75" thickBot="1">
      <c r="A18" s="12"/>
      <c r="B18" s="23">
        <v>361.1</v>
      </c>
      <c r="C18" s="19" t="s">
        <v>25</v>
      </c>
      <c r="D18" s="43">
        <v>359</v>
      </c>
      <c r="E18" s="43">
        <v>0</v>
      </c>
      <c r="F18" s="43">
        <v>0</v>
      </c>
      <c r="G18" s="43">
        <v>0</v>
      </c>
      <c r="H18" s="43">
        <v>0</v>
      </c>
      <c r="I18" s="43">
        <v>14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373</v>
      </c>
      <c r="O18" s="44">
        <f t="shared" si="2"/>
        <v>1.492</v>
      </c>
      <c r="P18" s="9"/>
    </row>
    <row r="19" spans="1:119" ht="16.5" thickBot="1">
      <c r="A19" s="13" t="s">
        <v>23</v>
      </c>
      <c r="B19" s="21"/>
      <c r="C19" s="20"/>
      <c r="D19" s="14">
        <f>SUM(D5,D8,D11,D15,D17)</f>
        <v>175392</v>
      </c>
      <c r="E19" s="14">
        <f t="shared" ref="E19:M19" si="7">SUM(E5,E8,E11,E15,E17)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36687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212079</v>
      </c>
      <c r="O19" s="36">
        <f t="shared" si="2"/>
        <v>848.31600000000003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45" t="s">
        <v>32</v>
      </c>
      <c r="M21" s="45"/>
      <c r="N21" s="45"/>
      <c r="O21" s="40">
        <v>250</v>
      </c>
    </row>
    <row r="22" spans="1:119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</row>
    <row r="23" spans="1:119" ht="15.75" thickBot="1">
      <c r="A23" s="49" t="s">
        <v>37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</row>
  </sheetData>
  <mergeCells count="10">
    <mergeCell ref="A23:O23"/>
    <mergeCell ref="A22:O22"/>
    <mergeCell ref="L21:N2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51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26</v>
      </c>
      <c r="B3" s="59"/>
      <c r="C3" s="60"/>
      <c r="D3" s="64" t="s">
        <v>17</v>
      </c>
      <c r="E3" s="65"/>
      <c r="F3" s="65"/>
      <c r="G3" s="65"/>
      <c r="H3" s="66"/>
      <c r="I3" s="64" t="s">
        <v>18</v>
      </c>
      <c r="J3" s="66"/>
      <c r="K3" s="64" t="s">
        <v>20</v>
      </c>
      <c r="L3" s="66"/>
      <c r="M3" s="34"/>
      <c r="N3" s="35"/>
      <c r="O3" s="67" t="s">
        <v>31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27</v>
      </c>
      <c r="F4" s="32" t="s">
        <v>28</v>
      </c>
      <c r="G4" s="32" t="s">
        <v>29</v>
      </c>
      <c r="H4" s="32" t="s">
        <v>4</v>
      </c>
      <c r="I4" s="32" t="s">
        <v>5</v>
      </c>
      <c r="J4" s="33" t="s">
        <v>30</v>
      </c>
      <c r="K4" s="33" t="s">
        <v>6</v>
      </c>
      <c r="L4" s="33" t="s">
        <v>7</v>
      </c>
      <c r="M4" s="33" t="s">
        <v>8</v>
      </c>
      <c r="N4" s="33" t="s">
        <v>19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140591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140591</v>
      </c>
      <c r="O5" s="31">
        <f t="shared" ref="O5:O22" si="2">(N5/O$24)</f>
        <v>566.89919354838707</v>
      </c>
      <c r="P5" s="6"/>
    </row>
    <row r="6" spans="1:133">
      <c r="A6" s="12"/>
      <c r="B6" s="23">
        <v>311</v>
      </c>
      <c r="C6" s="19" t="s">
        <v>1</v>
      </c>
      <c r="D6" s="43">
        <v>123628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123628</v>
      </c>
      <c r="O6" s="44">
        <f t="shared" si="2"/>
        <v>498.5</v>
      </c>
      <c r="P6" s="9"/>
    </row>
    <row r="7" spans="1:133">
      <c r="A7" s="12"/>
      <c r="B7" s="23">
        <v>312.41000000000003</v>
      </c>
      <c r="C7" s="19" t="s">
        <v>9</v>
      </c>
      <c r="D7" s="43">
        <v>16963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16963</v>
      </c>
      <c r="O7" s="44">
        <f t="shared" si="2"/>
        <v>68.399193548387103</v>
      </c>
      <c r="P7" s="9"/>
    </row>
    <row r="8" spans="1:133" ht="15.75">
      <c r="A8" s="27" t="s">
        <v>52</v>
      </c>
      <c r="B8" s="28"/>
      <c r="C8" s="29"/>
      <c r="D8" s="30">
        <f t="shared" ref="D8:M8" si="3">SUM(D9:D10)</f>
        <v>12636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12636</v>
      </c>
      <c r="O8" s="42">
        <f t="shared" si="2"/>
        <v>50.951612903225808</v>
      </c>
      <c r="P8" s="10"/>
    </row>
    <row r="9" spans="1:133">
      <c r="A9" s="12"/>
      <c r="B9" s="23">
        <v>323.10000000000002</v>
      </c>
      <c r="C9" s="19" t="s">
        <v>11</v>
      </c>
      <c r="D9" s="43">
        <v>12498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12498</v>
      </c>
      <c r="O9" s="44">
        <f t="shared" si="2"/>
        <v>50.395161290322584</v>
      </c>
      <c r="P9" s="9"/>
    </row>
    <row r="10" spans="1:133">
      <c r="A10" s="12"/>
      <c r="B10" s="23">
        <v>329</v>
      </c>
      <c r="C10" s="19" t="s">
        <v>53</v>
      </c>
      <c r="D10" s="43">
        <v>138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138</v>
      </c>
      <c r="O10" s="44">
        <f t="shared" si="2"/>
        <v>0.55645161290322576</v>
      </c>
      <c r="P10" s="9"/>
    </row>
    <row r="11" spans="1:133" ht="15.75">
      <c r="A11" s="27" t="s">
        <v>13</v>
      </c>
      <c r="B11" s="28"/>
      <c r="C11" s="29"/>
      <c r="D11" s="30">
        <f t="shared" ref="D11:M11" si="4">SUM(D12:D14)</f>
        <v>54246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54246</v>
      </c>
      <c r="O11" s="42">
        <f t="shared" si="2"/>
        <v>218.73387096774192</v>
      </c>
      <c r="P11" s="10"/>
    </row>
    <row r="12" spans="1:133">
      <c r="A12" s="12"/>
      <c r="B12" s="23">
        <v>334.7</v>
      </c>
      <c r="C12" s="19" t="s">
        <v>14</v>
      </c>
      <c r="D12" s="43">
        <v>34443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34443</v>
      </c>
      <c r="O12" s="44">
        <f t="shared" si="2"/>
        <v>138.88306451612902</v>
      </c>
      <c r="P12" s="9"/>
    </row>
    <row r="13" spans="1:133">
      <c r="A13" s="12"/>
      <c r="B13" s="23">
        <v>335.12</v>
      </c>
      <c r="C13" s="19" t="s">
        <v>15</v>
      </c>
      <c r="D13" s="43">
        <v>5066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5066</v>
      </c>
      <c r="O13" s="44">
        <f t="shared" si="2"/>
        <v>20.427419354838708</v>
      </c>
      <c r="P13" s="9"/>
    </row>
    <row r="14" spans="1:133">
      <c r="A14" s="12"/>
      <c r="B14" s="23">
        <v>335.18</v>
      </c>
      <c r="C14" s="19" t="s">
        <v>16</v>
      </c>
      <c r="D14" s="43">
        <v>14737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14737</v>
      </c>
      <c r="O14" s="44">
        <f t="shared" si="2"/>
        <v>59.423387096774192</v>
      </c>
      <c r="P14" s="9"/>
    </row>
    <row r="15" spans="1:133" ht="15.75">
      <c r="A15" s="27" t="s">
        <v>21</v>
      </c>
      <c r="B15" s="28"/>
      <c r="C15" s="29"/>
      <c r="D15" s="30">
        <f t="shared" ref="D15:M15" si="5">SUM(D16:D16)</f>
        <v>0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37089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37089</v>
      </c>
      <c r="O15" s="42">
        <f t="shared" si="2"/>
        <v>149.55241935483872</v>
      </c>
      <c r="P15" s="10"/>
    </row>
    <row r="16" spans="1:133">
      <c r="A16" s="12"/>
      <c r="B16" s="23">
        <v>343.3</v>
      </c>
      <c r="C16" s="19" t="s">
        <v>22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37089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37089</v>
      </c>
      <c r="O16" s="44">
        <f t="shared" si="2"/>
        <v>149.55241935483872</v>
      </c>
      <c r="P16" s="9"/>
    </row>
    <row r="17" spans="1:119" ht="15.75">
      <c r="A17" s="27" t="s">
        <v>2</v>
      </c>
      <c r="B17" s="28"/>
      <c r="C17" s="29"/>
      <c r="D17" s="30">
        <f t="shared" ref="D17:M17" si="6">SUM(D18:D19)</f>
        <v>6065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37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6102</v>
      </c>
      <c r="O17" s="42">
        <f t="shared" si="2"/>
        <v>24.60483870967742</v>
      </c>
      <c r="P17" s="10"/>
    </row>
    <row r="18" spans="1:119">
      <c r="A18" s="12"/>
      <c r="B18" s="23">
        <v>361.1</v>
      </c>
      <c r="C18" s="19" t="s">
        <v>25</v>
      </c>
      <c r="D18" s="43">
        <v>367</v>
      </c>
      <c r="E18" s="43">
        <v>0</v>
      </c>
      <c r="F18" s="43">
        <v>0</v>
      </c>
      <c r="G18" s="43">
        <v>0</v>
      </c>
      <c r="H18" s="43">
        <v>0</v>
      </c>
      <c r="I18" s="43">
        <v>37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404</v>
      </c>
      <c r="O18" s="44">
        <f t="shared" si="2"/>
        <v>1.6290322580645162</v>
      </c>
      <c r="P18" s="9"/>
    </row>
    <row r="19" spans="1:119">
      <c r="A19" s="12"/>
      <c r="B19" s="23">
        <v>366</v>
      </c>
      <c r="C19" s="19" t="s">
        <v>35</v>
      </c>
      <c r="D19" s="43">
        <v>5698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5698</v>
      </c>
      <c r="O19" s="44">
        <f t="shared" si="2"/>
        <v>22.975806451612904</v>
      </c>
      <c r="P19" s="9"/>
    </row>
    <row r="20" spans="1:119" ht="15.75">
      <c r="A20" s="27" t="s">
        <v>39</v>
      </c>
      <c r="B20" s="28"/>
      <c r="C20" s="29"/>
      <c r="D20" s="30">
        <f t="shared" ref="D20:M20" si="7">SUM(D21:D21)</f>
        <v>0</v>
      </c>
      <c r="E20" s="30">
        <f t="shared" si="7"/>
        <v>0</v>
      </c>
      <c r="F20" s="30">
        <f t="shared" si="7"/>
        <v>0</v>
      </c>
      <c r="G20" s="30">
        <f t="shared" si="7"/>
        <v>0</v>
      </c>
      <c r="H20" s="30">
        <f t="shared" si="7"/>
        <v>0</v>
      </c>
      <c r="I20" s="30">
        <f t="shared" si="7"/>
        <v>51807</v>
      </c>
      <c r="J20" s="30">
        <f t="shared" si="7"/>
        <v>0</v>
      </c>
      <c r="K20" s="30">
        <f t="shared" si="7"/>
        <v>0</v>
      </c>
      <c r="L20" s="30">
        <f t="shared" si="7"/>
        <v>0</v>
      </c>
      <c r="M20" s="30">
        <f t="shared" si="7"/>
        <v>0</v>
      </c>
      <c r="N20" s="30">
        <f t="shared" si="1"/>
        <v>51807</v>
      </c>
      <c r="O20" s="42">
        <f t="shared" si="2"/>
        <v>208.8991935483871</v>
      </c>
      <c r="P20" s="9"/>
    </row>
    <row r="21" spans="1:119" ht="15.75" thickBot="1">
      <c r="A21" s="12"/>
      <c r="B21" s="23">
        <v>381</v>
      </c>
      <c r="C21" s="19" t="s">
        <v>49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51807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51807</v>
      </c>
      <c r="O21" s="44">
        <f t="shared" si="2"/>
        <v>208.8991935483871</v>
      </c>
      <c r="P21" s="9"/>
    </row>
    <row r="22" spans="1:119" ht="16.5" thickBot="1">
      <c r="A22" s="13" t="s">
        <v>23</v>
      </c>
      <c r="B22" s="21"/>
      <c r="C22" s="20"/>
      <c r="D22" s="14">
        <f>SUM(D5,D8,D11,D15,D17,D20)</f>
        <v>213538</v>
      </c>
      <c r="E22" s="14">
        <f t="shared" ref="E22:M22" si="8">SUM(E5,E8,E11,E15,E17,E20)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88933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302471</v>
      </c>
      <c r="O22" s="36">
        <f t="shared" si="2"/>
        <v>1219.641129032258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45" t="s">
        <v>54</v>
      </c>
      <c r="M24" s="45"/>
      <c r="N24" s="45"/>
      <c r="O24" s="40">
        <v>248</v>
      </c>
    </row>
    <row r="25" spans="1:119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</row>
    <row r="26" spans="1:119" ht="15.75" customHeight="1" thickBot="1">
      <c r="A26" s="49" t="s">
        <v>37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2024-05-22T20:56:13Z</cp:lastPrinted>
  <dcterms:created xsi:type="dcterms:W3CDTF">2000-08-31T21:26:31Z</dcterms:created>
  <dcterms:modified xsi:type="dcterms:W3CDTF">2024-07-02T18:32:27Z</dcterms:modified>
</cp:coreProperties>
</file>