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3893E3602E1A741544AB6C5351369F9833B497F8" xr6:coauthVersionLast="47" xr6:coauthVersionMax="47" xr10:uidLastSave="{CA941E7D-A12C-4C56-8751-57B47EFA780F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'2009'!$A$1:$O$32</definedName>
    <definedName name="_xlnm.Print_Area" localSheetId="13">'2010'!$A$1:$O$30</definedName>
    <definedName name="_xlnm.Print_Area" localSheetId="12">'2011'!$A$1:$O$30</definedName>
    <definedName name="_xlnm.Print_Area" localSheetId="11">'2012'!$A$1:$O$31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'2016'!$A$1:$O$29</definedName>
    <definedName name="_xlnm.Print_Area" localSheetId="6">'2017'!$A$1:$O$28</definedName>
    <definedName name="_xlnm.Print_Area" localSheetId="5">'2018'!$A$1:$O$28</definedName>
    <definedName name="_xlnm.Print_Area" localSheetId="4">'2019'!$A$1:$O$28</definedName>
    <definedName name="_xlnm.Print_Area" localSheetId="3">'2020'!$A$1:$O$28</definedName>
    <definedName name="_xlnm.Print_Area" localSheetId="2">'2021'!$A$1:$P$28</definedName>
    <definedName name="_xlnm.Print_Area" localSheetId="1">'2022'!$A$1:$P$33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0" l="1"/>
  <c r="F28" i="50"/>
  <c r="G28" i="50"/>
  <c r="H28" i="50"/>
  <c r="I28" i="50"/>
  <c r="J28" i="50"/>
  <c r="K28" i="50"/>
  <c r="L28" i="50"/>
  <c r="M28" i="50"/>
  <c r="N28" i="50"/>
  <c r="D28" i="50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3" i="50" l="1"/>
  <c r="P23" i="50" s="1"/>
  <c r="O25" i="50"/>
  <c r="P25" i="50" s="1"/>
  <c r="O19" i="50"/>
  <c r="P19" i="50" s="1"/>
  <c r="O14" i="50"/>
  <c r="P14" i="50" s="1"/>
  <c r="O5" i="50"/>
  <c r="P5" i="50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50" l="1"/>
  <c r="P28" i="50" s="1"/>
  <c r="K29" i="49"/>
  <c r="D29" i="49"/>
  <c r="E29" i="49"/>
  <c r="J29" i="49"/>
  <c r="F29" i="49"/>
  <c r="G29" i="49"/>
  <c r="H29" i="49"/>
  <c r="I29" i="49"/>
  <c r="L29" i="49"/>
  <c r="M29" i="49"/>
  <c r="N29" i="49"/>
  <c r="O26" i="49"/>
  <c r="P26" i="49" s="1"/>
  <c r="O23" i="49"/>
  <c r="P23" i="49" s="1"/>
  <c r="O14" i="49"/>
  <c r="P14" i="49" s="1"/>
  <c r="O19" i="49"/>
  <c r="P19" i="49" s="1"/>
  <c r="O5" i="49"/>
  <c r="P5" i="49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N19" i="48"/>
  <c r="M19" i="48"/>
  <c r="L19" i="48"/>
  <c r="K19" i="48"/>
  <c r="J19" i="48"/>
  <c r="I19" i="48"/>
  <c r="H19" i="48"/>
  <c r="G19" i="48"/>
  <c r="O19" i="48" s="1"/>
  <c r="P19" i="48" s="1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K24" i="48" s="1"/>
  <c r="J5" i="48"/>
  <c r="I5" i="48"/>
  <c r="H5" i="48"/>
  <c r="G5" i="48"/>
  <c r="F5" i="48"/>
  <c r="E5" i="48"/>
  <c r="D5" i="48"/>
  <c r="D24" i="48" s="1"/>
  <c r="F24" i="47"/>
  <c r="N23" i="47"/>
  <c r="O23" i="47"/>
  <c r="N22" i="47"/>
  <c r="O22" i="47"/>
  <c r="M21" i="47"/>
  <c r="M24" i="47" s="1"/>
  <c r="L21" i="47"/>
  <c r="K21" i="47"/>
  <c r="J21" i="47"/>
  <c r="I21" i="47"/>
  <c r="H21" i="47"/>
  <c r="G21" i="47"/>
  <c r="F21" i="47"/>
  <c r="E21" i="47"/>
  <c r="D21" i="47"/>
  <c r="N20" i="47"/>
  <c r="O20" i="47" s="1"/>
  <c r="M19" i="47"/>
  <c r="L19" i="47"/>
  <c r="K19" i="47"/>
  <c r="J19" i="47"/>
  <c r="I19" i="47"/>
  <c r="H19" i="47"/>
  <c r="G19" i="47"/>
  <c r="F19" i="47"/>
  <c r="E19" i="47"/>
  <c r="N19" i="47" s="1"/>
  <c r="O19" i="47" s="1"/>
  <c r="D19" i="47"/>
  <c r="N18" i="47"/>
  <c r="O18" i="47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E24" i="47" s="1"/>
  <c r="D15" i="47"/>
  <c r="N14" i="47"/>
  <c r="O14" i="47" s="1"/>
  <c r="N13" i="47"/>
  <c r="O13" i="47" s="1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I24" i="47" s="1"/>
  <c r="H5" i="47"/>
  <c r="G5" i="47"/>
  <c r="F5" i="47"/>
  <c r="E5" i="47"/>
  <c r="D5" i="47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24" i="46" s="1"/>
  <c r="L5" i="46"/>
  <c r="K5" i="46"/>
  <c r="J5" i="46"/>
  <c r="I5" i="46"/>
  <c r="I24" i="46" s="1"/>
  <c r="H5" i="46"/>
  <c r="G5" i="46"/>
  <c r="G24" i="46" s="1"/>
  <c r="F5" i="46"/>
  <c r="F24" i="46" s="1"/>
  <c r="E5" i="46"/>
  <c r="E24" i="46" s="1"/>
  <c r="D5" i="46"/>
  <c r="D24" i="46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I24" i="44" s="1"/>
  <c r="H19" i="44"/>
  <c r="G19" i="44"/>
  <c r="F19" i="44"/>
  <c r="E19" i="44"/>
  <c r="D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24" i="44" s="1"/>
  <c r="K5" i="44"/>
  <c r="K24" i="44" s="1"/>
  <c r="J5" i="44"/>
  <c r="I5" i="44"/>
  <c r="H5" i="44"/>
  <c r="G5" i="44"/>
  <c r="F5" i="44"/>
  <c r="E5" i="44"/>
  <c r="E24" i="44" s="1"/>
  <c r="D5" i="44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 s="1"/>
  <c r="N6" i="43"/>
  <c r="O6" i="43" s="1"/>
  <c r="M5" i="43"/>
  <c r="M24" i="43" s="1"/>
  <c r="L5" i="43"/>
  <c r="K5" i="43"/>
  <c r="J5" i="43"/>
  <c r="J24" i="43" s="1"/>
  <c r="I5" i="43"/>
  <c r="I24" i="43" s="1"/>
  <c r="H5" i="43"/>
  <c r="G5" i="43"/>
  <c r="F5" i="43"/>
  <c r="E5" i="43"/>
  <c r="E24" i="43" s="1"/>
  <c r="D5" i="43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I25" i="42" s="1"/>
  <c r="H5" i="42"/>
  <c r="G5" i="42"/>
  <c r="F5" i="42"/>
  <c r="E5" i="42"/>
  <c r="D5" i="42"/>
  <c r="D25" i="42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G26" i="41" s="1"/>
  <c r="F21" i="41"/>
  <c r="E21" i="41"/>
  <c r="D21" i="41"/>
  <c r="N20" i="41"/>
  <c r="O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I26" i="41" s="1"/>
  <c r="H5" i="41"/>
  <c r="G5" i="41"/>
  <c r="F5" i="41"/>
  <c r="E5" i="41"/>
  <c r="D5" i="41"/>
  <c r="D26" i="41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L27" i="40" s="1"/>
  <c r="K22" i="40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K27" i="40" s="1"/>
  <c r="J5" i="40"/>
  <c r="I5" i="40"/>
  <c r="H5" i="40"/>
  <c r="G5" i="40"/>
  <c r="F5" i="40"/>
  <c r="F27" i="40" s="1"/>
  <c r="E5" i="40"/>
  <c r="D5" i="40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M17" i="39"/>
  <c r="L17" i="39"/>
  <c r="K17" i="39"/>
  <c r="J17" i="39"/>
  <c r="J26" i="39" s="1"/>
  <c r="I17" i="39"/>
  <c r="H17" i="39"/>
  <c r="G17" i="39"/>
  <c r="F17" i="39"/>
  <c r="E17" i="39"/>
  <c r="E26" i="39" s="1"/>
  <c r="D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H26" i="39" s="1"/>
  <c r="G12" i="39"/>
  <c r="N12" i="39" s="1"/>
  <c r="O12" i="39" s="1"/>
  <c r="G26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L26" i="39" s="1"/>
  <c r="K5" i="39"/>
  <c r="K26" i="39" s="1"/>
  <c r="J5" i="39"/>
  <c r="I5" i="39"/>
  <c r="H5" i="39"/>
  <c r="G5" i="39"/>
  <c r="F5" i="39"/>
  <c r="N5" i="39" s="1"/>
  <c r="O5" i="39" s="1"/>
  <c r="E5" i="39"/>
  <c r="D5" i="39"/>
  <c r="N26" i="38"/>
  <c r="O26" i="38" s="1"/>
  <c r="M25" i="38"/>
  <c r="L25" i="38"/>
  <c r="K25" i="38"/>
  <c r="J25" i="38"/>
  <c r="I25" i="38"/>
  <c r="H25" i="38"/>
  <c r="N25" i="38" s="1"/>
  <c r="O25" i="38" s="1"/>
  <c r="G25" i="38"/>
  <c r="F25" i="38"/>
  <c r="E25" i="38"/>
  <c r="D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J27" i="38" s="1"/>
  <c r="I5" i="38"/>
  <c r="H5" i="38"/>
  <c r="G5" i="38"/>
  <c r="F5" i="38"/>
  <c r="E5" i="38"/>
  <c r="E27" i="38" s="1"/>
  <c r="D5" i="38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/>
  <c r="N13" i="37"/>
  <c r="O13" i="37" s="1"/>
  <c r="M12" i="37"/>
  <c r="L12" i="37"/>
  <c r="K12" i="37"/>
  <c r="J12" i="37"/>
  <c r="J26" i="37" s="1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L26" i="37" s="1"/>
  <c r="K5" i="37"/>
  <c r="J5" i="37"/>
  <c r="I5" i="37"/>
  <c r="I26" i="37"/>
  <c r="H5" i="37"/>
  <c r="G5" i="37"/>
  <c r="F5" i="37"/>
  <c r="E5" i="37"/>
  <c r="D5" i="37"/>
  <c r="N26" i="36"/>
  <c r="O26" i="36" s="1"/>
  <c r="N25" i="36"/>
  <c r="O25" i="36" s="1"/>
  <c r="M24" i="36"/>
  <c r="L24" i="36"/>
  <c r="K24" i="36"/>
  <c r="J24" i="36"/>
  <c r="I24" i="36"/>
  <c r="H24" i="36"/>
  <c r="G24" i="36"/>
  <c r="G27" i="36" s="1"/>
  <c r="F24" i="36"/>
  <c r="E24" i="36"/>
  <c r="D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M17" i="36"/>
  <c r="M27" i="36" s="1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 s="1"/>
  <c r="M12" i="36"/>
  <c r="L12" i="36"/>
  <c r="L27" i="36"/>
  <c r="K12" i="36"/>
  <c r="J12" i="36"/>
  <c r="I12" i="36"/>
  <c r="H12" i="36"/>
  <c r="G12" i="36"/>
  <c r="F12" i="36"/>
  <c r="E12" i="36"/>
  <c r="E27" i="36" s="1"/>
  <c r="D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F27" i="36" s="1"/>
  <c r="E5" i="36"/>
  <c r="D5" i="36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I26" i="35" s="1"/>
  <c r="H17" i="35"/>
  <c r="G17" i="35"/>
  <c r="F17" i="35"/>
  <c r="E17" i="35"/>
  <c r="D17" i="35"/>
  <c r="N16" i="35"/>
  <c r="O16" i="35" s="1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F26" i="35" s="1"/>
  <c r="E5" i="35"/>
  <c r="E26" i="35"/>
  <c r="D5" i="35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K26" i="34" s="1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2" i="33"/>
  <c r="F22" i="33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L28" i="33" s="1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J28" i="33" s="1"/>
  <c r="K5" i="33"/>
  <c r="L5" i="33"/>
  <c r="M5" i="33"/>
  <c r="M28" i="33" s="1"/>
  <c r="D22" i="33"/>
  <c r="D18" i="33"/>
  <c r="D13" i="33"/>
  <c r="D5" i="33"/>
  <c r="N27" i="33"/>
  <c r="O27" i="33" s="1"/>
  <c r="N26" i="33"/>
  <c r="O26" i="33" s="1"/>
  <c r="N23" i="33"/>
  <c r="O23" i="33"/>
  <c r="N24" i="33"/>
  <c r="O24" i="33" s="1"/>
  <c r="N15" i="33"/>
  <c r="O15" i="33" s="1"/>
  <c r="N16" i="33"/>
  <c r="O16" i="33" s="1"/>
  <c r="N17" i="33"/>
  <c r="O17" i="33" s="1"/>
  <c r="N7" i="33"/>
  <c r="O7" i="33"/>
  <c r="N8" i="33"/>
  <c r="O8" i="33"/>
  <c r="N9" i="33"/>
  <c r="O9" i="33" s="1"/>
  <c r="N10" i="33"/>
  <c r="O10" i="33"/>
  <c r="N11" i="33"/>
  <c r="O11" i="33"/>
  <c r="N12" i="33"/>
  <c r="O12" i="33" s="1"/>
  <c r="N6" i="33"/>
  <c r="O6" i="33" s="1"/>
  <c r="N19" i="33"/>
  <c r="O19" i="33"/>
  <c r="N20" i="33"/>
  <c r="O20" i="33" s="1"/>
  <c r="N21" i="33"/>
  <c r="O21" i="33" s="1"/>
  <c r="N14" i="33"/>
  <c r="O14" i="33" s="1"/>
  <c r="D27" i="36"/>
  <c r="N15" i="44"/>
  <c r="O15" i="44" s="1"/>
  <c r="J26" i="41" l="1"/>
  <c r="N21" i="43"/>
  <c r="O21" i="43" s="1"/>
  <c r="J24" i="47"/>
  <c r="N21" i="47"/>
  <c r="O21" i="47" s="1"/>
  <c r="N13" i="33"/>
  <c r="O13" i="33" s="1"/>
  <c r="M26" i="34"/>
  <c r="D24" i="43"/>
  <c r="L26" i="34"/>
  <c r="N15" i="46"/>
  <c r="O15" i="46" s="1"/>
  <c r="L24" i="47"/>
  <c r="G27" i="38"/>
  <c r="G27" i="40"/>
  <c r="N13" i="40"/>
  <c r="O13" i="40" s="1"/>
  <c r="K26" i="41"/>
  <c r="N5" i="43"/>
  <c r="O5" i="43" s="1"/>
  <c r="N21" i="46"/>
  <c r="O21" i="46" s="1"/>
  <c r="K24" i="47"/>
  <c r="N18" i="33"/>
  <c r="O18" i="33" s="1"/>
  <c r="N25" i="33"/>
  <c r="O25" i="33" s="1"/>
  <c r="G26" i="34"/>
  <c r="H27" i="36"/>
  <c r="D27" i="38"/>
  <c r="L26" i="41"/>
  <c r="G24" i="43"/>
  <c r="M24" i="44"/>
  <c r="H26" i="34"/>
  <c r="N5" i="35"/>
  <c r="O5" i="35" s="1"/>
  <c r="N12" i="35"/>
  <c r="O12" i="35" s="1"/>
  <c r="N17" i="35"/>
  <c r="O17" i="35" s="1"/>
  <c r="N24" i="36"/>
  <c r="O24" i="36" s="1"/>
  <c r="K26" i="37"/>
  <c r="I26" i="39"/>
  <c r="N23" i="39"/>
  <c r="O23" i="39" s="1"/>
  <c r="J27" i="40"/>
  <c r="I27" i="40"/>
  <c r="M26" i="41"/>
  <c r="H24" i="43"/>
  <c r="N11" i="43"/>
  <c r="O11" i="43" s="1"/>
  <c r="N11" i="46"/>
  <c r="O11" i="46" s="1"/>
  <c r="M26" i="37"/>
  <c r="F26" i="39"/>
  <c r="M27" i="40"/>
  <c r="N15" i="47"/>
  <c r="O15" i="47" s="1"/>
  <c r="O11" i="48"/>
  <c r="P11" i="48" s="1"/>
  <c r="H26" i="35"/>
  <c r="M26" i="35"/>
  <c r="N17" i="41"/>
  <c r="O17" i="41" s="1"/>
  <c r="H24" i="46"/>
  <c r="E24" i="48"/>
  <c r="N21" i="37"/>
  <c r="O21" i="37" s="1"/>
  <c r="K28" i="33"/>
  <c r="F24" i="48"/>
  <c r="O15" i="48"/>
  <c r="P15" i="48" s="1"/>
  <c r="I28" i="33"/>
  <c r="N12" i="34"/>
  <c r="O12" i="34" s="1"/>
  <c r="N17" i="37"/>
  <c r="O17" i="37" s="1"/>
  <c r="F27" i="38"/>
  <c r="N27" i="38" s="1"/>
  <c r="O27" i="38" s="1"/>
  <c r="F26" i="41"/>
  <c r="E25" i="42"/>
  <c r="N25" i="42" s="1"/>
  <c r="O25" i="42" s="1"/>
  <c r="N5" i="46"/>
  <c r="O5" i="46" s="1"/>
  <c r="N19" i="46"/>
  <c r="O19" i="46" s="1"/>
  <c r="G24" i="48"/>
  <c r="M24" i="48"/>
  <c r="N19" i="44"/>
  <c r="O19" i="44" s="1"/>
  <c r="N22" i="42"/>
  <c r="O22" i="42" s="1"/>
  <c r="N21" i="36"/>
  <c r="O21" i="36" s="1"/>
  <c r="H28" i="33"/>
  <c r="F28" i="33"/>
  <c r="M27" i="38"/>
  <c r="N21" i="41"/>
  <c r="O21" i="41" s="1"/>
  <c r="F25" i="42"/>
  <c r="K24" i="46"/>
  <c r="H24" i="48"/>
  <c r="K24" i="43"/>
  <c r="O21" i="48"/>
  <c r="P21" i="48" s="1"/>
  <c r="G28" i="33"/>
  <c r="D26" i="34"/>
  <c r="N26" i="34" s="1"/>
  <c r="O26" i="34" s="1"/>
  <c r="K26" i="35"/>
  <c r="N24" i="35"/>
  <c r="O24" i="35" s="1"/>
  <c r="H27" i="38"/>
  <c r="I27" i="38"/>
  <c r="M26" i="39"/>
  <c r="N22" i="40"/>
  <c r="O22" i="40" s="1"/>
  <c r="G25" i="42"/>
  <c r="N15" i="43"/>
  <c r="O15" i="43" s="1"/>
  <c r="N11" i="44"/>
  <c r="O11" i="44" s="1"/>
  <c r="L24" i="46"/>
  <c r="I24" i="48"/>
  <c r="E26" i="34"/>
  <c r="N25" i="40"/>
  <c r="O25" i="40" s="1"/>
  <c r="N16" i="42"/>
  <c r="O16" i="42" s="1"/>
  <c r="L24" i="43"/>
  <c r="L26" i="35"/>
  <c r="H25" i="42"/>
  <c r="D24" i="44"/>
  <c r="J24" i="48"/>
  <c r="K27" i="36"/>
  <c r="F26" i="37"/>
  <c r="N23" i="37"/>
  <c r="O23" i="37" s="1"/>
  <c r="L27" i="38"/>
  <c r="N21" i="39"/>
  <c r="O21" i="39" s="1"/>
  <c r="D27" i="40"/>
  <c r="N23" i="41"/>
  <c r="O23" i="41" s="1"/>
  <c r="K25" i="42"/>
  <c r="N20" i="42"/>
  <c r="O20" i="42" s="1"/>
  <c r="N5" i="44"/>
  <c r="O5" i="44" s="1"/>
  <c r="N21" i="44"/>
  <c r="O21" i="44" s="1"/>
  <c r="N5" i="47"/>
  <c r="O5" i="47" s="1"/>
  <c r="N5" i="33"/>
  <c r="O5" i="33" s="1"/>
  <c r="F26" i="34"/>
  <c r="N24" i="34"/>
  <c r="O24" i="34" s="1"/>
  <c r="I27" i="36"/>
  <c r="N12" i="37"/>
  <c r="O12" i="37" s="1"/>
  <c r="H24" i="44"/>
  <c r="D24" i="47"/>
  <c r="N24" i="47" s="1"/>
  <c r="O24" i="47" s="1"/>
  <c r="N22" i="33"/>
  <c r="O22" i="33" s="1"/>
  <c r="G26" i="35"/>
  <c r="J27" i="36"/>
  <c r="E26" i="37"/>
  <c r="K27" i="38"/>
  <c r="E26" i="41"/>
  <c r="J25" i="42"/>
  <c r="F24" i="44"/>
  <c r="I26" i="34"/>
  <c r="G26" i="37"/>
  <c r="N22" i="38"/>
  <c r="O22" i="38" s="1"/>
  <c r="L25" i="42"/>
  <c r="G24" i="47"/>
  <c r="N11" i="47"/>
  <c r="O11" i="47" s="1"/>
  <c r="O5" i="48"/>
  <c r="P5" i="48" s="1"/>
  <c r="L24" i="48"/>
  <c r="J26" i="34"/>
  <c r="N12" i="36"/>
  <c r="O12" i="36" s="1"/>
  <c r="H26" i="37"/>
  <c r="N17" i="39"/>
  <c r="O17" i="39" s="1"/>
  <c r="N5" i="41"/>
  <c r="O5" i="41" s="1"/>
  <c r="M25" i="42"/>
  <c r="H24" i="47"/>
  <c r="O29" i="49"/>
  <c r="P29" i="49" s="1"/>
  <c r="N27" i="36"/>
  <c r="O27" i="36" s="1"/>
  <c r="J24" i="44"/>
  <c r="E27" i="40"/>
  <c r="D28" i="33"/>
  <c r="N5" i="34"/>
  <c r="O5" i="34" s="1"/>
  <c r="J26" i="35"/>
  <c r="N5" i="37"/>
  <c r="O5" i="37" s="1"/>
  <c r="N24" i="48"/>
  <c r="H26" i="41"/>
  <c r="F24" i="43"/>
  <c r="H27" i="40"/>
  <c r="N18" i="38"/>
  <c r="O18" i="38" s="1"/>
  <c r="G24" i="44"/>
  <c r="N21" i="35"/>
  <c r="O21" i="35" s="1"/>
  <c r="D26" i="39"/>
  <c r="N26" i="39" s="1"/>
  <c r="O26" i="39" s="1"/>
  <c r="E28" i="33"/>
  <c r="J24" i="46"/>
  <c r="N24" i="46" s="1"/>
  <c r="O24" i="46" s="1"/>
  <c r="D26" i="37"/>
  <c r="N26" i="37" s="1"/>
  <c r="O26" i="37" s="1"/>
  <c r="N5" i="36"/>
  <c r="O5" i="36" s="1"/>
  <c r="N5" i="38"/>
  <c r="O5" i="38" s="1"/>
  <c r="N5" i="40"/>
  <c r="O5" i="40" s="1"/>
  <c r="N5" i="42"/>
  <c r="O5" i="42" s="1"/>
  <c r="D26" i="35"/>
  <c r="N24" i="43" l="1"/>
  <c r="O24" i="43" s="1"/>
  <c r="N26" i="41"/>
  <c r="O26" i="41" s="1"/>
  <c r="N26" i="35"/>
  <c r="O26" i="35" s="1"/>
  <c r="N27" i="40"/>
  <c r="O27" i="40" s="1"/>
  <c r="O24" i="48"/>
  <c r="P24" i="48" s="1"/>
  <c r="N24" i="44"/>
  <c r="O24" i="44" s="1"/>
  <c r="N28" i="33"/>
  <c r="O28" i="33" s="1"/>
</calcChain>
</file>

<file path=xl/sharedStrings.xml><?xml version="1.0" encoding="utf-8"?>
<sst xmlns="http://schemas.openxmlformats.org/spreadsheetml/2006/main" count="716" uniqueCount="91">
  <si>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</si>
  <si>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</si>
  <si>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</si>
  <si>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</si>
  <si>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</si>
  <si>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</si>
  <si>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</si>
  <si>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</si>
  <si>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</si>
  <si>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</si>
  <si>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</si>
  <si>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</si>
  <si>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</si>
  <si>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</si>
  <si>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</si>
  <si>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</si>
  <si>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</si>
  <si>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</si>
  <si>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</si>
  <si>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</si>
  <si>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</si>
  <si>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</si>
  <si>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</si>
  <si>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</si>
  <si>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</si>
  <si>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</si>
  <si>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</si>
  <si>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</si>
  <si>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</si>
  <si>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</si>
  <si>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</si>
  <si>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</si>
  <si>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</si>
  <si>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</si>
  <si>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</si>
  <si>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Culture / Recreation</t>
  </si>
  <si>
    <t>Libraries</t>
  </si>
  <si>
    <t>Cultural Services</t>
  </si>
  <si>
    <t>Inter-Fund Group Transfers Out</t>
  </si>
  <si>
    <t>Proprietary - Other Non-Operating Disbursements</t>
  </si>
  <si>
    <t>Other Uses and Non-Operating</t>
  </si>
  <si>
    <t>2009 Municipal Population:</t>
  </si>
  <si>
    <t>Highland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</si>
  <si>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</si>
  <si>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</si>
  <si>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</si>
  <si>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</si>
  <si>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</si>
  <si>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</si>
  <si>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Extraordinary Items (Loss)</t>
  </si>
  <si>
    <t>2012 Municipal Population:</t>
  </si>
  <si>
    <t>Local Fiscal Year Ended September 30, 2013</t>
  </si>
  <si>
    <t>2013 Municipal Population:</t>
  </si>
  <si>
    <t>Local Fiscal Year Ended September 30, 2008</t>
  </si>
  <si>
    <t>Special Events</t>
  </si>
  <si>
    <t>2008 Municipal Population:</t>
  </si>
  <si>
    <t>Local Fiscal Year Ended September 30, 2014</t>
  </si>
  <si>
    <t>Other General Government</t>
  </si>
  <si>
    <t>Garbage / Solid Waste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</si>
  <si>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</si>
  <si>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</si>
  <si>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</si>
  <si>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</si>
  <si>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</si>
  <si>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</si>
  <si>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</si>
  <si>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</si>
  <si>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</si>
  <si>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</si>
  <si>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</si>
  <si>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</si>
  <si>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</si>
  <si>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</si>
  <si>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</si>
  <si>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</si>
  <si>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</si>
  <si>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</si>
  <si>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</si>
  <si>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</si>
  <si>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</si>
  <si>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</si>
  <si>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</si>
  <si>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</si>
  <si>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</si>
  <si>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Comprehensive Planning</t>
  </si>
  <si>
    <t>Other Public Safety</t>
  </si>
  <si>
    <t>Other Culture / Recreation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</si>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</sst>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488A-EE60-49FC-95ED-73417DFBC238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79</v>
      </c>
      <c r="N4" s="95" t="s">
        <v>5</v>
      </c>
      <c r="O4" s="95" t="s">
        <v>80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SUM(D6:D13)</f>
        <v>3593732</v>
      </c>
      <c r="E5" s="100">
        <f>SUM(E6:E13)</f>
        <v>79242</v>
      </c>
      <c r="F5" s="100">
        <f>SUM(F6:F13)</f>
        <v>0</v>
      </c>
      <c r="G5" s="100">
        <f>SUM(G6:G13)</f>
        <v>0</v>
      </c>
      <c r="H5" s="100">
        <f>SUM(H6:H13)</f>
        <v>0</v>
      </c>
      <c r="I5" s="100">
        <f>SUM(I6:I13)</f>
        <v>99907</v>
      </c>
      <c r="J5" s="100">
        <f>SUM(J6:J13)</f>
        <v>0</v>
      </c>
      <c r="K5" s="100">
        <f>SUM(K6:K13)</f>
        <v>0</v>
      </c>
      <c r="L5" s="100">
        <f>SUM(L6:L13)</f>
        <v>0</v>
      </c>
      <c r="M5" s="100">
        <f>SUM(M6:M13)</f>
        <v>0</v>
      </c>
      <c r="N5" s="100">
        <f>SUM(N6:N13)</f>
        <v>0</v>
      </c>
      <c r="O5" s="101">
        <f>SUM(D5:N5)</f>
        <v>3772881</v>
      </c>
      <c r="P5" s="102">
        <f>(O5/P$30)</f>
        <v>876.80246339762959</v>
      </c>
      <c r="Q5" s="103"/>
    </row>
    <row r="6" spans="1:134">
      <c r="A6" s="105"/>
      <c r="B6" s="106">
        <v>511</v>
      </c>
      <c r="C6" s="107" t="s">
        <v>19</v>
      </c>
      <c r="D6" s="108">
        <v>186763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186763</v>
      </c>
      <c r="P6" s="109">
        <f>(O6/P$30)</f>
        <v>43.402974668835697</v>
      </c>
      <c r="Q6" s="110"/>
    </row>
    <row r="7" spans="1:134">
      <c r="A7" s="105"/>
      <c r="B7" s="106">
        <v>512</v>
      </c>
      <c r="C7" s="107" t="s">
        <v>20</v>
      </c>
      <c r="D7" s="108">
        <v>803091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3" si="0">SUM(D7:N7)</f>
        <v>803091</v>
      </c>
      <c r="P7" s="109">
        <f>(O7/P$30)</f>
        <v>186.63513827562167</v>
      </c>
      <c r="Q7" s="110"/>
    </row>
    <row r="8" spans="1:134">
      <c r="A8" s="105"/>
      <c r="B8" s="106">
        <v>513</v>
      </c>
      <c r="C8" s="107" t="s">
        <v>21</v>
      </c>
      <c r="D8" s="108">
        <v>498945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498945</v>
      </c>
      <c r="P8" s="109">
        <f>(O8/P$30)</f>
        <v>115.95282361143389</v>
      </c>
      <c r="Q8" s="110"/>
    </row>
    <row r="9" spans="1:134">
      <c r="A9" s="105"/>
      <c r="B9" s="106">
        <v>514</v>
      </c>
      <c r="C9" s="107" t="s">
        <v>22</v>
      </c>
      <c r="D9" s="108">
        <v>93973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93973</v>
      </c>
      <c r="P9" s="109">
        <f>(O9/P$30)</f>
        <v>21.838949570067395</v>
      </c>
      <c r="Q9" s="110"/>
    </row>
    <row r="10" spans="1:134">
      <c r="A10" s="105"/>
      <c r="B10" s="106">
        <v>515</v>
      </c>
      <c r="C10" s="107" t="s">
        <v>84</v>
      </c>
      <c r="D10" s="108">
        <v>54997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54997</v>
      </c>
      <c r="P10" s="109">
        <f>(O10/P$30)</f>
        <v>12.781082965372995</v>
      </c>
      <c r="Q10" s="110"/>
    </row>
    <row r="11" spans="1:134">
      <c r="A11" s="105"/>
      <c r="B11" s="106">
        <v>517</v>
      </c>
      <c r="C11" s="107" t="s">
        <v>23</v>
      </c>
      <c r="D11" s="108">
        <v>14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14</v>
      </c>
      <c r="P11" s="109">
        <f>(O11/P$30)</f>
        <v>3.2535440390425285E-3</v>
      </c>
      <c r="Q11" s="110"/>
    </row>
    <row r="12" spans="1:134">
      <c r="A12" s="105"/>
      <c r="B12" s="106">
        <v>518</v>
      </c>
      <c r="C12" s="107" t="s">
        <v>24</v>
      </c>
      <c r="D12" s="108">
        <v>834636</v>
      </c>
      <c r="E12" s="108">
        <v>79242</v>
      </c>
      <c r="F12" s="108">
        <v>0</v>
      </c>
      <c r="G12" s="108">
        <v>0</v>
      </c>
      <c r="H12" s="108">
        <v>0</v>
      </c>
      <c r="I12" s="108">
        <v>99907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1013785</v>
      </c>
      <c r="P12" s="109">
        <f>(O12/P$30)</f>
        <v>235.59958168719498</v>
      </c>
      <c r="Q12" s="110"/>
    </row>
    <row r="13" spans="1:134">
      <c r="A13" s="105"/>
      <c r="B13" s="106">
        <v>519</v>
      </c>
      <c r="C13" s="107" t="s">
        <v>25</v>
      </c>
      <c r="D13" s="108">
        <v>1121313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0"/>
        <v>1121313</v>
      </c>
      <c r="P13" s="109">
        <f>(O13/P$30)</f>
        <v>260.5886590750639</v>
      </c>
      <c r="Q13" s="110"/>
    </row>
    <row r="14" spans="1:134" ht="15.75">
      <c r="A14" s="111" t="s">
        <v>26</v>
      </c>
      <c r="B14" s="112"/>
      <c r="C14" s="113"/>
      <c r="D14" s="114">
        <f>SUM(D15:D18)</f>
        <v>12826020</v>
      </c>
      <c r="E14" s="114">
        <f>SUM(E15:E18)</f>
        <v>1698209</v>
      </c>
      <c r="F14" s="114">
        <f>SUM(F15:F18)</f>
        <v>0</v>
      </c>
      <c r="G14" s="114">
        <f>SUM(G15:G18)</f>
        <v>0</v>
      </c>
      <c r="H14" s="114">
        <f>SUM(H15:H18)</f>
        <v>0</v>
      </c>
      <c r="I14" s="114">
        <f>SUM(I15:I18)</f>
        <v>0</v>
      </c>
      <c r="J14" s="114">
        <f>SUM(J15:J18)</f>
        <v>0</v>
      </c>
      <c r="K14" s="114">
        <f>SUM(K15:K18)</f>
        <v>0</v>
      </c>
      <c r="L14" s="114">
        <f>SUM(L15:L18)</f>
        <v>0</v>
      </c>
      <c r="M14" s="114">
        <f>SUM(M15:M18)</f>
        <v>0</v>
      </c>
      <c r="N14" s="114">
        <f>SUM(N15:N18)</f>
        <v>0</v>
      </c>
      <c r="O14" s="115">
        <f>SUM(D14:N14)</f>
        <v>14524229</v>
      </c>
      <c r="P14" s="116">
        <f>(O14/P$30)</f>
        <v>3375.3727631884731</v>
      </c>
      <c r="Q14" s="117"/>
    </row>
    <row r="15" spans="1:134">
      <c r="A15" s="105"/>
      <c r="B15" s="106">
        <v>521</v>
      </c>
      <c r="C15" s="107" t="s">
        <v>27</v>
      </c>
      <c r="D15" s="108">
        <v>2549434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2549434</v>
      </c>
      <c r="P15" s="109">
        <f>(O15/P$30)</f>
        <v>592.4782709737392</v>
      </c>
      <c r="Q15" s="110"/>
    </row>
    <row r="16" spans="1:134">
      <c r="A16" s="105"/>
      <c r="B16" s="106">
        <v>522</v>
      </c>
      <c r="C16" s="107" t="s">
        <v>28</v>
      </c>
      <c r="D16" s="108">
        <v>10276586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18" si="1">SUM(D16:N16)</f>
        <v>10276586</v>
      </c>
      <c r="P16" s="109">
        <f>(O16/P$30)</f>
        <v>2388.2375087148503</v>
      </c>
      <c r="Q16" s="110"/>
    </row>
    <row r="17" spans="1:120">
      <c r="A17" s="105"/>
      <c r="B17" s="106">
        <v>524</v>
      </c>
      <c r="C17" s="107" t="s">
        <v>29</v>
      </c>
      <c r="D17" s="108">
        <v>0</v>
      </c>
      <c r="E17" s="108">
        <v>1138585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1138585</v>
      </c>
      <c r="P17" s="109">
        <f>(O17/P$30)</f>
        <v>264.60260283523121</v>
      </c>
      <c r="Q17" s="110"/>
    </row>
    <row r="18" spans="1:120">
      <c r="A18" s="105"/>
      <c r="B18" s="106">
        <v>529</v>
      </c>
      <c r="C18" s="107" t="s">
        <v>85</v>
      </c>
      <c r="D18" s="108">
        <v>0</v>
      </c>
      <c r="E18" s="108">
        <v>559624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1"/>
        <v>559624</v>
      </c>
      <c r="P18" s="109">
        <f>(O18/P$30)</f>
        <v>130.05438066465257</v>
      </c>
      <c r="Q18" s="110"/>
    </row>
    <row r="19" spans="1:120" ht="15.75">
      <c r="A19" s="111" t="s">
        <v>31</v>
      </c>
      <c r="B19" s="112"/>
      <c r="C19" s="113"/>
      <c r="D19" s="114">
        <f>SUM(D20:D22)</f>
        <v>635366</v>
      </c>
      <c r="E19" s="114">
        <f>SUM(E20:E22)</f>
        <v>0</v>
      </c>
      <c r="F19" s="114">
        <f>SUM(F20:F22)</f>
        <v>0</v>
      </c>
      <c r="G19" s="114">
        <f>SUM(G20:G22)</f>
        <v>0</v>
      </c>
      <c r="H19" s="114">
        <f>SUM(H20:H22)</f>
        <v>0</v>
      </c>
      <c r="I19" s="114">
        <f>SUM(I20:I22)</f>
        <v>5052545</v>
      </c>
      <c r="J19" s="114">
        <f>SUM(J20:J22)</f>
        <v>0</v>
      </c>
      <c r="K19" s="114">
        <f>SUM(K20:K22)</f>
        <v>0</v>
      </c>
      <c r="L19" s="114">
        <f>SUM(L20:L22)</f>
        <v>0</v>
      </c>
      <c r="M19" s="114">
        <f>SUM(M20:M22)</f>
        <v>0</v>
      </c>
      <c r="N19" s="114">
        <f>SUM(N20:N22)</f>
        <v>0</v>
      </c>
      <c r="O19" s="115">
        <f>SUM(D19:N19)</f>
        <v>5687911</v>
      </c>
      <c r="P19" s="116">
        <f>(O19/P$30)</f>
        <v>1321.8477806181734</v>
      </c>
      <c r="Q19" s="117"/>
    </row>
    <row r="20" spans="1:120">
      <c r="A20" s="105"/>
      <c r="B20" s="106">
        <v>533</v>
      </c>
      <c r="C20" s="107" t="s">
        <v>32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3751938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ref="O20:O24" si="2">SUM(D20:N20)</f>
        <v>3751938</v>
      </c>
      <c r="P20" s="109">
        <f>(O20/P$30)</f>
        <v>871.93539391122476</v>
      </c>
      <c r="Q20" s="110"/>
    </row>
    <row r="21" spans="1:120">
      <c r="A21" s="105"/>
      <c r="B21" s="106">
        <v>534</v>
      </c>
      <c r="C21" s="107" t="s">
        <v>33</v>
      </c>
      <c r="D21" s="108">
        <v>635366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635366</v>
      </c>
      <c r="P21" s="109">
        <f>(O21/P$30)</f>
        <v>147.65651870787823</v>
      </c>
      <c r="Q21" s="110"/>
    </row>
    <row r="22" spans="1:120">
      <c r="A22" s="105"/>
      <c r="B22" s="106">
        <v>535</v>
      </c>
      <c r="C22" s="107" t="s">
        <v>34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1300607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1300607</v>
      </c>
      <c r="P22" s="109">
        <f>(O22/P$30)</f>
        <v>302.2558679990704</v>
      </c>
      <c r="Q22" s="110"/>
    </row>
    <row r="23" spans="1:120" ht="15.75">
      <c r="A23" s="111" t="s">
        <v>35</v>
      </c>
      <c r="B23" s="112"/>
      <c r="C23" s="113"/>
      <c r="D23" s="114">
        <f>SUM(D24:D24)</f>
        <v>391173</v>
      </c>
      <c r="E23" s="114">
        <f>SUM(E24:E24)</f>
        <v>0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391173</v>
      </c>
      <c r="P23" s="116">
        <f>(O23/P$30)</f>
        <v>90.907041598884504</v>
      </c>
      <c r="Q23" s="110"/>
    </row>
    <row r="24" spans="1:120">
      <c r="A24" s="105"/>
      <c r="B24" s="106">
        <v>571</v>
      </c>
      <c r="C24" s="107" t="s">
        <v>36</v>
      </c>
      <c r="D24" s="108">
        <v>391173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391173</v>
      </c>
      <c r="P24" s="109">
        <f>(O24/P$30)</f>
        <v>90.907041598884504</v>
      </c>
      <c r="Q24" s="110"/>
    </row>
    <row r="25" spans="1:120" ht="15.75">
      <c r="A25" s="111" t="s">
        <v>40</v>
      </c>
      <c r="B25" s="112"/>
      <c r="C25" s="113"/>
      <c r="D25" s="114">
        <f>SUM(D26:D27)</f>
        <v>957247</v>
      </c>
      <c r="E25" s="114">
        <f>SUM(E26:E27)</f>
        <v>2080</v>
      </c>
      <c r="F25" s="114">
        <f>SUM(F26:F27)</f>
        <v>0</v>
      </c>
      <c r="G25" s="114">
        <f>SUM(G26:G27)</f>
        <v>0</v>
      </c>
      <c r="H25" s="114">
        <f>SUM(H26:H27)</f>
        <v>0</v>
      </c>
      <c r="I25" s="114">
        <f>SUM(I26:I27)</f>
        <v>0</v>
      </c>
      <c r="J25" s="114">
        <f>SUM(J26:J27)</f>
        <v>0</v>
      </c>
      <c r="K25" s="114">
        <f>SUM(K26:K27)</f>
        <v>0</v>
      </c>
      <c r="L25" s="114">
        <f>SUM(L26:L27)</f>
        <v>0</v>
      </c>
      <c r="M25" s="114">
        <f>SUM(M26:M27)</f>
        <v>0</v>
      </c>
      <c r="N25" s="114">
        <f>SUM(N26:N27)</f>
        <v>0</v>
      </c>
      <c r="O25" s="114">
        <f>SUM(D25:N25)</f>
        <v>959327</v>
      </c>
      <c r="P25" s="116">
        <f>(O25/P$30)</f>
        <v>222.94376016732511</v>
      </c>
      <c r="Q25" s="110"/>
    </row>
    <row r="26" spans="1:120">
      <c r="A26" s="105"/>
      <c r="B26" s="106">
        <v>581</v>
      </c>
      <c r="C26" s="107" t="s">
        <v>81</v>
      </c>
      <c r="D26" s="108">
        <v>945519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945519</v>
      </c>
      <c r="P26" s="109">
        <f>(O26/P$30)</f>
        <v>219.73483616081802</v>
      </c>
      <c r="Q26" s="110"/>
    </row>
    <row r="27" spans="1:120" ht="15.75" thickBot="1">
      <c r="A27" s="105"/>
      <c r="B27" s="106">
        <v>584</v>
      </c>
      <c r="C27" s="107" t="s">
        <v>87</v>
      </c>
      <c r="D27" s="108">
        <v>11728</v>
      </c>
      <c r="E27" s="108">
        <v>2080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ref="O27" si="3">SUM(D27:N27)</f>
        <v>13808</v>
      </c>
      <c r="P27" s="109">
        <f>(O27/P$30)</f>
        <v>3.2089240065070879</v>
      </c>
      <c r="Q27" s="110"/>
    </row>
    <row r="28" spans="1:120" ht="16.5" thickBot="1">
      <c r="A28" s="118" t="s">
        <v>10</v>
      </c>
      <c r="B28" s="119"/>
      <c r="C28" s="120"/>
      <c r="D28" s="121">
        <f>SUM(D5,D14,D19,D23,D25)</f>
        <v>18403538</v>
      </c>
      <c r="E28" s="121">
        <f t="shared" ref="E28:N28" si="4">SUM(E5,E14,E19,E23,E25)</f>
        <v>1779531</v>
      </c>
      <c r="F28" s="121">
        <f t="shared" si="4"/>
        <v>0</v>
      </c>
      <c r="G28" s="121">
        <f t="shared" si="4"/>
        <v>0</v>
      </c>
      <c r="H28" s="121">
        <f t="shared" si="4"/>
        <v>0</v>
      </c>
      <c r="I28" s="121">
        <f t="shared" si="4"/>
        <v>5152452</v>
      </c>
      <c r="J28" s="121">
        <f t="shared" si="4"/>
        <v>0</v>
      </c>
      <c r="K28" s="121">
        <f t="shared" si="4"/>
        <v>0</v>
      </c>
      <c r="L28" s="121">
        <f t="shared" si="4"/>
        <v>0</v>
      </c>
      <c r="M28" s="121">
        <f t="shared" si="4"/>
        <v>0</v>
      </c>
      <c r="N28" s="121">
        <f t="shared" si="4"/>
        <v>0</v>
      </c>
      <c r="O28" s="121">
        <f>SUM(D28:N28)</f>
        <v>25335521</v>
      </c>
      <c r="P28" s="122">
        <f>(O28/P$30)</f>
        <v>5887.8738089704857</v>
      </c>
      <c r="Q28" s="103"/>
      <c r="R28" s="12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124"/>
      <c r="B29" s="1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20">
      <c r="A30" s="128"/>
      <c r="B30" s="12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3" t="s">
        <v>90</v>
      </c>
      <c r="N30" s="133"/>
      <c r="O30" s="133"/>
      <c r="P30" s="131">
        <v>4303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3283877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3283877</v>
      </c>
      <c r="O5" s="58">
        <f t="shared" ref="O5:O26" si="2">(N5/O$28)</f>
        <v>917.02792516056968</v>
      </c>
      <c r="P5" s="59"/>
    </row>
    <row r="6" spans="1:133">
      <c r="A6" s="61"/>
      <c r="B6" s="62">
        <v>511</v>
      </c>
      <c r="C6" s="63" t="s">
        <v>19</v>
      </c>
      <c r="D6" s="64">
        <v>137303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137303</v>
      </c>
      <c r="O6" s="65">
        <f t="shared" si="2"/>
        <v>38.342083216978494</v>
      </c>
      <c r="P6" s="66"/>
    </row>
    <row r="7" spans="1:133">
      <c r="A7" s="61"/>
      <c r="B7" s="62">
        <v>512</v>
      </c>
      <c r="C7" s="63" t="s">
        <v>20</v>
      </c>
      <c r="D7" s="64">
        <v>321622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321622</v>
      </c>
      <c r="O7" s="65">
        <f t="shared" si="2"/>
        <v>89.813459927394589</v>
      </c>
      <c r="P7" s="66"/>
    </row>
    <row r="8" spans="1:133">
      <c r="A8" s="61"/>
      <c r="B8" s="62">
        <v>513</v>
      </c>
      <c r="C8" s="63" t="s">
        <v>21</v>
      </c>
      <c r="D8" s="64">
        <v>552486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552486</v>
      </c>
      <c r="O8" s="65">
        <f t="shared" si="2"/>
        <v>154.28260262496508</v>
      </c>
      <c r="P8" s="66"/>
    </row>
    <row r="9" spans="1:133">
      <c r="A9" s="61"/>
      <c r="B9" s="62">
        <v>514</v>
      </c>
      <c r="C9" s="63" t="s">
        <v>22</v>
      </c>
      <c r="D9" s="64">
        <v>127372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127372</v>
      </c>
      <c r="O9" s="65">
        <f t="shared" si="2"/>
        <v>35.568835520804242</v>
      </c>
      <c r="P9" s="66"/>
    </row>
    <row r="10" spans="1:133">
      <c r="A10" s="61"/>
      <c r="B10" s="62">
        <v>517</v>
      </c>
      <c r="C10" s="63" t="s">
        <v>23</v>
      </c>
      <c r="D10" s="64">
        <v>645856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645856</v>
      </c>
      <c r="O10" s="65">
        <f t="shared" si="2"/>
        <v>180.35632504886902</v>
      </c>
      <c r="P10" s="66"/>
    </row>
    <row r="11" spans="1:133">
      <c r="A11" s="61"/>
      <c r="B11" s="62">
        <v>519</v>
      </c>
      <c r="C11" s="63" t="s">
        <v>57</v>
      </c>
      <c r="D11" s="64">
        <v>1499238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1499238</v>
      </c>
      <c r="O11" s="65">
        <f t="shared" si="2"/>
        <v>418.66461882155824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SUM(D13:D16)</f>
        <v>5501693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5501693</v>
      </c>
      <c r="O12" s="72">
        <f t="shared" si="2"/>
        <v>1536.3566043004748</v>
      </c>
      <c r="P12" s="73"/>
    </row>
    <row r="13" spans="1:133">
      <c r="A13" s="61"/>
      <c r="B13" s="62">
        <v>521</v>
      </c>
      <c r="C13" s="63" t="s">
        <v>27</v>
      </c>
      <c r="D13" s="64">
        <v>2111003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2111003</v>
      </c>
      <c r="O13" s="65">
        <f t="shared" si="2"/>
        <v>589.50097738061993</v>
      </c>
      <c r="P13" s="66"/>
    </row>
    <row r="14" spans="1:133">
      <c r="A14" s="61"/>
      <c r="B14" s="62">
        <v>522</v>
      </c>
      <c r="C14" s="63" t="s">
        <v>28</v>
      </c>
      <c r="D14" s="64">
        <v>3004053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3004053</v>
      </c>
      <c r="O14" s="65">
        <f t="shared" si="2"/>
        <v>838.88662384808708</v>
      </c>
      <c r="P14" s="66"/>
    </row>
    <row r="15" spans="1:133">
      <c r="A15" s="61"/>
      <c r="B15" s="62">
        <v>524</v>
      </c>
      <c r="C15" s="63" t="s">
        <v>29</v>
      </c>
      <c r="D15" s="64">
        <v>374637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374637</v>
      </c>
      <c r="O15" s="65">
        <f t="shared" si="2"/>
        <v>104.61798380340687</v>
      </c>
      <c r="P15" s="66"/>
    </row>
    <row r="16" spans="1:133">
      <c r="A16" s="61"/>
      <c r="B16" s="62">
        <v>526</v>
      </c>
      <c r="C16" s="63" t="s">
        <v>30</v>
      </c>
      <c r="D16" s="64">
        <v>12000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12000</v>
      </c>
      <c r="O16" s="65">
        <f t="shared" si="2"/>
        <v>3.3510192683607931</v>
      </c>
      <c r="P16" s="66"/>
    </row>
    <row r="17" spans="1:119" ht="15.75">
      <c r="A17" s="67" t="s">
        <v>31</v>
      </c>
      <c r="B17" s="68"/>
      <c r="C17" s="69"/>
      <c r="D17" s="70">
        <f t="shared" ref="D17:M17" si="4">SUM(D18:D20)</f>
        <v>455234</v>
      </c>
      <c r="E17" s="70">
        <f t="shared" si="4"/>
        <v>0</v>
      </c>
      <c r="F17" s="70">
        <f t="shared" si="4"/>
        <v>0</v>
      </c>
      <c r="G17" s="70">
        <f t="shared" si="4"/>
        <v>0</v>
      </c>
      <c r="H17" s="70">
        <f t="shared" si="4"/>
        <v>0</v>
      </c>
      <c r="I17" s="70">
        <f t="shared" si="4"/>
        <v>4403264</v>
      </c>
      <c r="J17" s="70">
        <f t="shared" si="4"/>
        <v>0</v>
      </c>
      <c r="K17" s="70">
        <f t="shared" si="4"/>
        <v>0</v>
      </c>
      <c r="L17" s="70">
        <f t="shared" si="4"/>
        <v>0</v>
      </c>
      <c r="M17" s="70">
        <f t="shared" si="4"/>
        <v>0</v>
      </c>
      <c r="N17" s="71">
        <f t="shared" si="1"/>
        <v>4858498</v>
      </c>
      <c r="O17" s="72">
        <f t="shared" si="2"/>
        <v>1356.7433677743647</v>
      </c>
      <c r="P17" s="73"/>
    </row>
    <row r="18" spans="1:119">
      <c r="A18" s="61"/>
      <c r="B18" s="62">
        <v>533</v>
      </c>
      <c r="C18" s="63" t="s">
        <v>32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3421598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3421598</v>
      </c>
      <c r="O18" s="65">
        <f t="shared" si="2"/>
        <v>955.48673554872937</v>
      </c>
      <c r="P18" s="66"/>
    </row>
    <row r="19" spans="1:119">
      <c r="A19" s="61"/>
      <c r="B19" s="62">
        <v>534</v>
      </c>
      <c r="C19" s="63" t="s">
        <v>58</v>
      </c>
      <c r="D19" s="64">
        <v>455234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455234</v>
      </c>
      <c r="O19" s="65">
        <f t="shared" si="2"/>
        <v>127.12482546774643</v>
      </c>
      <c r="P19" s="66"/>
    </row>
    <row r="20" spans="1:119">
      <c r="A20" s="61"/>
      <c r="B20" s="62">
        <v>535</v>
      </c>
      <c r="C20" s="63" t="s">
        <v>34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981666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981666</v>
      </c>
      <c r="O20" s="65">
        <f t="shared" si="2"/>
        <v>274.13180675788885</v>
      </c>
      <c r="P20" s="66"/>
    </row>
    <row r="21" spans="1:119" ht="15.75">
      <c r="A21" s="67" t="s">
        <v>35</v>
      </c>
      <c r="B21" s="68"/>
      <c r="C21" s="69"/>
      <c r="D21" s="70">
        <f t="shared" ref="D21:M21" si="5">SUM(D22:D22)</f>
        <v>569338</v>
      </c>
      <c r="E21" s="70">
        <f t="shared" si="5"/>
        <v>0</v>
      </c>
      <c r="F21" s="70">
        <f t="shared" si="5"/>
        <v>0</v>
      </c>
      <c r="G21" s="70">
        <f t="shared" si="5"/>
        <v>0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569338</v>
      </c>
      <c r="O21" s="72">
        <f t="shared" si="2"/>
        <v>158.98855068416643</v>
      </c>
      <c r="P21" s="66"/>
    </row>
    <row r="22" spans="1:119">
      <c r="A22" s="61"/>
      <c r="B22" s="62">
        <v>571</v>
      </c>
      <c r="C22" s="63" t="s">
        <v>36</v>
      </c>
      <c r="D22" s="64">
        <v>569338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569338</v>
      </c>
      <c r="O22" s="65">
        <f t="shared" si="2"/>
        <v>158.98855068416643</v>
      </c>
      <c r="P22" s="66"/>
    </row>
    <row r="23" spans="1:119" ht="15.75">
      <c r="A23" s="67" t="s">
        <v>59</v>
      </c>
      <c r="B23" s="68"/>
      <c r="C23" s="69"/>
      <c r="D23" s="70">
        <f t="shared" ref="D23:M23" si="6">SUM(D24:D25)</f>
        <v>1294960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1294960</v>
      </c>
      <c r="O23" s="72">
        <f t="shared" si="2"/>
        <v>361.61965931304104</v>
      </c>
      <c r="P23" s="66"/>
    </row>
    <row r="24" spans="1:119">
      <c r="A24" s="61"/>
      <c r="B24" s="62">
        <v>581</v>
      </c>
      <c r="C24" s="63" t="s">
        <v>60</v>
      </c>
      <c r="D24" s="64">
        <v>1286000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1286000</v>
      </c>
      <c r="O24" s="65">
        <f t="shared" si="2"/>
        <v>359.11756492599835</v>
      </c>
      <c r="P24" s="66"/>
    </row>
    <row r="25" spans="1:119" ht="15.75" thickBot="1">
      <c r="A25" s="61"/>
      <c r="B25" s="62">
        <v>590</v>
      </c>
      <c r="C25" s="63" t="s">
        <v>61</v>
      </c>
      <c r="D25" s="64">
        <v>8960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8960</v>
      </c>
      <c r="O25" s="65">
        <f t="shared" si="2"/>
        <v>2.5020943870427255</v>
      </c>
      <c r="P25" s="66"/>
    </row>
    <row r="26" spans="1:119" ht="16.5" thickBot="1">
      <c r="A26" s="74" t="s">
        <v>10</v>
      </c>
      <c r="B26" s="75"/>
      <c r="C26" s="76"/>
      <c r="D26" s="77">
        <f>SUM(D5,D12,D17,D21,D23)</f>
        <v>11105102</v>
      </c>
      <c r="E26" s="77">
        <f t="shared" ref="E26:M26" si="7">SUM(E5,E12,E17,E21,E23)</f>
        <v>0</v>
      </c>
      <c r="F26" s="77">
        <f t="shared" si="7"/>
        <v>0</v>
      </c>
      <c r="G26" s="77">
        <f t="shared" si="7"/>
        <v>0</v>
      </c>
      <c r="H26" s="77">
        <f t="shared" si="7"/>
        <v>0</v>
      </c>
      <c r="I26" s="77">
        <f t="shared" si="7"/>
        <v>4403264</v>
      </c>
      <c r="J26" s="77">
        <f t="shared" si="7"/>
        <v>0</v>
      </c>
      <c r="K26" s="77">
        <f t="shared" si="7"/>
        <v>0</v>
      </c>
      <c r="L26" s="77">
        <f t="shared" si="7"/>
        <v>0</v>
      </c>
      <c r="M26" s="77">
        <f t="shared" si="7"/>
        <v>0</v>
      </c>
      <c r="N26" s="77">
        <f t="shared" si="1"/>
        <v>15508366</v>
      </c>
      <c r="O26" s="78">
        <f t="shared" si="2"/>
        <v>4330.7361072326166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71" t="s">
        <v>62</v>
      </c>
      <c r="M28" s="171"/>
      <c r="N28" s="171"/>
      <c r="O28" s="88">
        <v>3581</v>
      </c>
    </row>
    <row r="29" spans="1:119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</row>
    <row r="30" spans="1:119" ht="15.75" customHeight="1" thickBot="1">
      <c r="A30" s="175" t="s">
        <v>45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2512314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2512314</v>
      </c>
      <c r="O5" s="30">
        <f t="shared" ref="O5:O26" si="2">(N5/O$28)</f>
        <v>703.33538633818591</v>
      </c>
      <c r="P5" s="6"/>
    </row>
    <row r="6" spans="1:133">
      <c r="A6" s="12"/>
      <c r="B6" s="42">
        <v>511</v>
      </c>
      <c r="C6" s="19" t="s">
        <v>19</v>
      </c>
      <c r="D6" s="43">
        <v>123773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123773</v>
      </c>
      <c r="O6" s="44">
        <f t="shared" si="2"/>
        <v>34.650895856662935</v>
      </c>
      <c r="P6" s="9"/>
    </row>
    <row r="7" spans="1:133">
      <c r="A7" s="12"/>
      <c r="B7" s="42">
        <v>512</v>
      </c>
      <c r="C7" s="19" t="s">
        <v>20</v>
      </c>
      <c r="D7" s="43">
        <v>314204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314204</v>
      </c>
      <c r="O7" s="44">
        <f t="shared" si="2"/>
        <v>87.963045912653982</v>
      </c>
      <c r="P7" s="9"/>
    </row>
    <row r="8" spans="1:133">
      <c r="A8" s="12"/>
      <c r="B8" s="42">
        <v>513</v>
      </c>
      <c r="C8" s="19" t="s">
        <v>21</v>
      </c>
      <c r="D8" s="43">
        <v>513345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513345</v>
      </c>
      <c r="O8" s="44">
        <f t="shared" si="2"/>
        <v>143.71360582306832</v>
      </c>
      <c r="P8" s="9"/>
    </row>
    <row r="9" spans="1:133">
      <c r="A9" s="12"/>
      <c r="B9" s="42">
        <v>514</v>
      </c>
      <c r="C9" s="19" t="s">
        <v>22</v>
      </c>
      <c r="D9" s="43">
        <v>61101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61101</v>
      </c>
      <c r="O9" s="44">
        <f t="shared" si="2"/>
        <v>17.105543113101902</v>
      </c>
      <c r="P9" s="9"/>
    </row>
    <row r="10" spans="1:133">
      <c r="A10" s="12"/>
      <c r="B10" s="42">
        <v>517</v>
      </c>
      <c r="C10" s="19" t="s">
        <v>23</v>
      </c>
      <c r="D10" s="43">
        <v>695983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695983</v>
      </c>
      <c r="O10" s="44">
        <f t="shared" si="2"/>
        <v>194.84406494960805</v>
      </c>
      <c r="P10" s="9"/>
    </row>
    <row r="11" spans="1:133">
      <c r="A11" s="12"/>
      <c r="B11" s="42">
        <v>519</v>
      </c>
      <c r="C11" s="19" t="s">
        <v>25</v>
      </c>
      <c r="D11" s="43">
        <v>803908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803908</v>
      </c>
      <c r="O11" s="44">
        <f t="shared" si="2"/>
        <v>225.0582306830907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5332015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5332015</v>
      </c>
      <c r="O12" s="41">
        <f t="shared" si="2"/>
        <v>1492.7253639417693</v>
      </c>
      <c r="P12" s="10"/>
    </row>
    <row r="13" spans="1:133">
      <c r="A13" s="12"/>
      <c r="B13" s="42">
        <v>521</v>
      </c>
      <c r="C13" s="19" t="s">
        <v>27</v>
      </c>
      <c r="D13" s="43">
        <v>2017511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2017511</v>
      </c>
      <c r="O13" s="44">
        <f t="shared" si="2"/>
        <v>564.81270996640535</v>
      </c>
      <c r="P13" s="9"/>
    </row>
    <row r="14" spans="1:133">
      <c r="A14" s="12"/>
      <c r="B14" s="42">
        <v>522</v>
      </c>
      <c r="C14" s="19" t="s">
        <v>28</v>
      </c>
      <c r="D14" s="43">
        <v>2948305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2948305</v>
      </c>
      <c r="O14" s="44">
        <f t="shared" si="2"/>
        <v>825.39333706606942</v>
      </c>
      <c r="P14" s="9"/>
    </row>
    <row r="15" spans="1:133">
      <c r="A15" s="12"/>
      <c r="B15" s="42">
        <v>524</v>
      </c>
      <c r="C15" s="19" t="s">
        <v>29</v>
      </c>
      <c r="D15" s="43">
        <v>354199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354199</v>
      </c>
      <c r="O15" s="44">
        <f t="shared" si="2"/>
        <v>99.159854423292273</v>
      </c>
      <c r="P15" s="9"/>
    </row>
    <row r="16" spans="1:133">
      <c r="A16" s="12"/>
      <c r="B16" s="42">
        <v>526</v>
      </c>
      <c r="C16" s="19" t="s">
        <v>30</v>
      </c>
      <c r="D16" s="43">
        <v>12000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12000</v>
      </c>
      <c r="O16" s="44">
        <f t="shared" si="2"/>
        <v>3.3594624860022395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450651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4433370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4884021</v>
      </c>
      <c r="O17" s="41">
        <f t="shared" si="2"/>
        <v>1367.3071108622621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3448030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3448030</v>
      </c>
      <c r="O18" s="44">
        <f t="shared" si="2"/>
        <v>965.29395296752523</v>
      </c>
      <c r="P18" s="9"/>
    </row>
    <row r="19" spans="1:119">
      <c r="A19" s="12"/>
      <c r="B19" s="42">
        <v>534</v>
      </c>
      <c r="C19" s="19" t="s">
        <v>33</v>
      </c>
      <c r="D19" s="43">
        <v>450651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450651</v>
      </c>
      <c r="O19" s="44">
        <f t="shared" si="2"/>
        <v>126.16209406494961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985340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985340</v>
      </c>
      <c r="O20" s="44">
        <f t="shared" si="2"/>
        <v>275.85106382978722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554556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554556</v>
      </c>
      <c r="O21" s="41">
        <f t="shared" si="2"/>
        <v>155.25083986562149</v>
      </c>
      <c r="P21" s="9"/>
    </row>
    <row r="22" spans="1:119">
      <c r="A22" s="12"/>
      <c r="B22" s="42">
        <v>571</v>
      </c>
      <c r="C22" s="19" t="s">
        <v>36</v>
      </c>
      <c r="D22" s="43">
        <v>554556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554556</v>
      </c>
      <c r="O22" s="44">
        <f t="shared" si="2"/>
        <v>155.25083986562149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SUM(D24:D25)</f>
        <v>1310048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1310048</v>
      </c>
      <c r="O23" s="41">
        <f t="shared" si="2"/>
        <v>366.75475923852184</v>
      </c>
      <c r="P23" s="9"/>
    </row>
    <row r="24" spans="1:119">
      <c r="A24" s="12"/>
      <c r="B24" s="42">
        <v>581</v>
      </c>
      <c r="C24" s="19" t="s">
        <v>38</v>
      </c>
      <c r="D24" s="43">
        <v>1286000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1286000</v>
      </c>
      <c r="O24" s="44">
        <f t="shared" si="2"/>
        <v>360.02239641657337</v>
      </c>
      <c r="P24" s="9"/>
    </row>
    <row r="25" spans="1:119" ht="15.75" thickBot="1">
      <c r="A25" s="12"/>
      <c r="B25" s="42">
        <v>590</v>
      </c>
      <c r="C25" s="19" t="s">
        <v>39</v>
      </c>
      <c r="D25" s="43">
        <v>24048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24048</v>
      </c>
      <c r="O25" s="44">
        <f t="shared" si="2"/>
        <v>6.7323628219484881</v>
      </c>
      <c r="P25" s="9"/>
    </row>
    <row r="26" spans="1:119" ht="16.5" thickBot="1">
      <c r="A26" s="13" t="s">
        <v>10</v>
      </c>
      <c r="B26" s="21"/>
      <c r="C26" s="20"/>
      <c r="D26" s="14">
        <f>SUM(D5,D12,D17,D21,D23)</f>
        <v>10159584</v>
      </c>
      <c r="E26" s="14">
        <f t="shared" ref="E26:M26" si="7">SUM(E5,E12,E17,E21,E23)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4433370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14592954</v>
      </c>
      <c r="O26" s="35">
        <f t="shared" si="2"/>
        <v>4085.3734602463605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52</v>
      </c>
      <c r="M28" s="157"/>
      <c r="N28" s="157"/>
      <c r="O28" s="39">
        <v>3572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2393040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2393040</v>
      </c>
      <c r="O5" s="30">
        <f t="shared" ref="O5:O27" si="2">(N5/O$29)</f>
        <v>659.42132818958396</v>
      </c>
      <c r="P5" s="6"/>
    </row>
    <row r="6" spans="1:133">
      <c r="A6" s="12"/>
      <c r="B6" s="42">
        <v>511</v>
      </c>
      <c r="C6" s="19" t="s">
        <v>19</v>
      </c>
      <c r="D6" s="43">
        <v>117218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117218</v>
      </c>
      <c r="O6" s="44">
        <f t="shared" si="2"/>
        <v>32.300358225406448</v>
      </c>
      <c r="P6" s="9"/>
    </row>
    <row r="7" spans="1:133">
      <c r="A7" s="12"/>
      <c r="B7" s="42">
        <v>512</v>
      </c>
      <c r="C7" s="19" t="s">
        <v>20</v>
      </c>
      <c r="D7" s="43">
        <v>518614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518614</v>
      </c>
      <c r="O7" s="44">
        <f t="shared" si="2"/>
        <v>142.9082391843483</v>
      </c>
      <c r="P7" s="9"/>
    </row>
    <row r="8" spans="1:133">
      <c r="A8" s="12"/>
      <c r="B8" s="42">
        <v>513</v>
      </c>
      <c r="C8" s="19" t="s">
        <v>21</v>
      </c>
      <c r="D8" s="43">
        <v>265225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265225</v>
      </c>
      <c r="O8" s="44">
        <f t="shared" si="2"/>
        <v>73.084871865527688</v>
      </c>
      <c r="P8" s="9"/>
    </row>
    <row r="9" spans="1:133">
      <c r="A9" s="12"/>
      <c r="B9" s="42">
        <v>514</v>
      </c>
      <c r="C9" s="19" t="s">
        <v>22</v>
      </c>
      <c r="D9" s="43">
        <v>153328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153328</v>
      </c>
      <c r="O9" s="44">
        <f t="shared" si="2"/>
        <v>42.250757784513638</v>
      </c>
      <c r="P9" s="9"/>
    </row>
    <row r="10" spans="1:133">
      <c r="A10" s="12"/>
      <c r="B10" s="42">
        <v>517</v>
      </c>
      <c r="C10" s="19" t="s">
        <v>23</v>
      </c>
      <c r="D10" s="43">
        <v>704487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704487</v>
      </c>
      <c r="O10" s="44">
        <f t="shared" si="2"/>
        <v>194.12703224028658</v>
      </c>
      <c r="P10" s="9"/>
    </row>
    <row r="11" spans="1:133">
      <c r="A11" s="12"/>
      <c r="B11" s="42">
        <v>519</v>
      </c>
      <c r="C11" s="19" t="s">
        <v>25</v>
      </c>
      <c r="D11" s="43">
        <v>634168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634168</v>
      </c>
      <c r="O11" s="44">
        <f t="shared" si="2"/>
        <v>174.75006888950125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5092072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5092072</v>
      </c>
      <c r="O12" s="41">
        <f t="shared" si="2"/>
        <v>1403.1612014329016</v>
      </c>
      <c r="P12" s="10"/>
    </row>
    <row r="13" spans="1:133">
      <c r="A13" s="12"/>
      <c r="B13" s="42">
        <v>521</v>
      </c>
      <c r="C13" s="19" t="s">
        <v>27</v>
      </c>
      <c r="D13" s="43">
        <v>1843475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1843475</v>
      </c>
      <c r="O13" s="44">
        <f t="shared" si="2"/>
        <v>507.98429319371729</v>
      </c>
      <c r="P13" s="9"/>
    </row>
    <row r="14" spans="1:133">
      <c r="A14" s="12"/>
      <c r="B14" s="42">
        <v>522</v>
      </c>
      <c r="C14" s="19" t="s">
        <v>28</v>
      </c>
      <c r="D14" s="43">
        <v>2955728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2955728</v>
      </c>
      <c r="O14" s="44">
        <f t="shared" si="2"/>
        <v>814.47451088454125</v>
      </c>
      <c r="P14" s="9"/>
    </row>
    <row r="15" spans="1:133">
      <c r="A15" s="12"/>
      <c r="B15" s="42">
        <v>524</v>
      </c>
      <c r="C15" s="19" t="s">
        <v>29</v>
      </c>
      <c r="D15" s="43">
        <v>280869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280869</v>
      </c>
      <c r="O15" s="44">
        <f t="shared" si="2"/>
        <v>77.39570129512262</v>
      </c>
      <c r="P15" s="9"/>
    </row>
    <row r="16" spans="1:133">
      <c r="A16" s="12"/>
      <c r="B16" s="42">
        <v>526</v>
      </c>
      <c r="C16" s="19" t="s">
        <v>30</v>
      </c>
      <c r="D16" s="43">
        <v>12000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12000</v>
      </c>
      <c r="O16" s="44">
        <f t="shared" si="2"/>
        <v>3.306696059520529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421181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4309500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4730681</v>
      </c>
      <c r="O17" s="41">
        <f t="shared" si="2"/>
        <v>1303.5770184623864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3332869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3332869</v>
      </c>
      <c r="O18" s="44">
        <f t="shared" si="2"/>
        <v>918.3987324331772</v>
      </c>
      <c r="P18" s="9"/>
    </row>
    <row r="19" spans="1:119">
      <c r="A19" s="12"/>
      <c r="B19" s="42">
        <v>534</v>
      </c>
      <c r="C19" s="19" t="s">
        <v>33</v>
      </c>
      <c r="D19" s="43">
        <v>421181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421181</v>
      </c>
      <c r="O19" s="44">
        <f t="shared" si="2"/>
        <v>116.05979608707634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976631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976631</v>
      </c>
      <c r="O20" s="44">
        <f t="shared" si="2"/>
        <v>269.11848994213284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SUM(D22:D23)</f>
        <v>544820</v>
      </c>
      <c r="E21" s="29">
        <f t="shared" si="5"/>
        <v>297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545117</v>
      </c>
      <c r="O21" s="41">
        <f t="shared" si="2"/>
        <v>150.21135298980437</v>
      </c>
      <c r="P21" s="9"/>
    </row>
    <row r="22" spans="1:119">
      <c r="A22" s="12"/>
      <c r="B22" s="42">
        <v>571</v>
      </c>
      <c r="C22" s="19" t="s">
        <v>36</v>
      </c>
      <c r="D22" s="43">
        <v>544820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544820</v>
      </c>
      <c r="O22" s="44">
        <f t="shared" si="2"/>
        <v>150.12951226233122</v>
      </c>
      <c r="P22" s="9"/>
    </row>
    <row r="23" spans="1:119">
      <c r="A23" s="12"/>
      <c r="B23" s="42">
        <v>573</v>
      </c>
      <c r="C23" s="19" t="s">
        <v>37</v>
      </c>
      <c r="D23" s="43">
        <v>0</v>
      </c>
      <c r="E23" s="43">
        <v>297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297</v>
      </c>
      <c r="O23" s="44">
        <f t="shared" si="2"/>
        <v>8.184072747313309E-2</v>
      </c>
      <c r="P23" s="9"/>
    </row>
    <row r="24" spans="1:119" ht="15.75">
      <c r="A24" s="26" t="s">
        <v>40</v>
      </c>
      <c r="B24" s="27"/>
      <c r="C24" s="28"/>
      <c r="D24" s="29">
        <f t="shared" ref="D24:M24" si="6">SUM(D25:D26)</f>
        <v>1366798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1366798</v>
      </c>
      <c r="O24" s="41">
        <f t="shared" si="2"/>
        <v>376.63213006337833</v>
      </c>
      <c r="P24" s="9"/>
    </row>
    <row r="25" spans="1:119">
      <c r="A25" s="12"/>
      <c r="B25" s="42">
        <v>581</v>
      </c>
      <c r="C25" s="19" t="s">
        <v>38</v>
      </c>
      <c r="D25" s="43">
        <v>1288400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1288400</v>
      </c>
      <c r="O25" s="44">
        <f t="shared" si="2"/>
        <v>355.02893359052081</v>
      </c>
      <c r="P25" s="9"/>
    </row>
    <row r="26" spans="1:119" ht="15.75" thickBot="1">
      <c r="A26" s="12"/>
      <c r="B26" s="42">
        <v>592</v>
      </c>
      <c r="C26" s="19" t="s">
        <v>49</v>
      </c>
      <c r="D26" s="43">
        <v>78398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78398</v>
      </c>
      <c r="O26" s="44">
        <f t="shared" si="2"/>
        <v>21.603196472857537</v>
      </c>
      <c r="P26" s="9"/>
    </row>
    <row r="27" spans="1:119" ht="16.5" thickBot="1">
      <c r="A27" s="13" t="s">
        <v>10</v>
      </c>
      <c r="B27" s="21"/>
      <c r="C27" s="20"/>
      <c r="D27" s="14">
        <f>SUM(D5,D12,D17,D21,D24)</f>
        <v>9817911</v>
      </c>
      <c r="E27" s="14">
        <f t="shared" ref="E27:M27" si="7">SUM(E5,E12,E17,E21,E24)</f>
        <v>297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4309500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14127708</v>
      </c>
      <c r="O27" s="35">
        <f t="shared" si="2"/>
        <v>3893.0030311380547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50</v>
      </c>
      <c r="M29" s="157"/>
      <c r="N29" s="157"/>
      <c r="O29" s="39">
        <v>3629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2510834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2510834</v>
      </c>
      <c r="O5" s="30">
        <f t="shared" ref="O5:O26" si="2">(N5/O$28)</f>
        <v>708.87464709203834</v>
      </c>
      <c r="P5" s="6"/>
    </row>
    <row r="6" spans="1:133">
      <c r="A6" s="12"/>
      <c r="B6" s="42">
        <v>511</v>
      </c>
      <c r="C6" s="19" t="s">
        <v>19</v>
      </c>
      <c r="D6" s="43">
        <v>116321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116321</v>
      </c>
      <c r="O6" s="44">
        <f t="shared" si="2"/>
        <v>32.840485601355169</v>
      </c>
      <c r="P6" s="9"/>
    </row>
    <row r="7" spans="1:133">
      <c r="A7" s="12"/>
      <c r="B7" s="42">
        <v>512</v>
      </c>
      <c r="C7" s="19" t="s">
        <v>20</v>
      </c>
      <c r="D7" s="43">
        <v>568357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568357</v>
      </c>
      <c r="O7" s="44">
        <f t="shared" si="2"/>
        <v>160.4621682665161</v>
      </c>
      <c r="P7" s="9"/>
    </row>
    <row r="8" spans="1:133">
      <c r="A8" s="12"/>
      <c r="B8" s="42">
        <v>513</v>
      </c>
      <c r="C8" s="19" t="s">
        <v>21</v>
      </c>
      <c r="D8" s="43">
        <v>246072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246072</v>
      </c>
      <c r="O8" s="44">
        <f t="shared" si="2"/>
        <v>69.472614342179554</v>
      </c>
      <c r="P8" s="9"/>
    </row>
    <row r="9" spans="1:133">
      <c r="A9" s="12"/>
      <c r="B9" s="42">
        <v>514</v>
      </c>
      <c r="C9" s="19" t="s">
        <v>22</v>
      </c>
      <c r="D9" s="43">
        <v>184168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184168</v>
      </c>
      <c r="O9" s="44">
        <f t="shared" si="2"/>
        <v>51.995482778091471</v>
      </c>
      <c r="P9" s="9"/>
    </row>
    <row r="10" spans="1:133">
      <c r="A10" s="12"/>
      <c r="B10" s="42">
        <v>517</v>
      </c>
      <c r="C10" s="19" t="s">
        <v>23</v>
      </c>
      <c r="D10" s="43">
        <v>712879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712879</v>
      </c>
      <c r="O10" s="44">
        <f t="shared" si="2"/>
        <v>201.26453980801807</v>
      </c>
      <c r="P10" s="9"/>
    </row>
    <row r="11" spans="1:133">
      <c r="A11" s="12"/>
      <c r="B11" s="42">
        <v>519</v>
      </c>
      <c r="C11" s="19" t="s">
        <v>25</v>
      </c>
      <c r="D11" s="43">
        <v>683037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683037</v>
      </c>
      <c r="O11" s="44">
        <f t="shared" si="2"/>
        <v>192.83935629587805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5119779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5119779</v>
      </c>
      <c r="O12" s="41">
        <f t="shared" si="2"/>
        <v>1445.4486166007905</v>
      </c>
      <c r="P12" s="10"/>
    </row>
    <row r="13" spans="1:133">
      <c r="A13" s="12"/>
      <c r="B13" s="42">
        <v>521</v>
      </c>
      <c r="C13" s="19" t="s">
        <v>27</v>
      </c>
      <c r="D13" s="43">
        <v>1864792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1864792</v>
      </c>
      <c r="O13" s="44">
        <f t="shared" si="2"/>
        <v>526.47995482778094</v>
      </c>
      <c r="P13" s="9"/>
    </row>
    <row r="14" spans="1:133">
      <c r="A14" s="12"/>
      <c r="B14" s="42">
        <v>522</v>
      </c>
      <c r="C14" s="19" t="s">
        <v>28</v>
      </c>
      <c r="D14" s="43">
        <v>2979240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2979240</v>
      </c>
      <c r="O14" s="44">
        <f t="shared" si="2"/>
        <v>841.11801242236027</v>
      </c>
      <c r="P14" s="9"/>
    </row>
    <row r="15" spans="1:133">
      <c r="A15" s="12"/>
      <c r="B15" s="42">
        <v>524</v>
      </c>
      <c r="C15" s="19" t="s">
        <v>29</v>
      </c>
      <c r="D15" s="43">
        <v>263747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263747</v>
      </c>
      <c r="O15" s="44">
        <f t="shared" si="2"/>
        <v>74.462732919254663</v>
      </c>
      <c r="P15" s="9"/>
    </row>
    <row r="16" spans="1:133">
      <c r="A16" s="12"/>
      <c r="B16" s="42">
        <v>526</v>
      </c>
      <c r="C16" s="19" t="s">
        <v>30</v>
      </c>
      <c r="D16" s="43">
        <v>12000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12000</v>
      </c>
      <c r="O16" s="44">
        <f t="shared" si="2"/>
        <v>3.3879164313946921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364942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4295337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4660279</v>
      </c>
      <c r="O17" s="41">
        <f t="shared" si="2"/>
        <v>1315.7196499153022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3362177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3362177</v>
      </c>
      <c r="O18" s="44">
        <f t="shared" si="2"/>
        <v>949.23122529644274</v>
      </c>
      <c r="P18" s="9"/>
    </row>
    <row r="19" spans="1:119">
      <c r="A19" s="12"/>
      <c r="B19" s="42">
        <v>534</v>
      </c>
      <c r="C19" s="19" t="s">
        <v>33</v>
      </c>
      <c r="D19" s="43">
        <v>364942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364942</v>
      </c>
      <c r="O19" s="44">
        <f t="shared" si="2"/>
        <v>103.03274985883681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933160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933160</v>
      </c>
      <c r="O20" s="44">
        <f t="shared" si="2"/>
        <v>263.45567476002259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SUM(D22:D23)</f>
        <v>575000</v>
      </c>
      <c r="E21" s="29">
        <f t="shared" si="5"/>
        <v>4682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579682</v>
      </c>
      <c r="O21" s="41">
        <f t="shared" si="2"/>
        <v>163.65951439864483</v>
      </c>
      <c r="P21" s="9"/>
    </row>
    <row r="22" spans="1:119">
      <c r="A22" s="12"/>
      <c r="B22" s="42">
        <v>571</v>
      </c>
      <c r="C22" s="19" t="s">
        <v>36</v>
      </c>
      <c r="D22" s="43">
        <v>575000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575000</v>
      </c>
      <c r="O22" s="44">
        <f t="shared" si="2"/>
        <v>162.33766233766235</v>
      </c>
      <c r="P22" s="9"/>
    </row>
    <row r="23" spans="1:119">
      <c r="A23" s="12"/>
      <c r="B23" s="42">
        <v>573</v>
      </c>
      <c r="C23" s="19" t="s">
        <v>37</v>
      </c>
      <c r="D23" s="43">
        <v>0</v>
      </c>
      <c r="E23" s="43">
        <v>4682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4682</v>
      </c>
      <c r="O23" s="44">
        <f t="shared" si="2"/>
        <v>1.3218520609824957</v>
      </c>
      <c r="P23" s="9"/>
    </row>
    <row r="24" spans="1:119" ht="15.75">
      <c r="A24" s="26" t="s">
        <v>40</v>
      </c>
      <c r="B24" s="27"/>
      <c r="C24" s="28"/>
      <c r="D24" s="29">
        <f t="shared" ref="D24:M24" si="6">SUM(D25:D25)</f>
        <v>1360956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1360956</v>
      </c>
      <c r="O24" s="41">
        <f t="shared" si="2"/>
        <v>384.23376623376623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1360956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1360956</v>
      </c>
      <c r="O25" s="44">
        <f t="shared" si="2"/>
        <v>384.23376623376623</v>
      </c>
      <c r="P25" s="9"/>
    </row>
    <row r="26" spans="1:119" ht="16.5" thickBot="1">
      <c r="A26" s="13" t="s">
        <v>10</v>
      </c>
      <c r="B26" s="21"/>
      <c r="C26" s="20"/>
      <c r="D26" s="14">
        <f>SUM(D5,D12,D17,D21,D24)</f>
        <v>9931511</v>
      </c>
      <c r="E26" s="14">
        <f t="shared" ref="E26:M26" si="7">SUM(E5,E12,E17,E21,E24)</f>
        <v>4682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4295337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14231530</v>
      </c>
      <c r="O26" s="35">
        <f t="shared" si="2"/>
        <v>4017.9361942405421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47</v>
      </c>
      <c r="M28" s="157"/>
      <c r="N28" s="157"/>
      <c r="O28" s="39">
        <v>3542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2557119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2557119</v>
      </c>
      <c r="O5" s="30">
        <f t="shared" ref="O5:O26" si="2">(N5/O$28)</f>
        <v>722.55411133088444</v>
      </c>
      <c r="P5" s="6"/>
    </row>
    <row r="6" spans="1:133">
      <c r="A6" s="12"/>
      <c r="B6" s="42">
        <v>511</v>
      </c>
      <c r="C6" s="19" t="s">
        <v>19</v>
      </c>
      <c r="D6" s="43">
        <v>124633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124633</v>
      </c>
      <c r="O6" s="44">
        <f t="shared" si="2"/>
        <v>35.217010454930772</v>
      </c>
      <c r="P6" s="9"/>
    </row>
    <row r="7" spans="1:133">
      <c r="A7" s="12"/>
      <c r="B7" s="42">
        <v>512</v>
      </c>
      <c r="C7" s="19" t="s">
        <v>20</v>
      </c>
      <c r="D7" s="43">
        <v>502730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502730</v>
      </c>
      <c r="O7" s="44">
        <f t="shared" si="2"/>
        <v>142.0542526137327</v>
      </c>
      <c r="P7" s="9"/>
    </row>
    <row r="8" spans="1:133">
      <c r="A8" s="12"/>
      <c r="B8" s="42">
        <v>513</v>
      </c>
      <c r="C8" s="19" t="s">
        <v>21</v>
      </c>
      <c r="D8" s="43">
        <v>256360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256360</v>
      </c>
      <c r="O8" s="44">
        <f t="shared" si="2"/>
        <v>72.438541961005939</v>
      </c>
      <c r="P8" s="9"/>
    </row>
    <row r="9" spans="1:133">
      <c r="A9" s="12"/>
      <c r="B9" s="42">
        <v>514</v>
      </c>
      <c r="C9" s="19" t="s">
        <v>22</v>
      </c>
      <c r="D9" s="43">
        <v>177317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177317</v>
      </c>
      <c r="O9" s="44">
        <f t="shared" si="2"/>
        <v>50.103701610624469</v>
      </c>
      <c r="P9" s="9"/>
    </row>
    <row r="10" spans="1:133">
      <c r="A10" s="12"/>
      <c r="B10" s="42">
        <v>517</v>
      </c>
      <c r="C10" s="19" t="s">
        <v>23</v>
      </c>
      <c r="D10" s="43">
        <v>721494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721494</v>
      </c>
      <c r="O10" s="44">
        <f t="shared" si="2"/>
        <v>203.8694546482057</v>
      </c>
      <c r="P10" s="9"/>
    </row>
    <row r="11" spans="1:133">
      <c r="A11" s="12"/>
      <c r="B11" s="42">
        <v>519</v>
      </c>
      <c r="C11" s="19" t="s">
        <v>25</v>
      </c>
      <c r="D11" s="43">
        <v>774585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774585</v>
      </c>
      <c r="O11" s="44">
        <f t="shared" si="2"/>
        <v>218.87115004238484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4941856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4941856</v>
      </c>
      <c r="O12" s="41">
        <f t="shared" si="2"/>
        <v>1396.3989827634925</v>
      </c>
      <c r="P12" s="10"/>
    </row>
    <row r="13" spans="1:133">
      <c r="A13" s="12"/>
      <c r="B13" s="42">
        <v>521</v>
      </c>
      <c r="C13" s="19" t="s">
        <v>27</v>
      </c>
      <c r="D13" s="43">
        <v>1739867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1739867</v>
      </c>
      <c r="O13" s="44">
        <f t="shared" si="2"/>
        <v>491.62673071489121</v>
      </c>
      <c r="P13" s="9"/>
    </row>
    <row r="14" spans="1:133">
      <c r="A14" s="12"/>
      <c r="B14" s="42">
        <v>522</v>
      </c>
      <c r="C14" s="19" t="s">
        <v>28</v>
      </c>
      <c r="D14" s="43">
        <v>2903230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2903230</v>
      </c>
      <c r="O14" s="44">
        <f t="shared" si="2"/>
        <v>820.3532071206555</v>
      </c>
      <c r="P14" s="9"/>
    </row>
    <row r="15" spans="1:133">
      <c r="A15" s="12"/>
      <c r="B15" s="42">
        <v>524</v>
      </c>
      <c r="C15" s="19" t="s">
        <v>29</v>
      </c>
      <c r="D15" s="43">
        <v>286759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286759</v>
      </c>
      <c r="O15" s="44">
        <f t="shared" si="2"/>
        <v>81.028256569652441</v>
      </c>
      <c r="P15" s="9"/>
    </row>
    <row r="16" spans="1:133">
      <c r="A16" s="12"/>
      <c r="B16" s="42">
        <v>526</v>
      </c>
      <c r="C16" s="19" t="s">
        <v>30</v>
      </c>
      <c r="D16" s="43">
        <v>12000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12000</v>
      </c>
      <c r="O16" s="44">
        <f t="shared" si="2"/>
        <v>3.3907883582933032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401783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4215195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4616978</v>
      </c>
      <c r="O17" s="41">
        <f t="shared" si="2"/>
        <v>1304.5996044080248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3249993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3249993</v>
      </c>
      <c r="O18" s="44">
        <f t="shared" si="2"/>
        <v>918.33653574456059</v>
      </c>
      <c r="P18" s="9"/>
    </row>
    <row r="19" spans="1:119">
      <c r="A19" s="12"/>
      <c r="B19" s="42">
        <v>534</v>
      </c>
      <c r="C19" s="19" t="s">
        <v>33</v>
      </c>
      <c r="D19" s="43">
        <v>401783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401783</v>
      </c>
      <c r="O19" s="44">
        <f t="shared" si="2"/>
        <v>113.53009324667985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965202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965202</v>
      </c>
      <c r="O20" s="44">
        <f t="shared" si="2"/>
        <v>272.73297541678443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SUM(D22:D23)</f>
        <v>493619</v>
      </c>
      <c r="E21" s="29">
        <f t="shared" si="5"/>
        <v>6001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499620</v>
      </c>
      <c r="O21" s="41">
        <f t="shared" si="2"/>
        <v>141.17547329754169</v>
      </c>
      <c r="P21" s="9"/>
    </row>
    <row r="22" spans="1:119">
      <c r="A22" s="12"/>
      <c r="B22" s="42">
        <v>571</v>
      </c>
      <c r="C22" s="19" t="s">
        <v>36</v>
      </c>
      <c r="D22" s="43">
        <v>493619</v>
      </c>
      <c r="E22" s="43">
        <v>1499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495118</v>
      </c>
      <c r="O22" s="44">
        <f t="shared" si="2"/>
        <v>139.90336253178864</v>
      </c>
      <c r="P22" s="9"/>
    </row>
    <row r="23" spans="1:119">
      <c r="A23" s="12"/>
      <c r="B23" s="42">
        <v>573</v>
      </c>
      <c r="C23" s="19" t="s">
        <v>37</v>
      </c>
      <c r="D23" s="43">
        <v>0</v>
      </c>
      <c r="E23" s="43">
        <v>4502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4502</v>
      </c>
      <c r="O23" s="44">
        <f t="shared" si="2"/>
        <v>1.2721107657530375</v>
      </c>
      <c r="P23" s="9"/>
    </row>
    <row r="24" spans="1:119" ht="15.75">
      <c r="A24" s="26" t="s">
        <v>40</v>
      </c>
      <c r="B24" s="27"/>
      <c r="C24" s="28"/>
      <c r="D24" s="29">
        <f t="shared" ref="D24:M24" si="6">SUM(D25:D25)</f>
        <v>1605416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1605416</v>
      </c>
      <c r="O24" s="41">
        <f t="shared" si="2"/>
        <v>453.63549025148347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1605416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1605416</v>
      </c>
      <c r="O25" s="44">
        <f t="shared" si="2"/>
        <v>453.63549025148347</v>
      </c>
      <c r="P25" s="9"/>
    </row>
    <row r="26" spans="1:119" ht="16.5" thickBot="1">
      <c r="A26" s="13" t="s">
        <v>10</v>
      </c>
      <c r="B26" s="21"/>
      <c r="C26" s="20"/>
      <c r="D26" s="14">
        <f>SUM(D5,D12,D17,D21,D24)</f>
        <v>9999793</v>
      </c>
      <c r="E26" s="14">
        <f t="shared" ref="E26:M26" si="7">SUM(E5,E12,E17,E21,E24)</f>
        <v>6001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4215195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14220989</v>
      </c>
      <c r="O26" s="35">
        <f t="shared" si="2"/>
        <v>4018.3636620514271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44</v>
      </c>
      <c r="M28" s="157"/>
      <c r="N28" s="157"/>
      <c r="O28" s="39">
        <v>3539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2803565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70484</v>
      </c>
      <c r="L5" s="24">
        <f t="shared" si="0"/>
        <v>0</v>
      </c>
      <c r="M5" s="24">
        <f t="shared" si="0"/>
        <v>0</v>
      </c>
      <c r="N5" s="25">
        <f>SUM(D5:M5)</f>
        <v>2874049</v>
      </c>
      <c r="O5" s="30">
        <f t="shared" ref="O5:O28" si="1">(N5/O$30)</f>
        <v>690.54517059106195</v>
      </c>
      <c r="P5" s="6"/>
    </row>
    <row r="6" spans="1:133">
      <c r="A6" s="12"/>
      <c r="B6" s="42">
        <v>511</v>
      </c>
      <c r="C6" s="19" t="s">
        <v>19</v>
      </c>
      <c r="D6" s="43">
        <v>220049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220049</v>
      </c>
      <c r="O6" s="44">
        <f t="shared" si="1"/>
        <v>52.870975492551658</v>
      </c>
      <c r="P6" s="9"/>
    </row>
    <row r="7" spans="1:133">
      <c r="A7" s="12"/>
      <c r="B7" s="42">
        <v>512</v>
      </c>
      <c r="C7" s="19" t="s">
        <v>20</v>
      </c>
      <c r="D7" s="43">
        <v>473462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473462</v>
      </c>
      <c r="O7" s="44">
        <f t="shared" si="1"/>
        <v>113.75828928399808</v>
      </c>
      <c r="P7" s="9"/>
    </row>
    <row r="8" spans="1:133">
      <c r="A8" s="12"/>
      <c r="B8" s="42">
        <v>513</v>
      </c>
      <c r="C8" s="19" t="s">
        <v>21</v>
      </c>
      <c r="D8" s="43">
        <v>241477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241477</v>
      </c>
      <c r="O8" s="44">
        <f t="shared" si="1"/>
        <v>58.019461797212877</v>
      </c>
      <c r="P8" s="9"/>
    </row>
    <row r="9" spans="1:133">
      <c r="A9" s="12"/>
      <c r="B9" s="42">
        <v>514</v>
      </c>
      <c r="C9" s="19" t="s">
        <v>22</v>
      </c>
      <c r="D9" s="43">
        <v>222172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222172</v>
      </c>
      <c r="O9" s="44">
        <f t="shared" si="1"/>
        <v>53.381066794810188</v>
      </c>
      <c r="P9" s="9"/>
    </row>
    <row r="10" spans="1:133">
      <c r="A10" s="12"/>
      <c r="B10" s="42">
        <v>517</v>
      </c>
      <c r="C10" s="19" t="s">
        <v>23</v>
      </c>
      <c r="D10" s="43">
        <v>730063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730063</v>
      </c>
      <c r="O10" s="44">
        <f t="shared" si="1"/>
        <v>175.41158097068717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70484</v>
      </c>
      <c r="L11" s="43">
        <v>0</v>
      </c>
      <c r="M11" s="43">
        <v>0</v>
      </c>
      <c r="N11" s="43">
        <f t="shared" si="2"/>
        <v>70484</v>
      </c>
      <c r="O11" s="44">
        <f t="shared" si="1"/>
        <v>16.935127342623737</v>
      </c>
      <c r="P11" s="9"/>
    </row>
    <row r="12" spans="1:133">
      <c r="A12" s="12"/>
      <c r="B12" s="42">
        <v>519</v>
      </c>
      <c r="C12" s="19" t="s">
        <v>25</v>
      </c>
      <c r="D12" s="43">
        <v>916342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916342</v>
      </c>
      <c r="O12" s="44">
        <f t="shared" si="1"/>
        <v>220.16866890917828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4800927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4800927</v>
      </c>
      <c r="O13" s="41">
        <f t="shared" si="1"/>
        <v>1153.5144161460837</v>
      </c>
      <c r="P13" s="10"/>
    </row>
    <row r="14" spans="1:133">
      <c r="A14" s="12"/>
      <c r="B14" s="42">
        <v>521</v>
      </c>
      <c r="C14" s="19" t="s">
        <v>27</v>
      </c>
      <c r="D14" s="43">
        <v>1676004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1676004</v>
      </c>
      <c r="O14" s="44">
        <f t="shared" si="1"/>
        <v>402.69197501201347</v>
      </c>
      <c r="P14" s="9"/>
    </row>
    <row r="15" spans="1:133">
      <c r="A15" s="12"/>
      <c r="B15" s="42">
        <v>522</v>
      </c>
      <c r="C15" s="19" t="s">
        <v>28</v>
      </c>
      <c r="D15" s="43">
        <v>2849967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2849967</v>
      </c>
      <c r="O15" s="44">
        <f t="shared" si="1"/>
        <v>684.75901009130223</v>
      </c>
      <c r="P15" s="9"/>
    </row>
    <row r="16" spans="1:133">
      <c r="A16" s="12"/>
      <c r="B16" s="42">
        <v>524</v>
      </c>
      <c r="C16" s="19" t="s">
        <v>29</v>
      </c>
      <c r="D16" s="43">
        <v>262956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262956</v>
      </c>
      <c r="O16" s="44">
        <f t="shared" si="1"/>
        <v>63.18020182604517</v>
      </c>
      <c r="P16" s="9"/>
    </row>
    <row r="17" spans="1:119">
      <c r="A17" s="12"/>
      <c r="B17" s="42">
        <v>526</v>
      </c>
      <c r="C17" s="19" t="s">
        <v>30</v>
      </c>
      <c r="D17" s="43">
        <v>12000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12000</v>
      </c>
      <c r="O17" s="44">
        <f t="shared" si="1"/>
        <v>2.8832292167227296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416728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4374873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4791601</v>
      </c>
      <c r="O18" s="41">
        <f t="shared" si="1"/>
        <v>1151.2736665064872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3350710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3350710</v>
      </c>
      <c r="O19" s="44">
        <f t="shared" si="1"/>
        <v>805.07208073041807</v>
      </c>
      <c r="P19" s="9"/>
    </row>
    <row r="20" spans="1:119">
      <c r="A20" s="12"/>
      <c r="B20" s="42">
        <v>534</v>
      </c>
      <c r="C20" s="19" t="s">
        <v>33</v>
      </c>
      <c r="D20" s="43">
        <v>416728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416728</v>
      </c>
      <c r="O20" s="44">
        <f t="shared" si="1"/>
        <v>100.12686208553581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1024163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1024163</v>
      </c>
      <c r="O21" s="44">
        <f t="shared" si="1"/>
        <v>246.0747236905334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0</v>
      </c>
      <c r="E22" s="29">
        <f t="shared" si="6"/>
        <v>17633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464674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482307</v>
      </c>
      <c r="O22" s="41">
        <f t="shared" si="1"/>
        <v>115.88346948582412</v>
      </c>
      <c r="P22" s="9"/>
    </row>
    <row r="23" spans="1:119">
      <c r="A23" s="12"/>
      <c r="B23" s="42">
        <v>571</v>
      </c>
      <c r="C23" s="19" t="s">
        <v>36</v>
      </c>
      <c r="D23" s="43">
        <v>0</v>
      </c>
      <c r="E23" s="43">
        <v>3960</v>
      </c>
      <c r="F23" s="43">
        <v>0</v>
      </c>
      <c r="G23" s="43">
        <v>0</v>
      </c>
      <c r="H23" s="43">
        <v>0</v>
      </c>
      <c r="I23" s="43">
        <v>464674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468634</v>
      </c>
      <c r="O23" s="44">
        <f t="shared" si="1"/>
        <v>112.59827006246996</v>
      </c>
      <c r="P23" s="9"/>
    </row>
    <row r="24" spans="1:119">
      <c r="A24" s="12"/>
      <c r="B24" s="42">
        <v>573</v>
      </c>
      <c r="C24" s="19" t="s">
        <v>37</v>
      </c>
      <c r="D24" s="43">
        <v>0</v>
      </c>
      <c r="E24" s="43">
        <v>13673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13673</v>
      </c>
      <c r="O24" s="44">
        <f t="shared" si="1"/>
        <v>3.2851994233541566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1092369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1092369</v>
      </c>
      <c r="O25" s="41">
        <f t="shared" si="1"/>
        <v>262.46251802018259</v>
      </c>
      <c r="P25" s="9"/>
    </row>
    <row r="26" spans="1:119">
      <c r="A26" s="12"/>
      <c r="B26" s="42">
        <v>581</v>
      </c>
      <c r="C26" s="19" t="s">
        <v>38</v>
      </c>
      <c r="D26" s="43">
        <v>1056737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1056737</v>
      </c>
      <c r="O26" s="44">
        <f t="shared" si="1"/>
        <v>253.90124939932724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35632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35632</v>
      </c>
      <c r="O27" s="44">
        <f t="shared" si="1"/>
        <v>8.5612686208553583</v>
      </c>
      <c r="P27" s="9"/>
    </row>
    <row r="28" spans="1:119" ht="16.5" thickBot="1">
      <c r="A28" s="13" t="s">
        <v>10</v>
      </c>
      <c r="B28" s="21"/>
      <c r="C28" s="20"/>
      <c r="D28" s="14">
        <f>SUM(D5,D13,D18,D22,D25)</f>
        <v>9113589</v>
      </c>
      <c r="E28" s="14">
        <f t="shared" ref="E28:M28" si="8">SUM(E5,E13,E18,E22,E25)</f>
        <v>17633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4839547</v>
      </c>
      <c r="J28" s="14">
        <f t="shared" si="8"/>
        <v>0</v>
      </c>
      <c r="K28" s="14">
        <f t="shared" si="8"/>
        <v>70484</v>
      </c>
      <c r="L28" s="14">
        <f t="shared" si="8"/>
        <v>0</v>
      </c>
      <c r="M28" s="14">
        <f t="shared" si="8"/>
        <v>0</v>
      </c>
      <c r="N28" s="14">
        <f t="shared" si="4"/>
        <v>14041253</v>
      </c>
      <c r="O28" s="35">
        <f t="shared" si="1"/>
        <v>3373.6792407496396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41</v>
      </c>
      <c r="M30" s="157"/>
      <c r="N30" s="157"/>
      <c r="O30" s="39">
        <v>4162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3042462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50881</v>
      </c>
      <c r="L5" s="24">
        <f t="shared" si="0"/>
        <v>0</v>
      </c>
      <c r="M5" s="24">
        <f t="shared" si="0"/>
        <v>0</v>
      </c>
      <c r="N5" s="25">
        <f>SUM(D5:M5)</f>
        <v>3093343</v>
      </c>
      <c r="O5" s="30">
        <f t="shared" ref="O5:O27" si="1">(N5/O$29)</f>
        <v>742.87776176753118</v>
      </c>
      <c r="P5" s="6"/>
    </row>
    <row r="6" spans="1:133">
      <c r="A6" s="12"/>
      <c r="B6" s="42">
        <v>511</v>
      </c>
      <c r="C6" s="19" t="s">
        <v>19</v>
      </c>
      <c r="D6" s="43">
        <v>213912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213912</v>
      </c>
      <c r="O6" s="44">
        <f t="shared" si="1"/>
        <v>51.371757925072046</v>
      </c>
      <c r="P6" s="9"/>
    </row>
    <row r="7" spans="1:133">
      <c r="A7" s="12"/>
      <c r="B7" s="42">
        <v>512</v>
      </c>
      <c r="C7" s="19" t="s">
        <v>20</v>
      </c>
      <c r="D7" s="43">
        <v>528823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528823</v>
      </c>
      <c r="O7" s="44">
        <f t="shared" si="1"/>
        <v>126.99879923150816</v>
      </c>
      <c r="P7" s="9"/>
    </row>
    <row r="8" spans="1:133">
      <c r="A8" s="12"/>
      <c r="B8" s="42">
        <v>513</v>
      </c>
      <c r="C8" s="19" t="s">
        <v>21</v>
      </c>
      <c r="D8" s="43">
        <v>364118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364118</v>
      </c>
      <c r="O8" s="44">
        <f t="shared" si="1"/>
        <v>87.444284341978872</v>
      </c>
      <c r="P8" s="9"/>
    </row>
    <row r="9" spans="1:133">
      <c r="A9" s="12"/>
      <c r="B9" s="42">
        <v>514</v>
      </c>
      <c r="C9" s="19" t="s">
        <v>22</v>
      </c>
      <c r="D9" s="43">
        <v>211953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211953</v>
      </c>
      <c r="O9" s="44">
        <f t="shared" si="1"/>
        <v>50.90129682997118</v>
      </c>
      <c r="P9" s="9"/>
    </row>
    <row r="10" spans="1:133">
      <c r="A10" s="12"/>
      <c r="B10" s="42">
        <v>517</v>
      </c>
      <c r="C10" s="19" t="s">
        <v>23</v>
      </c>
      <c r="D10" s="43">
        <v>738634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738634</v>
      </c>
      <c r="O10" s="44">
        <f t="shared" si="1"/>
        <v>177.38568683957732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50881</v>
      </c>
      <c r="L11" s="43">
        <v>0</v>
      </c>
      <c r="M11" s="43">
        <v>0</v>
      </c>
      <c r="N11" s="43">
        <f t="shared" si="2"/>
        <v>50881</v>
      </c>
      <c r="O11" s="44">
        <f t="shared" si="1"/>
        <v>12.21926032660903</v>
      </c>
      <c r="P11" s="9"/>
    </row>
    <row r="12" spans="1:133">
      <c r="A12" s="12"/>
      <c r="B12" s="42">
        <v>519</v>
      </c>
      <c r="C12" s="19" t="s">
        <v>25</v>
      </c>
      <c r="D12" s="43">
        <v>985022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985022</v>
      </c>
      <c r="O12" s="44">
        <f t="shared" si="1"/>
        <v>236.5566762728146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5214304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5214304</v>
      </c>
      <c r="O13" s="41">
        <f t="shared" si="1"/>
        <v>1252.2343900096062</v>
      </c>
      <c r="P13" s="10"/>
    </row>
    <row r="14" spans="1:133">
      <c r="A14" s="12"/>
      <c r="B14" s="42">
        <v>521</v>
      </c>
      <c r="C14" s="19" t="s">
        <v>27</v>
      </c>
      <c r="D14" s="43">
        <v>1974246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1974246</v>
      </c>
      <c r="O14" s="44">
        <f t="shared" si="1"/>
        <v>474.12247838616713</v>
      </c>
      <c r="P14" s="9"/>
    </row>
    <row r="15" spans="1:133">
      <c r="A15" s="12"/>
      <c r="B15" s="42">
        <v>522</v>
      </c>
      <c r="C15" s="19" t="s">
        <v>28</v>
      </c>
      <c r="D15" s="43">
        <v>2793512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2793512</v>
      </c>
      <c r="O15" s="44">
        <f t="shared" si="1"/>
        <v>670.87223823246882</v>
      </c>
      <c r="P15" s="9"/>
    </row>
    <row r="16" spans="1:133">
      <c r="A16" s="12"/>
      <c r="B16" s="42">
        <v>524</v>
      </c>
      <c r="C16" s="19" t="s">
        <v>29</v>
      </c>
      <c r="D16" s="43">
        <v>434546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434546</v>
      </c>
      <c r="O16" s="44">
        <f t="shared" si="1"/>
        <v>104.35782901056676</v>
      </c>
      <c r="P16" s="9"/>
    </row>
    <row r="17" spans="1:119">
      <c r="A17" s="12"/>
      <c r="B17" s="42">
        <v>526</v>
      </c>
      <c r="C17" s="19" t="s">
        <v>30</v>
      </c>
      <c r="D17" s="43">
        <v>12000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12000</v>
      </c>
      <c r="O17" s="44">
        <f t="shared" si="1"/>
        <v>2.8818443804034581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398871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4104687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4503558</v>
      </c>
      <c r="O18" s="41">
        <f t="shared" si="1"/>
        <v>1081.5461095100864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3228461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3228461</v>
      </c>
      <c r="O19" s="44">
        <f t="shared" si="1"/>
        <v>775.32684918347741</v>
      </c>
      <c r="P19" s="9"/>
    </row>
    <row r="20" spans="1:119">
      <c r="A20" s="12"/>
      <c r="B20" s="42">
        <v>534</v>
      </c>
      <c r="C20" s="19" t="s">
        <v>33</v>
      </c>
      <c r="D20" s="43">
        <v>398871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398871</v>
      </c>
      <c r="O20" s="44">
        <f t="shared" si="1"/>
        <v>95.790345821325644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876226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876226</v>
      </c>
      <c r="O21" s="44">
        <f t="shared" si="1"/>
        <v>210.42891450528339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433930</v>
      </c>
      <c r="E22" s="29">
        <f t="shared" si="6"/>
        <v>8343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442273</v>
      </c>
      <c r="O22" s="41">
        <f t="shared" si="1"/>
        <v>106.21349663784822</v>
      </c>
      <c r="P22" s="9"/>
    </row>
    <row r="23" spans="1:119">
      <c r="A23" s="12"/>
      <c r="B23" s="42">
        <v>571</v>
      </c>
      <c r="C23" s="19" t="s">
        <v>36</v>
      </c>
      <c r="D23" s="43">
        <v>433930</v>
      </c>
      <c r="E23" s="43">
        <v>1881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435811</v>
      </c>
      <c r="O23" s="44">
        <f t="shared" si="1"/>
        <v>104.66162343900096</v>
      </c>
      <c r="P23" s="9"/>
    </row>
    <row r="24" spans="1:119">
      <c r="A24" s="12"/>
      <c r="B24" s="42">
        <v>574</v>
      </c>
      <c r="C24" s="19" t="s">
        <v>54</v>
      </c>
      <c r="D24" s="43">
        <v>0</v>
      </c>
      <c r="E24" s="43">
        <v>6462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6462</v>
      </c>
      <c r="O24" s="44">
        <f t="shared" si="1"/>
        <v>1.5518731988472623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1104435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1104435</v>
      </c>
      <c r="O25" s="41">
        <f t="shared" si="1"/>
        <v>265.23414985590779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1104435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1104435</v>
      </c>
      <c r="O26" s="44">
        <f t="shared" si="1"/>
        <v>265.23414985590779</v>
      </c>
      <c r="P26" s="9"/>
    </row>
    <row r="27" spans="1:119" ht="16.5" thickBot="1">
      <c r="A27" s="13" t="s">
        <v>10</v>
      </c>
      <c r="B27" s="21"/>
      <c r="C27" s="20"/>
      <c r="D27" s="14">
        <f>SUM(D5,D13,D18,D22,D25)</f>
        <v>10194002</v>
      </c>
      <c r="E27" s="14">
        <f t="shared" ref="E27:M27" si="8">SUM(E5,E13,E18,E22,E25)</f>
        <v>8343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4104687</v>
      </c>
      <c r="J27" s="14">
        <f t="shared" si="8"/>
        <v>0</v>
      </c>
      <c r="K27" s="14">
        <f t="shared" si="8"/>
        <v>50881</v>
      </c>
      <c r="L27" s="14">
        <f t="shared" si="8"/>
        <v>0</v>
      </c>
      <c r="M27" s="14">
        <f t="shared" si="8"/>
        <v>0</v>
      </c>
      <c r="N27" s="14">
        <f t="shared" si="4"/>
        <v>14357913</v>
      </c>
      <c r="O27" s="35">
        <f t="shared" si="1"/>
        <v>3448.10590778098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55</v>
      </c>
      <c r="M29" s="157"/>
      <c r="N29" s="157"/>
      <c r="O29" s="39">
        <v>4164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3028320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69615</v>
      </c>
      <c r="L5" s="24">
        <f t="shared" si="0"/>
        <v>0</v>
      </c>
      <c r="M5" s="24">
        <f t="shared" si="0"/>
        <v>0</v>
      </c>
      <c r="N5" s="25">
        <f>SUM(D5:M5)</f>
        <v>3097935</v>
      </c>
      <c r="O5" s="30">
        <f t="shared" ref="O5:O27" si="1">(N5/O$29)</f>
        <v>745.5920577617328</v>
      </c>
      <c r="P5" s="6"/>
    </row>
    <row r="6" spans="1:133">
      <c r="A6" s="12"/>
      <c r="B6" s="42">
        <v>511</v>
      </c>
      <c r="C6" s="19" t="s">
        <v>19</v>
      </c>
      <c r="D6" s="43">
        <v>133870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133870</v>
      </c>
      <c r="O6" s="44">
        <f t="shared" si="1"/>
        <v>32.219013237063777</v>
      </c>
      <c r="P6" s="9"/>
    </row>
    <row r="7" spans="1:133">
      <c r="A7" s="12"/>
      <c r="B7" s="42">
        <v>512</v>
      </c>
      <c r="C7" s="19" t="s">
        <v>20</v>
      </c>
      <c r="D7" s="43">
        <v>530274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530274</v>
      </c>
      <c r="O7" s="44">
        <f t="shared" si="1"/>
        <v>127.62310469314079</v>
      </c>
      <c r="P7" s="9"/>
    </row>
    <row r="8" spans="1:133">
      <c r="A8" s="12"/>
      <c r="B8" s="42">
        <v>513</v>
      </c>
      <c r="C8" s="19" t="s">
        <v>21</v>
      </c>
      <c r="D8" s="43">
        <v>319380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319380</v>
      </c>
      <c r="O8" s="44">
        <f t="shared" si="1"/>
        <v>76.866425992779781</v>
      </c>
      <c r="P8" s="9"/>
    </row>
    <row r="9" spans="1:133">
      <c r="A9" s="12"/>
      <c r="B9" s="42">
        <v>514</v>
      </c>
      <c r="C9" s="19" t="s">
        <v>22</v>
      </c>
      <c r="D9" s="43">
        <v>252984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252984</v>
      </c>
      <c r="O9" s="44">
        <f t="shared" si="1"/>
        <v>60.886642599277977</v>
      </c>
      <c r="P9" s="9"/>
    </row>
    <row r="10" spans="1:133">
      <c r="A10" s="12"/>
      <c r="B10" s="42">
        <v>517</v>
      </c>
      <c r="C10" s="19" t="s">
        <v>23</v>
      </c>
      <c r="D10" s="43">
        <v>747005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747005</v>
      </c>
      <c r="O10" s="44">
        <f t="shared" si="1"/>
        <v>179.78459687123947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69615</v>
      </c>
      <c r="L11" s="43">
        <v>0</v>
      </c>
      <c r="M11" s="43">
        <v>0</v>
      </c>
      <c r="N11" s="43">
        <f t="shared" si="2"/>
        <v>69615</v>
      </c>
      <c r="O11" s="44">
        <f t="shared" si="1"/>
        <v>16.754512635379061</v>
      </c>
      <c r="P11" s="9"/>
    </row>
    <row r="12" spans="1:133">
      <c r="A12" s="12"/>
      <c r="B12" s="42">
        <v>519</v>
      </c>
      <c r="C12" s="19" t="s">
        <v>25</v>
      </c>
      <c r="D12" s="43">
        <v>1044807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1044807</v>
      </c>
      <c r="O12" s="44">
        <f t="shared" si="1"/>
        <v>251.45776173285199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4668561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4668561</v>
      </c>
      <c r="O13" s="41">
        <f t="shared" si="1"/>
        <v>1123.6007220216607</v>
      </c>
      <c r="P13" s="10"/>
    </row>
    <row r="14" spans="1:133">
      <c r="A14" s="12"/>
      <c r="B14" s="42">
        <v>521</v>
      </c>
      <c r="C14" s="19" t="s">
        <v>27</v>
      </c>
      <c r="D14" s="43">
        <v>1714612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1714612</v>
      </c>
      <c r="O14" s="44">
        <f t="shared" si="1"/>
        <v>412.66233453670276</v>
      </c>
      <c r="P14" s="9"/>
    </row>
    <row r="15" spans="1:133">
      <c r="A15" s="12"/>
      <c r="B15" s="42">
        <v>522</v>
      </c>
      <c r="C15" s="19" t="s">
        <v>28</v>
      </c>
      <c r="D15" s="43">
        <v>2581157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2581157</v>
      </c>
      <c r="O15" s="44">
        <f t="shared" si="1"/>
        <v>621.21708784596876</v>
      </c>
      <c r="P15" s="9"/>
    </row>
    <row r="16" spans="1:133">
      <c r="A16" s="12"/>
      <c r="B16" s="42">
        <v>524</v>
      </c>
      <c r="C16" s="19" t="s">
        <v>29</v>
      </c>
      <c r="D16" s="43">
        <v>359792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359792</v>
      </c>
      <c r="O16" s="44">
        <f t="shared" si="1"/>
        <v>86.592539109506617</v>
      </c>
      <c r="P16" s="9"/>
    </row>
    <row r="17" spans="1:119">
      <c r="A17" s="12"/>
      <c r="B17" s="42">
        <v>526</v>
      </c>
      <c r="C17" s="19" t="s">
        <v>30</v>
      </c>
      <c r="D17" s="43">
        <v>13000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13000</v>
      </c>
      <c r="O17" s="44">
        <f t="shared" si="1"/>
        <v>3.1287605294825513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361924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3822868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4184792</v>
      </c>
      <c r="O18" s="41">
        <f t="shared" si="1"/>
        <v>1007.1701564380264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2968715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2968715</v>
      </c>
      <c r="O19" s="44">
        <f t="shared" si="1"/>
        <v>714.49217809867628</v>
      </c>
      <c r="P19" s="9"/>
    </row>
    <row r="20" spans="1:119">
      <c r="A20" s="12"/>
      <c r="B20" s="42">
        <v>534</v>
      </c>
      <c r="C20" s="19" t="s">
        <v>33</v>
      </c>
      <c r="D20" s="43">
        <v>361924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361924</v>
      </c>
      <c r="O20" s="44">
        <f t="shared" si="1"/>
        <v>87.105655836341754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854153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854153</v>
      </c>
      <c r="O21" s="44">
        <f t="shared" si="1"/>
        <v>205.57232250300842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419481</v>
      </c>
      <c r="E22" s="29">
        <f t="shared" si="6"/>
        <v>9174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428655</v>
      </c>
      <c r="O22" s="41">
        <f t="shared" si="1"/>
        <v>103.16606498194946</v>
      </c>
      <c r="P22" s="9"/>
    </row>
    <row r="23" spans="1:119">
      <c r="A23" s="12"/>
      <c r="B23" s="42">
        <v>571</v>
      </c>
      <c r="C23" s="19" t="s">
        <v>36</v>
      </c>
      <c r="D23" s="43">
        <v>419481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419481</v>
      </c>
      <c r="O23" s="44">
        <f t="shared" si="1"/>
        <v>100.95812274368231</v>
      </c>
      <c r="P23" s="9"/>
    </row>
    <row r="24" spans="1:119">
      <c r="A24" s="12"/>
      <c r="B24" s="42">
        <v>573</v>
      </c>
      <c r="C24" s="19" t="s">
        <v>37</v>
      </c>
      <c r="D24" s="43">
        <v>0</v>
      </c>
      <c r="E24" s="43">
        <v>9174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9174</v>
      </c>
      <c r="O24" s="44">
        <f t="shared" si="1"/>
        <v>2.2079422382671479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1071529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1071529</v>
      </c>
      <c r="O25" s="41">
        <f t="shared" si="1"/>
        <v>257.88904933814683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1071529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1071529</v>
      </c>
      <c r="O26" s="44">
        <f t="shared" si="1"/>
        <v>257.88904933814683</v>
      </c>
      <c r="P26" s="9"/>
    </row>
    <row r="27" spans="1:119" ht="16.5" thickBot="1">
      <c r="A27" s="13" t="s">
        <v>10</v>
      </c>
      <c r="B27" s="21"/>
      <c r="C27" s="20"/>
      <c r="D27" s="14">
        <f>SUM(D5,D13,D18,D22,D25)</f>
        <v>9549815</v>
      </c>
      <c r="E27" s="14">
        <f t="shared" ref="E27:M27" si="8">SUM(E5,E13,E18,E22,E25)</f>
        <v>9174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3822868</v>
      </c>
      <c r="J27" s="14">
        <f t="shared" si="8"/>
        <v>0</v>
      </c>
      <c r="K27" s="14">
        <f t="shared" si="8"/>
        <v>69615</v>
      </c>
      <c r="L27" s="14">
        <f t="shared" si="8"/>
        <v>0</v>
      </c>
      <c r="M27" s="14">
        <f t="shared" si="8"/>
        <v>0</v>
      </c>
      <c r="N27" s="14">
        <f t="shared" si="4"/>
        <v>13451472</v>
      </c>
      <c r="O27" s="35">
        <f t="shared" si="1"/>
        <v>3237.4180505415161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64</v>
      </c>
      <c r="M29" s="157"/>
      <c r="N29" s="157"/>
      <c r="O29" s="39">
        <v>4155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3142785</v>
      </c>
      <c r="E5" s="24">
        <f t="shared" si="0"/>
        <v>72722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92991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3308498</v>
      </c>
      <c r="P5" s="30">
        <f t="shared" ref="P5:P29" si="1">(O5/P$31)</f>
        <v>769.06043700604368</v>
      </c>
      <c r="Q5" s="6"/>
    </row>
    <row r="6" spans="1:134">
      <c r="A6" s="12"/>
      <c r="B6" s="42">
        <v>511</v>
      </c>
      <c r="C6" s="19" t="s">
        <v>19</v>
      </c>
      <c r="D6" s="43">
        <v>153806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153806</v>
      </c>
      <c r="P6" s="44">
        <f t="shared" si="1"/>
        <v>35.752208275220831</v>
      </c>
      <c r="Q6" s="9"/>
    </row>
    <row r="7" spans="1:134">
      <c r="A7" s="12"/>
      <c r="B7" s="42">
        <v>512</v>
      </c>
      <c r="C7" s="19" t="s">
        <v>20</v>
      </c>
      <c r="D7" s="43">
        <v>854997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854997</v>
      </c>
      <c r="P7" s="44">
        <f t="shared" si="1"/>
        <v>198.74407252440724</v>
      </c>
      <c r="Q7" s="9"/>
    </row>
    <row r="8" spans="1:134">
      <c r="A8" s="12"/>
      <c r="B8" s="42">
        <v>513</v>
      </c>
      <c r="C8" s="19" t="s">
        <v>21</v>
      </c>
      <c r="D8" s="43">
        <v>462342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462342</v>
      </c>
      <c r="P8" s="44">
        <f t="shared" si="1"/>
        <v>107.47140864714086</v>
      </c>
      <c r="Q8" s="9"/>
    </row>
    <row r="9" spans="1:134">
      <c r="A9" s="12"/>
      <c r="B9" s="42">
        <v>514</v>
      </c>
      <c r="C9" s="19" t="s">
        <v>22</v>
      </c>
      <c r="D9" s="43">
        <v>115098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115098</v>
      </c>
      <c r="P9" s="44">
        <f t="shared" si="1"/>
        <v>26.754532775453278</v>
      </c>
      <c r="Q9" s="9"/>
    </row>
    <row r="10" spans="1:134">
      <c r="A10" s="12"/>
      <c r="B10" s="42">
        <v>515</v>
      </c>
      <c r="C10" s="19" t="s">
        <v>84</v>
      </c>
      <c r="D10" s="43">
        <v>54996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54996</v>
      </c>
      <c r="P10" s="44">
        <f t="shared" si="1"/>
        <v>12.783821478382148</v>
      </c>
      <c r="Q10" s="9"/>
    </row>
    <row r="11" spans="1:134">
      <c r="A11" s="12"/>
      <c r="B11" s="42">
        <v>517</v>
      </c>
      <c r="C11" s="19" t="s">
        <v>23</v>
      </c>
      <c r="D11" s="43">
        <v>52624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52624</v>
      </c>
      <c r="P11" s="44">
        <f t="shared" si="1"/>
        <v>12.232450023245002</v>
      </c>
      <c r="Q11" s="9"/>
    </row>
    <row r="12" spans="1:134">
      <c r="A12" s="12"/>
      <c r="B12" s="42">
        <v>518</v>
      </c>
      <c r="C12" s="19" t="s">
        <v>24</v>
      </c>
      <c r="D12" s="43">
        <v>570292</v>
      </c>
      <c r="E12" s="43">
        <v>72722</v>
      </c>
      <c r="F12" s="43">
        <v>0</v>
      </c>
      <c r="G12" s="43">
        <v>0</v>
      </c>
      <c r="H12" s="43">
        <v>0</v>
      </c>
      <c r="I12" s="43">
        <v>92991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736005</v>
      </c>
      <c r="P12" s="44">
        <f t="shared" si="1"/>
        <v>171.08437935843793</v>
      </c>
      <c r="Q12" s="9"/>
    </row>
    <row r="13" spans="1:134">
      <c r="A13" s="12"/>
      <c r="B13" s="42">
        <v>519</v>
      </c>
      <c r="C13" s="19" t="s">
        <v>25</v>
      </c>
      <c r="D13" s="43">
        <v>878630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878630</v>
      </c>
      <c r="P13" s="44">
        <f t="shared" si="1"/>
        <v>204.2375639237564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SUM(D15:D18)</f>
        <v>7878317</v>
      </c>
      <c r="E14" s="29">
        <f t="shared" si="3"/>
        <v>1581452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9459769</v>
      </c>
      <c r="P14" s="41">
        <f t="shared" si="1"/>
        <v>2198.9235239423524</v>
      </c>
      <c r="Q14" s="10"/>
    </row>
    <row r="15" spans="1:134">
      <c r="A15" s="12"/>
      <c r="B15" s="42">
        <v>521</v>
      </c>
      <c r="C15" s="19" t="s">
        <v>27</v>
      </c>
      <c r="D15" s="43">
        <v>2121262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2121262</v>
      </c>
      <c r="P15" s="44">
        <f t="shared" si="1"/>
        <v>493.08740120874012</v>
      </c>
      <c r="Q15" s="9"/>
    </row>
    <row r="16" spans="1:134">
      <c r="A16" s="12"/>
      <c r="B16" s="42">
        <v>522</v>
      </c>
      <c r="C16" s="19" t="s">
        <v>28</v>
      </c>
      <c r="D16" s="43">
        <v>5563304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4">SUM(D16:N16)</f>
        <v>5563304</v>
      </c>
      <c r="P16" s="44">
        <f t="shared" si="1"/>
        <v>1293.1901441190143</v>
      </c>
      <c r="Q16" s="9"/>
    </row>
    <row r="17" spans="1:120">
      <c r="A17" s="12"/>
      <c r="B17" s="42">
        <v>524</v>
      </c>
      <c r="C17" s="19" t="s">
        <v>29</v>
      </c>
      <c r="D17" s="43">
        <v>0</v>
      </c>
      <c r="E17" s="43">
        <v>990141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990141</v>
      </c>
      <c r="P17" s="44">
        <f t="shared" si="1"/>
        <v>230.15829846582986</v>
      </c>
      <c r="Q17" s="9"/>
    </row>
    <row r="18" spans="1:120">
      <c r="A18" s="12"/>
      <c r="B18" s="42">
        <v>529</v>
      </c>
      <c r="C18" s="19" t="s">
        <v>85</v>
      </c>
      <c r="D18" s="43">
        <v>193751</v>
      </c>
      <c r="E18" s="43">
        <v>591311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785062</v>
      </c>
      <c r="P18" s="44">
        <f t="shared" si="1"/>
        <v>182.48768014876802</v>
      </c>
      <c r="Q18" s="9"/>
    </row>
    <row r="19" spans="1:120" ht="15.75">
      <c r="A19" s="26" t="s">
        <v>31</v>
      </c>
      <c r="B19" s="27"/>
      <c r="C19" s="28"/>
      <c r="D19" s="29">
        <f t="shared" ref="D19:N19" si="5">SUM(D20:D22)</f>
        <v>449221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4696143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5145364</v>
      </c>
      <c r="P19" s="41">
        <f t="shared" si="1"/>
        <v>1196.0399814039981</v>
      </c>
      <c r="Q19" s="10"/>
    </row>
    <row r="20" spans="1:120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3406635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5" si="6">SUM(D20:N20)</f>
        <v>3406635</v>
      </c>
      <c r="P20" s="44">
        <f t="shared" si="1"/>
        <v>791.87238493723851</v>
      </c>
      <c r="Q20" s="9"/>
    </row>
    <row r="21" spans="1:120">
      <c r="A21" s="12"/>
      <c r="B21" s="42">
        <v>534</v>
      </c>
      <c r="C21" s="19" t="s">
        <v>33</v>
      </c>
      <c r="D21" s="43">
        <v>449221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449221</v>
      </c>
      <c r="P21" s="44">
        <f t="shared" si="1"/>
        <v>104.42143189214319</v>
      </c>
      <c r="Q21" s="9"/>
    </row>
    <row r="22" spans="1:120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1289508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1289508</v>
      </c>
      <c r="P22" s="44">
        <f t="shared" si="1"/>
        <v>299.74616457461644</v>
      </c>
      <c r="Q22" s="9"/>
    </row>
    <row r="23" spans="1:120" ht="15.75">
      <c r="A23" s="26" t="s">
        <v>35</v>
      </c>
      <c r="B23" s="27"/>
      <c r="C23" s="28"/>
      <c r="D23" s="29">
        <f t="shared" ref="D23:N23" si="7">SUM(D24:D25)</f>
        <v>372151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>SUM(D23:N23)</f>
        <v>372151</v>
      </c>
      <c r="P23" s="41">
        <f t="shared" si="1"/>
        <v>86.506508600650861</v>
      </c>
      <c r="Q23" s="9"/>
    </row>
    <row r="24" spans="1:120">
      <c r="A24" s="12"/>
      <c r="B24" s="42">
        <v>571</v>
      </c>
      <c r="C24" s="19" t="s">
        <v>36</v>
      </c>
      <c r="D24" s="43">
        <v>355868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355868</v>
      </c>
      <c r="P24" s="44">
        <f t="shared" si="1"/>
        <v>82.721524872152486</v>
      </c>
      <c r="Q24" s="9"/>
    </row>
    <row r="25" spans="1:120">
      <c r="A25" s="12"/>
      <c r="B25" s="42">
        <v>579</v>
      </c>
      <c r="C25" s="19" t="s">
        <v>86</v>
      </c>
      <c r="D25" s="43">
        <v>16283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16283</v>
      </c>
      <c r="P25" s="44">
        <f t="shared" si="1"/>
        <v>3.7849837284983727</v>
      </c>
      <c r="Q25" s="9"/>
    </row>
    <row r="26" spans="1:120" ht="15.75">
      <c r="A26" s="26" t="s">
        <v>40</v>
      </c>
      <c r="B26" s="27"/>
      <c r="C26" s="28"/>
      <c r="D26" s="29">
        <f t="shared" ref="D26:N26" si="8">SUM(D27:D28)</f>
        <v>1054915</v>
      </c>
      <c r="E26" s="29">
        <f t="shared" si="8"/>
        <v>1957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1056872</v>
      </c>
      <c r="P26" s="41">
        <f t="shared" si="1"/>
        <v>245.66992096699209</v>
      </c>
      <c r="Q26" s="9"/>
    </row>
    <row r="27" spans="1:120">
      <c r="A27" s="12"/>
      <c r="B27" s="42">
        <v>581</v>
      </c>
      <c r="C27" s="19" t="s">
        <v>81</v>
      </c>
      <c r="D27" s="43">
        <v>1039440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1039440</v>
      </c>
      <c r="P27" s="44">
        <f t="shared" si="1"/>
        <v>241.61785216178521</v>
      </c>
      <c r="Q27" s="9"/>
    </row>
    <row r="28" spans="1:120" ht="15.75" thickBot="1">
      <c r="A28" s="12"/>
      <c r="B28" s="42">
        <v>584</v>
      </c>
      <c r="C28" s="19" t="s">
        <v>87</v>
      </c>
      <c r="D28" s="43">
        <v>15475</v>
      </c>
      <c r="E28" s="43">
        <v>1957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" si="9">SUM(D28:N28)</f>
        <v>17432</v>
      </c>
      <c r="P28" s="44">
        <f t="shared" si="1"/>
        <v>4.052068805206881</v>
      </c>
      <c r="Q28" s="9"/>
    </row>
    <row r="29" spans="1:120" ht="16.5" thickBot="1">
      <c r="A29" s="13" t="s">
        <v>10</v>
      </c>
      <c r="B29" s="21"/>
      <c r="C29" s="20"/>
      <c r="D29" s="14">
        <f>SUM(D5,D14,D19,D23,D26)</f>
        <v>12897389</v>
      </c>
      <c r="E29" s="14">
        <f t="shared" ref="E29:N29" si="10">SUM(E5,E14,E19,E23,E26)</f>
        <v>1656131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4789134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10"/>
        <v>0</v>
      </c>
      <c r="O29" s="14">
        <f>SUM(D29:N29)</f>
        <v>19342654</v>
      </c>
      <c r="P29" s="35">
        <f t="shared" si="1"/>
        <v>4496.2003719200375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88</v>
      </c>
      <c r="N31" s="157"/>
      <c r="O31" s="157"/>
      <c r="P31" s="39">
        <v>4302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2349171</v>
      </c>
      <c r="E5" s="24">
        <f t="shared" si="0"/>
        <v>79333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2428504</v>
      </c>
      <c r="P5" s="30">
        <f t="shared" ref="P5:P24" si="2">(O5/P$26)</f>
        <v>564.76837209302323</v>
      </c>
      <c r="Q5" s="6"/>
    </row>
    <row r="6" spans="1:134">
      <c r="A6" s="12"/>
      <c r="B6" s="42">
        <v>511</v>
      </c>
      <c r="C6" s="19" t="s">
        <v>19</v>
      </c>
      <c r="D6" s="43">
        <v>144028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144028</v>
      </c>
      <c r="P6" s="44">
        <f t="shared" si="2"/>
        <v>33.494883720930233</v>
      </c>
      <c r="Q6" s="9"/>
    </row>
    <row r="7" spans="1:134">
      <c r="A7" s="12"/>
      <c r="B7" s="42">
        <v>512</v>
      </c>
      <c r="C7" s="19" t="s">
        <v>20</v>
      </c>
      <c r="D7" s="43">
        <v>840516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840516</v>
      </c>
      <c r="P7" s="44">
        <f t="shared" si="2"/>
        <v>195.46883720930234</v>
      </c>
      <c r="Q7" s="9"/>
    </row>
    <row r="8" spans="1:134">
      <c r="A8" s="12"/>
      <c r="B8" s="42">
        <v>513</v>
      </c>
      <c r="C8" s="19" t="s">
        <v>21</v>
      </c>
      <c r="D8" s="43">
        <v>443614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443614</v>
      </c>
      <c r="P8" s="44">
        <f t="shared" si="2"/>
        <v>103.16604651162791</v>
      </c>
      <c r="Q8" s="9"/>
    </row>
    <row r="9" spans="1:134">
      <c r="A9" s="12"/>
      <c r="B9" s="42">
        <v>514</v>
      </c>
      <c r="C9" s="19" t="s">
        <v>22</v>
      </c>
      <c r="D9" s="43">
        <v>88962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88962</v>
      </c>
      <c r="P9" s="44">
        <f t="shared" si="2"/>
        <v>20.688837209302324</v>
      </c>
      <c r="Q9" s="9"/>
    </row>
    <row r="10" spans="1:134">
      <c r="A10" s="12"/>
      <c r="B10" s="42">
        <v>519</v>
      </c>
      <c r="C10" s="19" t="s">
        <v>25</v>
      </c>
      <c r="D10" s="43">
        <v>832051</v>
      </c>
      <c r="E10" s="43">
        <v>79333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911384</v>
      </c>
      <c r="P10" s="44">
        <f t="shared" si="2"/>
        <v>211.94976744186047</v>
      </c>
      <c r="Q10" s="9"/>
    </row>
    <row r="11" spans="1:134" ht="15.75">
      <c r="A11" s="26" t="s">
        <v>26</v>
      </c>
      <c r="B11" s="27"/>
      <c r="C11" s="28"/>
      <c r="D11" s="29">
        <f t="shared" ref="D11:N11" si="3">SUM(D12:D14)</f>
        <v>7161131</v>
      </c>
      <c r="E11" s="29">
        <f t="shared" si="3"/>
        <v>931747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8092878</v>
      </c>
      <c r="P11" s="41">
        <f t="shared" si="2"/>
        <v>1882.0646511627906</v>
      </c>
      <c r="Q11" s="10"/>
    </row>
    <row r="12" spans="1:134">
      <c r="A12" s="12"/>
      <c r="B12" s="42">
        <v>521</v>
      </c>
      <c r="C12" s="19" t="s">
        <v>27</v>
      </c>
      <c r="D12" s="43">
        <v>2435304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2435304</v>
      </c>
      <c r="P12" s="44">
        <f t="shared" si="2"/>
        <v>566.34976744186042</v>
      </c>
      <c r="Q12" s="9"/>
    </row>
    <row r="13" spans="1:134">
      <c r="A13" s="12"/>
      <c r="B13" s="42">
        <v>522</v>
      </c>
      <c r="C13" s="19" t="s">
        <v>28</v>
      </c>
      <c r="D13" s="43">
        <v>4725827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4725827</v>
      </c>
      <c r="P13" s="44">
        <f t="shared" si="2"/>
        <v>1099.029534883721</v>
      </c>
      <c r="Q13" s="9"/>
    </row>
    <row r="14" spans="1:134">
      <c r="A14" s="12"/>
      <c r="B14" s="42">
        <v>524</v>
      </c>
      <c r="C14" s="19" t="s">
        <v>29</v>
      </c>
      <c r="D14" s="43">
        <v>0</v>
      </c>
      <c r="E14" s="43">
        <v>931747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931747</v>
      </c>
      <c r="P14" s="44">
        <f t="shared" si="2"/>
        <v>216.68534883720929</v>
      </c>
      <c r="Q14" s="9"/>
    </row>
    <row r="15" spans="1:134" ht="15.75">
      <c r="A15" s="26" t="s">
        <v>31</v>
      </c>
      <c r="B15" s="27"/>
      <c r="C15" s="28"/>
      <c r="D15" s="29">
        <f t="shared" ref="D15:N15" si="4">SUM(D16:D18)</f>
        <v>458414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3715967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4174381</v>
      </c>
      <c r="P15" s="41">
        <f t="shared" si="2"/>
        <v>970.78627906976749</v>
      </c>
      <c r="Q15" s="10"/>
    </row>
    <row r="16" spans="1:134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2466280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2466280</v>
      </c>
      <c r="P16" s="44">
        <f t="shared" si="2"/>
        <v>573.55348837209306</v>
      </c>
      <c r="Q16" s="9"/>
    </row>
    <row r="17" spans="1:120">
      <c r="A17" s="12"/>
      <c r="B17" s="42">
        <v>534</v>
      </c>
      <c r="C17" s="19" t="s">
        <v>33</v>
      </c>
      <c r="D17" s="43">
        <v>458414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458414</v>
      </c>
      <c r="P17" s="44">
        <f t="shared" si="2"/>
        <v>106.60790697674419</v>
      </c>
      <c r="Q17" s="9"/>
    </row>
    <row r="18" spans="1:120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1249687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1249687</v>
      </c>
      <c r="P18" s="44">
        <f t="shared" si="2"/>
        <v>290.62488372093026</v>
      </c>
      <c r="Q18" s="9"/>
    </row>
    <row r="19" spans="1:120" ht="15.75">
      <c r="A19" s="26" t="s">
        <v>35</v>
      </c>
      <c r="B19" s="27"/>
      <c r="C19" s="28"/>
      <c r="D19" s="29">
        <f t="shared" ref="D19:N19" si="5">SUM(D20:D20)</f>
        <v>367595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367595</v>
      </c>
      <c r="P19" s="41">
        <f t="shared" si="2"/>
        <v>85.487209302325581</v>
      </c>
      <c r="Q19" s="9"/>
    </row>
    <row r="20" spans="1:120">
      <c r="A20" s="12"/>
      <c r="B20" s="42">
        <v>571</v>
      </c>
      <c r="C20" s="19" t="s">
        <v>36</v>
      </c>
      <c r="D20" s="43">
        <v>367595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367595</v>
      </c>
      <c r="P20" s="44">
        <f t="shared" si="2"/>
        <v>85.487209302325581</v>
      </c>
      <c r="Q20" s="9"/>
    </row>
    <row r="21" spans="1:120" ht="15.75">
      <c r="A21" s="26" t="s">
        <v>40</v>
      </c>
      <c r="B21" s="27"/>
      <c r="C21" s="28"/>
      <c r="D21" s="29">
        <f t="shared" ref="D21:N21" si="6">SUM(D22:D23)</f>
        <v>1477669</v>
      </c>
      <c r="E21" s="29">
        <f t="shared" si="6"/>
        <v>367209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847891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2692769</v>
      </c>
      <c r="P21" s="41">
        <f t="shared" si="2"/>
        <v>626.22534883720925</v>
      </c>
      <c r="Q21" s="9"/>
    </row>
    <row r="22" spans="1:120">
      <c r="A22" s="12"/>
      <c r="B22" s="42">
        <v>581</v>
      </c>
      <c r="C22" s="19" t="s">
        <v>81</v>
      </c>
      <c r="D22" s="43">
        <v>1477669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1477669</v>
      </c>
      <c r="P22" s="44">
        <f t="shared" si="2"/>
        <v>343.64395348837212</v>
      </c>
      <c r="Q22" s="9"/>
    </row>
    <row r="23" spans="1:120" ht="15.75" thickBot="1">
      <c r="A23" s="12"/>
      <c r="B23" s="42">
        <v>590</v>
      </c>
      <c r="C23" s="19" t="s">
        <v>39</v>
      </c>
      <c r="D23" s="43">
        <v>0</v>
      </c>
      <c r="E23" s="43">
        <v>367209</v>
      </c>
      <c r="F23" s="43">
        <v>0</v>
      </c>
      <c r="G23" s="43">
        <v>0</v>
      </c>
      <c r="H23" s="43">
        <v>0</v>
      </c>
      <c r="I23" s="43">
        <v>847891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1215100</v>
      </c>
      <c r="P23" s="44">
        <f t="shared" si="2"/>
        <v>282.58139534883719</v>
      </c>
      <c r="Q23" s="9"/>
    </row>
    <row r="24" spans="1:120" ht="16.5" thickBot="1">
      <c r="A24" s="13" t="s">
        <v>10</v>
      </c>
      <c r="B24" s="21"/>
      <c r="C24" s="20"/>
      <c r="D24" s="14">
        <f>SUM(D5,D11,D15,D19,D21)</f>
        <v>11813980</v>
      </c>
      <c r="E24" s="14">
        <f t="shared" ref="E24:N24" si="7">SUM(E5,E11,E15,E19,E21)</f>
        <v>1378289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4563858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7"/>
        <v>0</v>
      </c>
      <c r="O24" s="14">
        <f t="shared" si="1"/>
        <v>17756127</v>
      </c>
      <c r="P24" s="35">
        <f t="shared" si="2"/>
        <v>4129.3318604651167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82</v>
      </c>
      <c r="N26" s="157"/>
      <c r="O26" s="157"/>
      <c r="P26" s="39">
        <v>4300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2232593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2232593</v>
      </c>
      <c r="O5" s="30">
        <f t="shared" ref="O5:O24" si="2">(N5/O$26)</f>
        <v>610.49849603500138</v>
      </c>
      <c r="P5" s="6"/>
    </row>
    <row r="6" spans="1:133">
      <c r="A6" s="12"/>
      <c r="B6" s="42">
        <v>511</v>
      </c>
      <c r="C6" s="19" t="s">
        <v>19</v>
      </c>
      <c r="D6" s="43">
        <v>122319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122319</v>
      </c>
      <c r="O6" s="44">
        <f t="shared" si="2"/>
        <v>33.44790812141099</v>
      </c>
      <c r="P6" s="9"/>
    </row>
    <row r="7" spans="1:133">
      <c r="A7" s="12"/>
      <c r="B7" s="42">
        <v>512</v>
      </c>
      <c r="C7" s="19" t="s">
        <v>20</v>
      </c>
      <c r="D7" s="43">
        <v>705809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705809</v>
      </c>
      <c r="O7" s="44">
        <f t="shared" si="2"/>
        <v>193.00218758545256</v>
      </c>
      <c r="P7" s="9"/>
    </row>
    <row r="8" spans="1:133">
      <c r="A8" s="12"/>
      <c r="B8" s="42">
        <v>513</v>
      </c>
      <c r="C8" s="19" t="s">
        <v>21</v>
      </c>
      <c r="D8" s="43">
        <v>440849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440849</v>
      </c>
      <c r="O8" s="44">
        <f t="shared" si="2"/>
        <v>120.54935739677332</v>
      </c>
      <c r="P8" s="9"/>
    </row>
    <row r="9" spans="1:133">
      <c r="A9" s="12"/>
      <c r="B9" s="42">
        <v>514</v>
      </c>
      <c r="C9" s="19" t="s">
        <v>22</v>
      </c>
      <c r="D9" s="43">
        <v>106291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106291</v>
      </c>
      <c r="O9" s="44">
        <f t="shared" si="2"/>
        <v>29.065080667213564</v>
      </c>
      <c r="P9" s="9"/>
    </row>
    <row r="10" spans="1:133">
      <c r="A10" s="12"/>
      <c r="B10" s="42">
        <v>519</v>
      </c>
      <c r="C10" s="19" t="s">
        <v>57</v>
      </c>
      <c r="D10" s="43">
        <v>857325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857325</v>
      </c>
      <c r="O10" s="44">
        <f t="shared" si="2"/>
        <v>234.43396226415095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6826199</v>
      </c>
      <c r="E11" s="29">
        <f t="shared" si="3"/>
        <v>776440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7602639</v>
      </c>
      <c r="O11" s="41">
        <f t="shared" si="2"/>
        <v>2078.9278096800658</v>
      </c>
      <c r="P11" s="10"/>
    </row>
    <row r="12" spans="1:133">
      <c r="A12" s="12"/>
      <c r="B12" s="42">
        <v>521</v>
      </c>
      <c r="C12" s="19" t="s">
        <v>27</v>
      </c>
      <c r="D12" s="43">
        <v>2386051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2386051</v>
      </c>
      <c r="O12" s="44">
        <f t="shared" si="2"/>
        <v>652.46130708230794</v>
      </c>
      <c r="P12" s="9"/>
    </row>
    <row r="13" spans="1:133">
      <c r="A13" s="12"/>
      <c r="B13" s="42">
        <v>522</v>
      </c>
      <c r="C13" s="19" t="s">
        <v>28</v>
      </c>
      <c r="D13" s="43">
        <v>4440148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4440148</v>
      </c>
      <c r="O13" s="44">
        <f t="shared" si="2"/>
        <v>1214.1503964998633</v>
      </c>
      <c r="P13" s="9"/>
    </row>
    <row r="14" spans="1:133">
      <c r="A14" s="12"/>
      <c r="B14" s="42">
        <v>524</v>
      </c>
      <c r="C14" s="19" t="s">
        <v>29</v>
      </c>
      <c r="D14" s="43">
        <v>0</v>
      </c>
      <c r="E14" s="43">
        <v>776440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776440</v>
      </c>
      <c r="O14" s="44">
        <f t="shared" si="2"/>
        <v>212.31610609789445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SUM(D16:D18)</f>
        <v>442262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3965371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4407633</v>
      </c>
      <c r="O15" s="41">
        <f t="shared" si="2"/>
        <v>1205.259228876128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2751969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2751969</v>
      </c>
      <c r="O16" s="44">
        <f t="shared" si="2"/>
        <v>752.5209187858901</v>
      </c>
      <c r="P16" s="9"/>
    </row>
    <row r="17" spans="1:119">
      <c r="A17" s="12"/>
      <c r="B17" s="42">
        <v>534</v>
      </c>
      <c r="C17" s="19" t="s">
        <v>58</v>
      </c>
      <c r="D17" s="43">
        <v>442262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442262</v>
      </c>
      <c r="O17" s="44">
        <f t="shared" si="2"/>
        <v>120.93573967733114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1213402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1213402</v>
      </c>
      <c r="O18" s="44">
        <f t="shared" si="2"/>
        <v>331.80257041290673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359770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359770</v>
      </c>
      <c r="O19" s="41">
        <f t="shared" si="2"/>
        <v>98.378452283292319</v>
      </c>
      <c r="P19" s="9"/>
    </row>
    <row r="20" spans="1:119">
      <c r="A20" s="12"/>
      <c r="B20" s="42">
        <v>571</v>
      </c>
      <c r="C20" s="19" t="s">
        <v>36</v>
      </c>
      <c r="D20" s="43">
        <v>359770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359770</v>
      </c>
      <c r="O20" s="44">
        <f t="shared" si="2"/>
        <v>98.378452283292319</v>
      </c>
      <c r="P20" s="9"/>
    </row>
    <row r="21" spans="1:119" ht="15.75">
      <c r="A21" s="26" t="s">
        <v>59</v>
      </c>
      <c r="B21" s="27"/>
      <c r="C21" s="28"/>
      <c r="D21" s="29">
        <f t="shared" ref="D21:M21" si="6">SUM(D22:D23)</f>
        <v>1571257</v>
      </c>
      <c r="E21" s="29">
        <f t="shared" si="6"/>
        <v>184980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765764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2522001</v>
      </c>
      <c r="O21" s="41">
        <f t="shared" si="2"/>
        <v>689.63658736669402</v>
      </c>
      <c r="P21" s="9"/>
    </row>
    <row r="22" spans="1:119">
      <c r="A22" s="12"/>
      <c r="B22" s="42">
        <v>581</v>
      </c>
      <c r="C22" s="19" t="s">
        <v>60</v>
      </c>
      <c r="D22" s="43">
        <v>1482004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1482004</v>
      </c>
      <c r="O22" s="44">
        <f t="shared" si="2"/>
        <v>405.25129887886243</v>
      </c>
      <c r="P22" s="9"/>
    </row>
    <row r="23" spans="1:119" ht="15.75" thickBot="1">
      <c r="A23" s="12"/>
      <c r="B23" s="42">
        <v>590</v>
      </c>
      <c r="C23" s="19" t="s">
        <v>61</v>
      </c>
      <c r="D23" s="43">
        <v>89253</v>
      </c>
      <c r="E23" s="43">
        <v>184980</v>
      </c>
      <c r="F23" s="43">
        <v>0</v>
      </c>
      <c r="G23" s="43">
        <v>0</v>
      </c>
      <c r="H23" s="43">
        <v>0</v>
      </c>
      <c r="I23" s="43">
        <v>765764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1039997</v>
      </c>
      <c r="O23" s="44">
        <f t="shared" si="2"/>
        <v>284.38528848783153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11432081</v>
      </c>
      <c r="E24" s="14">
        <f t="shared" ref="E24:M24" si="7">SUM(E5,E11,E15,E19,E21)</f>
        <v>961420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4731135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17124636</v>
      </c>
      <c r="O24" s="35">
        <f t="shared" si="2"/>
        <v>4682.7005742411811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76</v>
      </c>
      <c r="M26" s="157"/>
      <c r="N26" s="157"/>
      <c r="O26" s="39">
        <v>3657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2110837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2110837</v>
      </c>
      <c r="O5" s="30">
        <f t="shared" ref="O5:O24" si="2">(N5/O$26)</f>
        <v>575.0032688640697</v>
      </c>
      <c r="P5" s="6"/>
    </row>
    <row r="6" spans="1:133">
      <c r="A6" s="12"/>
      <c r="B6" s="42">
        <v>511</v>
      </c>
      <c r="C6" s="19" t="s">
        <v>19</v>
      </c>
      <c r="D6" s="43">
        <v>161413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161413</v>
      </c>
      <c r="O6" s="44">
        <f t="shared" si="2"/>
        <v>43.969763007354942</v>
      </c>
      <c r="P6" s="9"/>
    </row>
    <row r="7" spans="1:133">
      <c r="A7" s="12"/>
      <c r="B7" s="42">
        <v>512</v>
      </c>
      <c r="C7" s="19" t="s">
        <v>20</v>
      </c>
      <c r="D7" s="43">
        <v>695697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695697</v>
      </c>
      <c r="O7" s="44">
        <f t="shared" si="2"/>
        <v>189.51157722691366</v>
      </c>
      <c r="P7" s="9"/>
    </row>
    <row r="8" spans="1:133">
      <c r="A8" s="12"/>
      <c r="B8" s="42">
        <v>513</v>
      </c>
      <c r="C8" s="19" t="s">
        <v>21</v>
      </c>
      <c r="D8" s="43">
        <v>351597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351597</v>
      </c>
      <c r="O8" s="44">
        <f t="shared" si="2"/>
        <v>95.776900027240529</v>
      </c>
      <c r="P8" s="9"/>
    </row>
    <row r="9" spans="1:133">
      <c r="A9" s="12"/>
      <c r="B9" s="42">
        <v>514</v>
      </c>
      <c r="C9" s="19" t="s">
        <v>22</v>
      </c>
      <c r="D9" s="43">
        <v>196536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196536</v>
      </c>
      <c r="O9" s="44">
        <f t="shared" si="2"/>
        <v>53.537455734132386</v>
      </c>
      <c r="P9" s="9"/>
    </row>
    <row r="10" spans="1:133">
      <c r="A10" s="12"/>
      <c r="B10" s="42">
        <v>519</v>
      </c>
      <c r="C10" s="19" t="s">
        <v>57</v>
      </c>
      <c r="D10" s="43">
        <v>705594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705594</v>
      </c>
      <c r="O10" s="44">
        <f t="shared" si="2"/>
        <v>192.20757286842823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6626221</v>
      </c>
      <c r="E11" s="29">
        <f t="shared" si="3"/>
        <v>733294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7359515</v>
      </c>
      <c r="O11" s="41">
        <f t="shared" si="2"/>
        <v>2004.7711795151185</v>
      </c>
      <c r="P11" s="10"/>
    </row>
    <row r="12" spans="1:133">
      <c r="A12" s="12"/>
      <c r="B12" s="42">
        <v>521</v>
      </c>
      <c r="C12" s="19" t="s">
        <v>27</v>
      </c>
      <c r="D12" s="43">
        <v>2402426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2402426</v>
      </c>
      <c r="O12" s="44">
        <f t="shared" si="2"/>
        <v>654.43366929991828</v>
      </c>
      <c r="P12" s="9"/>
    </row>
    <row r="13" spans="1:133">
      <c r="A13" s="12"/>
      <c r="B13" s="42">
        <v>522</v>
      </c>
      <c r="C13" s="19" t="s">
        <v>28</v>
      </c>
      <c r="D13" s="43">
        <v>4223795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4223795</v>
      </c>
      <c r="O13" s="44">
        <f t="shared" si="2"/>
        <v>1150.5843094524653</v>
      </c>
      <c r="P13" s="9"/>
    </row>
    <row r="14" spans="1:133">
      <c r="A14" s="12"/>
      <c r="B14" s="42">
        <v>524</v>
      </c>
      <c r="C14" s="19" t="s">
        <v>29</v>
      </c>
      <c r="D14" s="43">
        <v>0</v>
      </c>
      <c r="E14" s="43">
        <v>733294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733294</v>
      </c>
      <c r="O14" s="44">
        <f t="shared" si="2"/>
        <v>199.75320076273496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SUM(D16:D18)</f>
        <v>435645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3442906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3878551</v>
      </c>
      <c r="O15" s="41">
        <f t="shared" si="2"/>
        <v>1056.5380005448108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2452277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2452277</v>
      </c>
      <c r="O16" s="44">
        <f t="shared" si="2"/>
        <v>668.01334786161806</v>
      </c>
      <c r="P16" s="9"/>
    </row>
    <row r="17" spans="1:119">
      <c r="A17" s="12"/>
      <c r="B17" s="42">
        <v>534</v>
      </c>
      <c r="C17" s="19" t="s">
        <v>58</v>
      </c>
      <c r="D17" s="43">
        <v>435645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435645</v>
      </c>
      <c r="O17" s="44">
        <f t="shared" si="2"/>
        <v>118.67202397166984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990629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990629</v>
      </c>
      <c r="O18" s="44">
        <f t="shared" si="2"/>
        <v>269.85262871152275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383555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383555</v>
      </c>
      <c r="O19" s="41">
        <f t="shared" si="2"/>
        <v>104.48242985562517</v>
      </c>
      <c r="P19" s="9"/>
    </row>
    <row r="20" spans="1:119">
      <c r="A20" s="12"/>
      <c r="B20" s="42">
        <v>571</v>
      </c>
      <c r="C20" s="19" t="s">
        <v>36</v>
      </c>
      <c r="D20" s="43">
        <v>383555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383555</v>
      </c>
      <c r="O20" s="44">
        <f t="shared" si="2"/>
        <v>104.48242985562517</v>
      </c>
      <c r="P20" s="9"/>
    </row>
    <row r="21" spans="1:119" ht="15.75">
      <c r="A21" s="26" t="s">
        <v>59</v>
      </c>
      <c r="B21" s="27"/>
      <c r="C21" s="28"/>
      <c r="D21" s="29">
        <f t="shared" ref="D21:M21" si="6">SUM(D22:D23)</f>
        <v>2218797</v>
      </c>
      <c r="E21" s="29">
        <f t="shared" si="6"/>
        <v>310466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910854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3440117</v>
      </c>
      <c r="O21" s="41">
        <f t="shared" si="2"/>
        <v>937.10623808226637</v>
      </c>
      <c r="P21" s="9"/>
    </row>
    <row r="22" spans="1:119">
      <c r="A22" s="12"/>
      <c r="B22" s="42">
        <v>581</v>
      </c>
      <c r="C22" s="19" t="s">
        <v>60</v>
      </c>
      <c r="D22" s="43">
        <v>2085886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2085886</v>
      </c>
      <c r="O22" s="44">
        <f t="shared" si="2"/>
        <v>568.20648324707167</v>
      </c>
      <c r="P22" s="9"/>
    </row>
    <row r="23" spans="1:119" ht="15.75" thickBot="1">
      <c r="A23" s="12"/>
      <c r="B23" s="42">
        <v>590</v>
      </c>
      <c r="C23" s="19" t="s">
        <v>61</v>
      </c>
      <c r="D23" s="43">
        <v>132911</v>
      </c>
      <c r="E23" s="43">
        <v>310466</v>
      </c>
      <c r="F23" s="43">
        <v>0</v>
      </c>
      <c r="G23" s="43">
        <v>0</v>
      </c>
      <c r="H23" s="43">
        <v>0</v>
      </c>
      <c r="I23" s="43">
        <v>910854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1354231</v>
      </c>
      <c r="O23" s="44">
        <f t="shared" si="2"/>
        <v>368.89975483519476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11775055</v>
      </c>
      <c r="E24" s="14">
        <f t="shared" ref="E24:M24" si="7">SUM(E5,E11,E15,E19,E21)</f>
        <v>1043760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4353760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17172575</v>
      </c>
      <c r="O24" s="35">
        <f t="shared" si="2"/>
        <v>4677.9011168618908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74</v>
      </c>
      <c r="M26" s="157"/>
      <c r="N26" s="157"/>
      <c r="O26" s="39">
        <v>3671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2313949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2313949</v>
      </c>
      <c r="O5" s="30">
        <f t="shared" ref="O5:O24" si="2">(N5/O$26)</f>
        <v>633.26464148877938</v>
      </c>
      <c r="P5" s="6"/>
    </row>
    <row r="6" spans="1:133">
      <c r="A6" s="12"/>
      <c r="B6" s="42">
        <v>511</v>
      </c>
      <c r="C6" s="19" t="s">
        <v>19</v>
      </c>
      <c r="D6" s="43">
        <v>128813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128813</v>
      </c>
      <c r="O6" s="44">
        <f t="shared" si="2"/>
        <v>35.252599890530924</v>
      </c>
      <c r="P6" s="9"/>
    </row>
    <row r="7" spans="1:133">
      <c r="A7" s="12"/>
      <c r="B7" s="42">
        <v>512</v>
      </c>
      <c r="C7" s="19" t="s">
        <v>20</v>
      </c>
      <c r="D7" s="43">
        <v>666570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666570</v>
      </c>
      <c r="O7" s="44">
        <f t="shared" si="2"/>
        <v>182.42200328407225</v>
      </c>
      <c r="P7" s="9"/>
    </row>
    <row r="8" spans="1:133">
      <c r="A8" s="12"/>
      <c r="B8" s="42">
        <v>513</v>
      </c>
      <c r="C8" s="19" t="s">
        <v>21</v>
      </c>
      <c r="D8" s="43">
        <v>388915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388915</v>
      </c>
      <c r="O8" s="44">
        <f t="shared" si="2"/>
        <v>106.43541324575807</v>
      </c>
      <c r="P8" s="9"/>
    </row>
    <row r="9" spans="1:133">
      <c r="A9" s="12"/>
      <c r="B9" s="42">
        <v>514</v>
      </c>
      <c r="C9" s="19" t="s">
        <v>22</v>
      </c>
      <c r="D9" s="43">
        <v>268847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268847</v>
      </c>
      <c r="O9" s="44">
        <f t="shared" si="2"/>
        <v>73.576081007115491</v>
      </c>
      <c r="P9" s="9"/>
    </row>
    <row r="10" spans="1:133">
      <c r="A10" s="12"/>
      <c r="B10" s="42">
        <v>519</v>
      </c>
      <c r="C10" s="19" t="s">
        <v>57</v>
      </c>
      <c r="D10" s="43">
        <v>860804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860804</v>
      </c>
      <c r="O10" s="44">
        <f t="shared" si="2"/>
        <v>235.57854406130269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6714294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6714294</v>
      </c>
      <c r="O11" s="41">
        <f t="shared" si="2"/>
        <v>1837.5188834154351</v>
      </c>
      <c r="P11" s="10"/>
    </row>
    <row r="12" spans="1:133">
      <c r="A12" s="12"/>
      <c r="B12" s="42">
        <v>521</v>
      </c>
      <c r="C12" s="19" t="s">
        <v>27</v>
      </c>
      <c r="D12" s="43">
        <v>2281420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2281420</v>
      </c>
      <c r="O12" s="44">
        <f t="shared" si="2"/>
        <v>624.36234263820472</v>
      </c>
      <c r="P12" s="9"/>
    </row>
    <row r="13" spans="1:133">
      <c r="A13" s="12"/>
      <c r="B13" s="42">
        <v>522</v>
      </c>
      <c r="C13" s="19" t="s">
        <v>28</v>
      </c>
      <c r="D13" s="43">
        <v>3924934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3924934</v>
      </c>
      <c r="O13" s="44">
        <f t="shared" si="2"/>
        <v>1074.1472359058566</v>
      </c>
      <c r="P13" s="9"/>
    </row>
    <row r="14" spans="1:133">
      <c r="A14" s="12"/>
      <c r="B14" s="42">
        <v>524</v>
      </c>
      <c r="C14" s="19" t="s">
        <v>29</v>
      </c>
      <c r="D14" s="43">
        <v>507940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507940</v>
      </c>
      <c r="O14" s="44">
        <f t="shared" si="2"/>
        <v>139.00930487137384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SUM(D16:D18)</f>
        <v>422440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4482412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4904852</v>
      </c>
      <c r="O15" s="41">
        <f t="shared" si="2"/>
        <v>1342.3240284619594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3416906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3416906</v>
      </c>
      <c r="O16" s="44">
        <f t="shared" si="2"/>
        <v>935.11384783798576</v>
      </c>
      <c r="P16" s="9"/>
    </row>
    <row r="17" spans="1:119">
      <c r="A17" s="12"/>
      <c r="B17" s="42">
        <v>534</v>
      </c>
      <c r="C17" s="19" t="s">
        <v>58</v>
      </c>
      <c r="D17" s="43">
        <v>422440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422440</v>
      </c>
      <c r="O17" s="44">
        <f t="shared" si="2"/>
        <v>115.61029009304872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1065506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1065506</v>
      </c>
      <c r="O18" s="44">
        <f t="shared" si="2"/>
        <v>291.59989053092499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387471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387471</v>
      </c>
      <c r="O19" s="41">
        <f t="shared" si="2"/>
        <v>106.04022988505747</v>
      </c>
      <c r="P19" s="9"/>
    </row>
    <row r="20" spans="1:119">
      <c r="A20" s="12"/>
      <c r="B20" s="42">
        <v>571</v>
      </c>
      <c r="C20" s="19" t="s">
        <v>36</v>
      </c>
      <c r="D20" s="43">
        <v>387471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387471</v>
      </c>
      <c r="O20" s="44">
        <f t="shared" si="2"/>
        <v>106.04022988505747</v>
      </c>
      <c r="P20" s="9"/>
    </row>
    <row r="21" spans="1:119" ht="15.75">
      <c r="A21" s="26" t="s">
        <v>59</v>
      </c>
      <c r="B21" s="27"/>
      <c r="C21" s="28"/>
      <c r="D21" s="29">
        <f t="shared" ref="D21:M21" si="6">SUM(D22:D23)</f>
        <v>1530776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1530776</v>
      </c>
      <c r="O21" s="41">
        <f t="shared" si="2"/>
        <v>418.93158182813357</v>
      </c>
      <c r="P21" s="9"/>
    </row>
    <row r="22" spans="1:119">
      <c r="A22" s="12"/>
      <c r="B22" s="42">
        <v>581</v>
      </c>
      <c r="C22" s="19" t="s">
        <v>60</v>
      </c>
      <c r="D22" s="43">
        <v>1417542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1417542</v>
      </c>
      <c r="O22" s="44">
        <f t="shared" si="2"/>
        <v>387.94252873563221</v>
      </c>
      <c r="P22" s="9"/>
    </row>
    <row r="23" spans="1:119" ht="15.75" thickBot="1">
      <c r="A23" s="12"/>
      <c r="B23" s="42">
        <v>590</v>
      </c>
      <c r="C23" s="19" t="s">
        <v>61</v>
      </c>
      <c r="D23" s="43">
        <v>113234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113234</v>
      </c>
      <c r="O23" s="44">
        <f t="shared" si="2"/>
        <v>30.989053092501369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11368930</v>
      </c>
      <c r="E24" s="14">
        <f t="shared" ref="E24:M24" si="7">SUM(E5,E11,E15,E19,E21)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4482412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15851342</v>
      </c>
      <c r="O24" s="35">
        <f t="shared" si="2"/>
        <v>4338.0793650793648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72</v>
      </c>
      <c r="M26" s="157"/>
      <c r="N26" s="157"/>
      <c r="O26" s="39">
        <v>3654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1753706</v>
      </c>
      <c r="E5" s="24">
        <f t="shared" si="0"/>
        <v>19622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1773328</v>
      </c>
      <c r="O5" s="30">
        <f t="shared" ref="O5:O24" si="2">(N5/O$26)</f>
        <v>491.3627043502355</v>
      </c>
      <c r="P5" s="6"/>
    </row>
    <row r="6" spans="1:133">
      <c r="A6" s="12"/>
      <c r="B6" s="42">
        <v>511</v>
      </c>
      <c r="C6" s="19" t="s">
        <v>19</v>
      </c>
      <c r="D6" s="43">
        <v>118675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118675</v>
      </c>
      <c r="O6" s="44">
        <f t="shared" si="2"/>
        <v>32.883070102521472</v>
      </c>
      <c r="P6" s="9"/>
    </row>
    <row r="7" spans="1:133">
      <c r="A7" s="12"/>
      <c r="B7" s="42">
        <v>512</v>
      </c>
      <c r="C7" s="19" t="s">
        <v>20</v>
      </c>
      <c r="D7" s="43">
        <v>522815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522815</v>
      </c>
      <c r="O7" s="44">
        <f t="shared" si="2"/>
        <v>144.86422831809367</v>
      </c>
      <c r="P7" s="9"/>
    </row>
    <row r="8" spans="1:133">
      <c r="A8" s="12"/>
      <c r="B8" s="42">
        <v>513</v>
      </c>
      <c r="C8" s="19" t="s">
        <v>21</v>
      </c>
      <c r="D8" s="43">
        <v>307024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307024</v>
      </c>
      <c r="O8" s="44">
        <f t="shared" si="2"/>
        <v>85.071765031864786</v>
      </c>
      <c r="P8" s="9"/>
    </row>
    <row r="9" spans="1:133">
      <c r="A9" s="12"/>
      <c r="B9" s="42">
        <v>514</v>
      </c>
      <c r="C9" s="19" t="s">
        <v>22</v>
      </c>
      <c r="D9" s="43">
        <v>86730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86730</v>
      </c>
      <c r="O9" s="44">
        <f t="shared" si="2"/>
        <v>24.03158769742311</v>
      </c>
      <c r="P9" s="9"/>
    </row>
    <row r="10" spans="1:133">
      <c r="A10" s="12"/>
      <c r="B10" s="42">
        <v>519</v>
      </c>
      <c r="C10" s="19" t="s">
        <v>57</v>
      </c>
      <c r="D10" s="43">
        <v>718462</v>
      </c>
      <c r="E10" s="43">
        <v>19622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738084</v>
      </c>
      <c r="O10" s="44">
        <f t="shared" si="2"/>
        <v>204.5120532003325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6485636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6485636</v>
      </c>
      <c r="O11" s="41">
        <f t="shared" si="2"/>
        <v>1797.0728733721253</v>
      </c>
      <c r="P11" s="10"/>
    </row>
    <row r="12" spans="1:133">
      <c r="A12" s="12"/>
      <c r="B12" s="42">
        <v>521</v>
      </c>
      <c r="C12" s="19" t="s">
        <v>27</v>
      </c>
      <c r="D12" s="43">
        <v>2215177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2215177</v>
      </c>
      <c r="O12" s="44">
        <f t="shared" si="2"/>
        <v>613.79246328622889</v>
      </c>
      <c r="P12" s="9"/>
    </row>
    <row r="13" spans="1:133">
      <c r="A13" s="12"/>
      <c r="B13" s="42">
        <v>522</v>
      </c>
      <c r="C13" s="19" t="s">
        <v>28</v>
      </c>
      <c r="D13" s="43">
        <v>3827443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3827443</v>
      </c>
      <c r="O13" s="44">
        <f t="shared" si="2"/>
        <v>1060.5272928789138</v>
      </c>
      <c r="P13" s="9"/>
    </row>
    <row r="14" spans="1:133">
      <c r="A14" s="12"/>
      <c r="B14" s="42">
        <v>524</v>
      </c>
      <c r="C14" s="19" t="s">
        <v>29</v>
      </c>
      <c r="D14" s="43">
        <v>443016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443016</v>
      </c>
      <c r="O14" s="44">
        <f t="shared" si="2"/>
        <v>122.75311720698254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SUM(D16:D18)</f>
        <v>406116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4326156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4732272</v>
      </c>
      <c r="O15" s="41">
        <f t="shared" si="2"/>
        <v>1311.2418952618455</v>
      </c>
      <c r="P15" s="10"/>
    </row>
    <row r="16" spans="1:133">
      <c r="A16" s="12"/>
      <c r="B16" s="42">
        <v>533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3332072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3332072</v>
      </c>
      <c r="O16" s="44">
        <f t="shared" si="2"/>
        <v>923.26738708783591</v>
      </c>
      <c r="P16" s="9"/>
    </row>
    <row r="17" spans="1:119">
      <c r="A17" s="12"/>
      <c r="B17" s="42">
        <v>534</v>
      </c>
      <c r="C17" s="19" t="s">
        <v>58</v>
      </c>
      <c r="D17" s="43">
        <v>406116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406116</v>
      </c>
      <c r="O17" s="44">
        <f t="shared" si="2"/>
        <v>112.52867830423941</v>
      </c>
      <c r="P17" s="9"/>
    </row>
    <row r="18" spans="1:119">
      <c r="A18" s="12"/>
      <c r="B18" s="42">
        <v>535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994084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994084</v>
      </c>
      <c r="O18" s="44">
        <f t="shared" si="2"/>
        <v>275.44582986977002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380474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380474</v>
      </c>
      <c r="O19" s="41">
        <f t="shared" si="2"/>
        <v>105.42366306456083</v>
      </c>
      <c r="P19" s="9"/>
    </row>
    <row r="20" spans="1:119">
      <c r="A20" s="12"/>
      <c r="B20" s="42">
        <v>571</v>
      </c>
      <c r="C20" s="19" t="s">
        <v>36</v>
      </c>
      <c r="D20" s="43">
        <v>380474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380474</v>
      </c>
      <c r="O20" s="44">
        <f t="shared" si="2"/>
        <v>105.42366306456083</v>
      </c>
      <c r="P20" s="9"/>
    </row>
    <row r="21" spans="1:119" ht="15.75">
      <c r="A21" s="26" t="s">
        <v>59</v>
      </c>
      <c r="B21" s="27"/>
      <c r="C21" s="28"/>
      <c r="D21" s="29">
        <f t="shared" ref="D21:M21" si="6">SUM(D22:D23)</f>
        <v>1335363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1335363</v>
      </c>
      <c r="O21" s="41">
        <f t="shared" si="2"/>
        <v>370.0091438071488</v>
      </c>
      <c r="P21" s="9"/>
    </row>
    <row r="22" spans="1:119">
      <c r="A22" s="12"/>
      <c r="B22" s="42">
        <v>581</v>
      </c>
      <c r="C22" s="19" t="s">
        <v>60</v>
      </c>
      <c r="D22" s="43">
        <v>1286000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1286000</v>
      </c>
      <c r="O22" s="44">
        <f t="shared" si="2"/>
        <v>356.33139373787753</v>
      </c>
      <c r="P22" s="9"/>
    </row>
    <row r="23" spans="1:119" ht="15.75" thickBot="1">
      <c r="A23" s="12"/>
      <c r="B23" s="42">
        <v>590</v>
      </c>
      <c r="C23" s="19" t="s">
        <v>61</v>
      </c>
      <c r="D23" s="43">
        <v>49363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49363</v>
      </c>
      <c r="O23" s="44">
        <f t="shared" si="2"/>
        <v>13.677750069271266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10361295</v>
      </c>
      <c r="E24" s="14">
        <f t="shared" ref="E24:M24" si="7">SUM(E5,E11,E15,E19,E21)</f>
        <v>19622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4326156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14707073</v>
      </c>
      <c r="O24" s="35">
        <f t="shared" si="2"/>
        <v>4075.1102798559159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70</v>
      </c>
      <c r="M26" s="157"/>
      <c r="N26" s="157"/>
      <c r="O26" s="39">
        <v>3609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1721104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1721104</v>
      </c>
      <c r="O5" s="30">
        <f t="shared" ref="O5:O25" si="2">(N5/O$27)</f>
        <v>478.08444444444444</v>
      </c>
      <c r="P5" s="6"/>
    </row>
    <row r="6" spans="1:133">
      <c r="A6" s="12"/>
      <c r="B6" s="42">
        <v>511</v>
      </c>
      <c r="C6" s="19" t="s">
        <v>19</v>
      </c>
      <c r="D6" s="43">
        <v>129473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129473</v>
      </c>
      <c r="O6" s="44">
        <f t="shared" si="2"/>
        <v>35.964722222222221</v>
      </c>
      <c r="P6" s="9"/>
    </row>
    <row r="7" spans="1:133">
      <c r="A7" s="12"/>
      <c r="B7" s="42">
        <v>512</v>
      </c>
      <c r="C7" s="19" t="s">
        <v>20</v>
      </c>
      <c r="D7" s="43">
        <v>492707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492707</v>
      </c>
      <c r="O7" s="44">
        <f t="shared" si="2"/>
        <v>136.86305555555555</v>
      </c>
      <c r="P7" s="9"/>
    </row>
    <row r="8" spans="1:133">
      <c r="A8" s="12"/>
      <c r="B8" s="42">
        <v>513</v>
      </c>
      <c r="C8" s="19" t="s">
        <v>21</v>
      </c>
      <c r="D8" s="43">
        <v>429824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429824</v>
      </c>
      <c r="O8" s="44">
        <f t="shared" si="2"/>
        <v>119.39555555555556</v>
      </c>
      <c r="P8" s="9"/>
    </row>
    <row r="9" spans="1:133">
      <c r="A9" s="12"/>
      <c r="B9" s="42">
        <v>514</v>
      </c>
      <c r="C9" s="19" t="s">
        <v>22</v>
      </c>
      <c r="D9" s="43">
        <v>97426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97426</v>
      </c>
      <c r="O9" s="44">
        <f t="shared" si="2"/>
        <v>27.062777777777779</v>
      </c>
      <c r="P9" s="9"/>
    </row>
    <row r="10" spans="1:133">
      <c r="A10" s="12"/>
      <c r="B10" s="42">
        <v>519</v>
      </c>
      <c r="C10" s="19" t="s">
        <v>57</v>
      </c>
      <c r="D10" s="43">
        <v>571674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571674</v>
      </c>
      <c r="O10" s="44">
        <f t="shared" si="2"/>
        <v>158.79833333333335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SUM(D12:D15)</f>
        <v>6165123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6165123</v>
      </c>
      <c r="O11" s="41">
        <f t="shared" si="2"/>
        <v>1712.5341666666666</v>
      </c>
      <c r="P11" s="10"/>
    </row>
    <row r="12" spans="1:133">
      <c r="A12" s="12"/>
      <c r="B12" s="42">
        <v>521</v>
      </c>
      <c r="C12" s="19" t="s">
        <v>27</v>
      </c>
      <c r="D12" s="43">
        <v>2174163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2174163</v>
      </c>
      <c r="O12" s="44">
        <f t="shared" si="2"/>
        <v>603.93416666666667</v>
      </c>
      <c r="P12" s="9"/>
    </row>
    <row r="13" spans="1:133">
      <c r="A13" s="12"/>
      <c r="B13" s="42">
        <v>522</v>
      </c>
      <c r="C13" s="19" t="s">
        <v>28</v>
      </c>
      <c r="D13" s="43">
        <v>3427667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3427667</v>
      </c>
      <c r="O13" s="44">
        <f t="shared" si="2"/>
        <v>952.1297222222222</v>
      </c>
      <c r="P13" s="9"/>
    </row>
    <row r="14" spans="1:133">
      <c r="A14" s="12"/>
      <c r="B14" s="42">
        <v>524</v>
      </c>
      <c r="C14" s="19" t="s">
        <v>29</v>
      </c>
      <c r="D14" s="43">
        <v>551293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551293</v>
      </c>
      <c r="O14" s="44">
        <f t="shared" si="2"/>
        <v>153.13694444444445</v>
      </c>
      <c r="P14" s="9"/>
    </row>
    <row r="15" spans="1:133">
      <c r="A15" s="12"/>
      <c r="B15" s="42">
        <v>526</v>
      </c>
      <c r="C15" s="19" t="s">
        <v>30</v>
      </c>
      <c r="D15" s="43">
        <v>12000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12000</v>
      </c>
      <c r="O15" s="44">
        <f t="shared" si="2"/>
        <v>3.3333333333333335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SUM(D17:D19)</f>
        <v>395998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4353155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4749153</v>
      </c>
      <c r="O16" s="41">
        <f t="shared" si="2"/>
        <v>1319.2091666666668</v>
      </c>
      <c r="P16" s="10"/>
    </row>
    <row r="17" spans="1:119">
      <c r="A17" s="12"/>
      <c r="B17" s="42">
        <v>533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3243497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3243497</v>
      </c>
      <c r="O17" s="44">
        <f t="shared" si="2"/>
        <v>900.9713888888889</v>
      </c>
      <c r="P17" s="9"/>
    </row>
    <row r="18" spans="1:119">
      <c r="A18" s="12"/>
      <c r="B18" s="42">
        <v>534</v>
      </c>
      <c r="C18" s="19" t="s">
        <v>58</v>
      </c>
      <c r="D18" s="43">
        <v>395998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395998</v>
      </c>
      <c r="O18" s="44">
        <f t="shared" si="2"/>
        <v>109.99944444444445</v>
      </c>
      <c r="P18" s="9"/>
    </row>
    <row r="19" spans="1:119">
      <c r="A19" s="12"/>
      <c r="B19" s="42">
        <v>535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1109658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1109658</v>
      </c>
      <c r="O19" s="44">
        <f t="shared" si="2"/>
        <v>308.23833333333334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435173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435173</v>
      </c>
      <c r="O20" s="41">
        <f t="shared" si="2"/>
        <v>120.88138888888889</v>
      </c>
      <c r="P20" s="9"/>
    </row>
    <row r="21" spans="1:119">
      <c r="A21" s="12"/>
      <c r="B21" s="42">
        <v>571</v>
      </c>
      <c r="C21" s="19" t="s">
        <v>36</v>
      </c>
      <c r="D21" s="43">
        <v>435173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435173</v>
      </c>
      <c r="O21" s="44">
        <f t="shared" si="2"/>
        <v>120.88138888888889</v>
      </c>
      <c r="P21" s="9"/>
    </row>
    <row r="22" spans="1:119" ht="15.75">
      <c r="A22" s="26" t="s">
        <v>59</v>
      </c>
      <c r="B22" s="27"/>
      <c r="C22" s="28"/>
      <c r="D22" s="29">
        <f t="shared" ref="D22:M22" si="6">SUM(D23:D24)</f>
        <v>1320778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1320778</v>
      </c>
      <c r="O22" s="41">
        <f t="shared" si="2"/>
        <v>366.88277777777779</v>
      </c>
      <c r="P22" s="9"/>
    </row>
    <row r="23" spans="1:119">
      <c r="A23" s="12"/>
      <c r="B23" s="42">
        <v>581</v>
      </c>
      <c r="C23" s="19" t="s">
        <v>60</v>
      </c>
      <c r="D23" s="43">
        <v>1286000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1286000</v>
      </c>
      <c r="O23" s="44">
        <f t="shared" si="2"/>
        <v>357.22222222222223</v>
      </c>
      <c r="P23" s="9"/>
    </row>
    <row r="24" spans="1:119" ht="15.75" thickBot="1">
      <c r="A24" s="12"/>
      <c r="B24" s="42">
        <v>590</v>
      </c>
      <c r="C24" s="19" t="s">
        <v>61</v>
      </c>
      <c r="D24" s="43">
        <v>34778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34778</v>
      </c>
      <c r="O24" s="44">
        <f t="shared" si="2"/>
        <v>9.6605555555555558</v>
      </c>
      <c r="P24" s="9"/>
    </row>
    <row r="25" spans="1:119" ht="16.5" thickBot="1">
      <c r="A25" s="13" t="s">
        <v>10</v>
      </c>
      <c r="B25" s="21"/>
      <c r="C25" s="20"/>
      <c r="D25" s="14">
        <f>SUM(D5,D11,D16,D20,D22)</f>
        <v>10038176</v>
      </c>
      <c r="E25" s="14">
        <f t="shared" ref="E25:M25" si="7">SUM(E5,E11,E16,E20,E22)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4353155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14391331</v>
      </c>
      <c r="O25" s="35">
        <f t="shared" si="2"/>
        <v>3997.5919444444444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68</v>
      </c>
      <c r="M27" s="157"/>
      <c r="N27" s="157"/>
      <c r="O27" s="39">
        <v>3600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2468343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2468343</v>
      </c>
      <c r="O5" s="30">
        <f t="shared" ref="O5:O26" si="2">(N5/O$28)</f>
        <v>685.65083333333337</v>
      </c>
      <c r="P5" s="6"/>
    </row>
    <row r="6" spans="1:133">
      <c r="A6" s="12"/>
      <c r="B6" s="42">
        <v>511</v>
      </c>
      <c r="C6" s="19" t="s">
        <v>19</v>
      </c>
      <c r="D6" s="43">
        <v>140999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140999</v>
      </c>
      <c r="O6" s="44">
        <f t="shared" si="2"/>
        <v>39.166388888888889</v>
      </c>
      <c r="P6" s="9"/>
    </row>
    <row r="7" spans="1:133">
      <c r="A7" s="12"/>
      <c r="B7" s="42">
        <v>512</v>
      </c>
      <c r="C7" s="19" t="s">
        <v>20</v>
      </c>
      <c r="D7" s="43">
        <v>606959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606959</v>
      </c>
      <c r="O7" s="44">
        <f t="shared" si="2"/>
        <v>168.59972222222223</v>
      </c>
      <c r="P7" s="9"/>
    </row>
    <row r="8" spans="1:133">
      <c r="A8" s="12"/>
      <c r="B8" s="42">
        <v>513</v>
      </c>
      <c r="C8" s="19" t="s">
        <v>21</v>
      </c>
      <c r="D8" s="43">
        <v>297186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297186</v>
      </c>
      <c r="O8" s="44">
        <f t="shared" si="2"/>
        <v>82.551666666666662</v>
      </c>
      <c r="P8" s="9"/>
    </row>
    <row r="9" spans="1:133">
      <c r="A9" s="12"/>
      <c r="B9" s="42">
        <v>514</v>
      </c>
      <c r="C9" s="19" t="s">
        <v>22</v>
      </c>
      <c r="D9" s="43">
        <v>100587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100587</v>
      </c>
      <c r="O9" s="44">
        <f t="shared" si="2"/>
        <v>27.940833333333334</v>
      </c>
      <c r="P9" s="9"/>
    </row>
    <row r="10" spans="1:133">
      <c r="A10" s="12"/>
      <c r="B10" s="42">
        <v>517</v>
      </c>
      <c r="C10" s="19" t="s">
        <v>23</v>
      </c>
      <c r="D10" s="43">
        <v>435067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435067</v>
      </c>
      <c r="O10" s="44">
        <f t="shared" si="2"/>
        <v>120.85194444444444</v>
      </c>
      <c r="P10" s="9"/>
    </row>
    <row r="11" spans="1:133">
      <c r="A11" s="12"/>
      <c r="B11" s="42">
        <v>519</v>
      </c>
      <c r="C11" s="19" t="s">
        <v>57</v>
      </c>
      <c r="D11" s="43">
        <v>887545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887545</v>
      </c>
      <c r="O11" s="44">
        <f t="shared" si="2"/>
        <v>246.54027777777779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5891182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5891182</v>
      </c>
      <c r="O12" s="41">
        <f t="shared" si="2"/>
        <v>1636.4394444444445</v>
      </c>
      <c r="P12" s="10"/>
    </row>
    <row r="13" spans="1:133">
      <c r="A13" s="12"/>
      <c r="B13" s="42">
        <v>521</v>
      </c>
      <c r="C13" s="19" t="s">
        <v>27</v>
      </c>
      <c r="D13" s="43">
        <v>2185764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2185764</v>
      </c>
      <c r="O13" s="44">
        <f t="shared" si="2"/>
        <v>607.15666666666664</v>
      </c>
      <c r="P13" s="9"/>
    </row>
    <row r="14" spans="1:133">
      <c r="A14" s="12"/>
      <c r="B14" s="42">
        <v>522</v>
      </c>
      <c r="C14" s="19" t="s">
        <v>28</v>
      </c>
      <c r="D14" s="43">
        <v>3126461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3126461</v>
      </c>
      <c r="O14" s="44">
        <f t="shared" si="2"/>
        <v>868.46138888888891</v>
      </c>
      <c r="P14" s="9"/>
    </row>
    <row r="15" spans="1:133">
      <c r="A15" s="12"/>
      <c r="B15" s="42">
        <v>524</v>
      </c>
      <c r="C15" s="19" t="s">
        <v>29</v>
      </c>
      <c r="D15" s="43">
        <v>566957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566957</v>
      </c>
      <c r="O15" s="44">
        <f t="shared" si="2"/>
        <v>157.48805555555555</v>
      </c>
      <c r="P15" s="9"/>
    </row>
    <row r="16" spans="1:133">
      <c r="A16" s="12"/>
      <c r="B16" s="42">
        <v>526</v>
      </c>
      <c r="C16" s="19" t="s">
        <v>30</v>
      </c>
      <c r="D16" s="43">
        <v>12000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12000</v>
      </c>
      <c r="O16" s="44">
        <f t="shared" si="2"/>
        <v>3.3333333333333335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413271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4150056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4563327</v>
      </c>
      <c r="O17" s="41">
        <f t="shared" si="2"/>
        <v>1267.5908333333334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3164762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3164762</v>
      </c>
      <c r="O18" s="44">
        <f t="shared" si="2"/>
        <v>879.1005555555555</v>
      </c>
      <c r="P18" s="9"/>
    </row>
    <row r="19" spans="1:119">
      <c r="A19" s="12"/>
      <c r="B19" s="42">
        <v>534</v>
      </c>
      <c r="C19" s="19" t="s">
        <v>58</v>
      </c>
      <c r="D19" s="43">
        <v>413271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413271</v>
      </c>
      <c r="O19" s="44">
        <f t="shared" si="2"/>
        <v>114.7975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985294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985294</v>
      </c>
      <c r="O20" s="44">
        <f t="shared" si="2"/>
        <v>273.69277777777779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616229</v>
      </c>
      <c r="E21" s="29">
        <f t="shared" si="5"/>
        <v>1494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617723</v>
      </c>
      <c r="O21" s="41">
        <f t="shared" si="2"/>
        <v>171.58972222222224</v>
      </c>
      <c r="P21" s="9"/>
    </row>
    <row r="22" spans="1:119">
      <c r="A22" s="12"/>
      <c r="B22" s="42">
        <v>571</v>
      </c>
      <c r="C22" s="19" t="s">
        <v>36</v>
      </c>
      <c r="D22" s="43">
        <v>616229</v>
      </c>
      <c r="E22" s="43">
        <v>1494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617723</v>
      </c>
      <c r="O22" s="44">
        <f t="shared" si="2"/>
        <v>171.58972222222224</v>
      </c>
      <c r="P22" s="9"/>
    </row>
    <row r="23" spans="1:119" ht="15.75">
      <c r="A23" s="26" t="s">
        <v>59</v>
      </c>
      <c r="B23" s="27"/>
      <c r="C23" s="28"/>
      <c r="D23" s="29">
        <f t="shared" ref="D23:M23" si="6">SUM(D24:D25)</f>
        <v>1309507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1309507</v>
      </c>
      <c r="O23" s="41">
        <f t="shared" si="2"/>
        <v>363.75194444444446</v>
      </c>
      <c r="P23" s="9"/>
    </row>
    <row r="24" spans="1:119">
      <c r="A24" s="12"/>
      <c r="B24" s="42">
        <v>581</v>
      </c>
      <c r="C24" s="19" t="s">
        <v>60</v>
      </c>
      <c r="D24" s="43">
        <v>1286000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1286000</v>
      </c>
      <c r="O24" s="44">
        <f t="shared" si="2"/>
        <v>357.22222222222223</v>
      </c>
      <c r="P24" s="9"/>
    </row>
    <row r="25" spans="1:119" ht="15.75" thickBot="1">
      <c r="A25" s="12"/>
      <c r="B25" s="42">
        <v>590</v>
      </c>
      <c r="C25" s="19" t="s">
        <v>61</v>
      </c>
      <c r="D25" s="43">
        <v>23507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23507</v>
      </c>
      <c r="O25" s="44">
        <f t="shared" si="2"/>
        <v>6.5297222222222224</v>
      </c>
      <c r="P25" s="9"/>
    </row>
    <row r="26" spans="1:119" ht="16.5" thickBot="1">
      <c r="A26" s="13" t="s">
        <v>10</v>
      </c>
      <c r="B26" s="21"/>
      <c r="C26" s="20"/>
      <c r="D26" s="14">
        <f>SUM(D5,D12,D17,D21,D23)</f>
        <v>10698532</v>
      </c>
      <c r="E26" s="14">
        <f t="shared" ref="E26:M26" si="7">SUM(E5,E12,E17,E21,E23)</f>
        <v>1494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4150056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14850082</v>
      </c>
      <c r="O26" s="35">
        <f t="shared" si="2"/>
        <v>4125.0227777777782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66</v>
      </c>
      <c r="M28" s="157"/>
      <c r="N28" s="157"/>
      <c r="O28" s="39">
        <v>3600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2024-10-22T20:35:57Z</cp:lastPrinted>
  <dcterms:created xsi:type="dcterms:W3CDTF">2000-08-31T21:26:31Z</dcterms:created>
  <dcterms:modified xsi:type="dcterms:W3CDTF">2024-10-22T20:36:14Z</dcterms:modified>
</cp:coreProperties>
</file>