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8" documentId="11_8C3FD5896A2ECB32F2FA2A61ECA6D7865CE30100" xr6:coauthVersionLast="47" xr6:coauthVersionMax="47" xr10:uidLastSave="{42E3A58C-45F5-4D34-B508-CFAB4D98454D}"/>
  <bookViews>
    <workbookView xWindow="-120" yWindow="-120" windowWidth="29040" windowHeight="15720" tabRatio="786" xr2:uid="{00000000-000D-0000-FFFF-FFFF00000000}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0" r:id="rId16"/>
  </sheets>
  <definedNames>
    <definedName name="_xlnm.Print_Area" localSheetId="15">'2007'!$A$1:$O$30</definedName>
    <definedName name="_xlnm.Print_Area" localSheetId="14">'2008'!$A$1:$O$32</definedName>
    <definedName name="_xlnm.Print_Area" localSheetId="13">'2009'!$A$1:$O$28</definedName>
    <definedName name="_xlnm.Print_Area" localSheetId="12">'2010'!$A$1:$O$32</definedName>
    <definedName name="_xlnm.Print_Area" localSheetId="11">'2011'!$A$1:$O$31</definedName>
    <definedName name="_xlnm.Print_Area" localSheetId="10">'2012'!$A$1:$O$30</definedName>
    <definedName name="_xlnm.Print_Area" localSheetId="9">'2013'!$A$1:$O$30</definedName>
    <definedName name="_xlnm.Print_Area" localSheetId="8">'2014'!$A$1:$O$34</definedName>
    <definedName name="_xlnm.Print_Area" localSheetId="7">'2015'!$A$1:$O$32</definedName>
    <definedName name="_xlnm.Print_Area" localSheetId="6">'2016'!$A$1:$O$32</definedName>
    <definedName name="_xlnm.Print_Area" localSheetId="5">'2017'!$A$1:$O$32</definedName>
    <definedName name="_xlnm.Print_Area" localSheetId="4">'2018'!$A$1:$O$32</definedName>
    <definedName name="_xlnm.Print_Area" localSheetId="3">'2019'!$A$1:$O$34</definedName>
    <definedName name="_xlnm.Print_Area" localSheetId="2">'2020'!$A$1:$O$32</definedName>
    <definedName name="_xlnm.Print_Area" localSheetId="1">'2021'!$A$1:$P$34</definedName>
    <definedName name="_xlnm.Print_Area" localSheetId="0">'2022'!$A$1:$P$183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8" i="48" l="1"/>
  <c r="P178" i="48" s="1"/>
  <c r="O177" i="48"/>
  <c r="P177" i="48" s="1"/>
  <c r="O176" i="48"/>
  <c r="P176" i="48" s="1"/>
  <c r="P175" i="48"/>
  <c r="O175" i="48"/>
  <c r="P174" i="48"/>
  <c r="O174" i="48"/>
  <c r="O173" i="48"/>
  <c r="P173" i="48" s="1"/>
  <c r="P172" i="48"/>
  <c r="O172" i="48"/>
  <c r="P171" i="48"/>
  <c r="O171" i="48"/>
  <c r="O170" i="48"/>
  <c r="P170" i="48" s="1"/>
  <c r="O169" i="48"/>
  <c r="P169" i="48" s="1"/>
  <c r="O168" i="48"/>
  <c r="P168" i="48" s="1"/>
  <c r="O167" i="48"/>
  <c r="P167" i="48" s="1"/>
  <c r="O166" i="48"/>
  <c r="P166" i="48" s="1"/>
  <c r="P165" i="48"/>
  <c r="O165" i="48"/>
  <c r="P164" i="48"/>
  <c r="O164" i="48"/>
  <c r="O163" i="48"/>
  <c r="P163" i="48" s="1"/>
  <c r="P162" i="48"/>
  <c r="O162" i="48"/>
  <c r="P161" i="48"/>
  <c r="O161" i="48"/>
  <c r="O160" i="48"/>
  <c r="P160" i="48" s="1"/>
  <c r="O159" i="48"/>
  <c r="P159" i="48" s="1"/>
  <c r="O158" i="48"/>
  <c r="P158" i="48" s="1"/>
  <c r="O157" i="48"/>
  <c r="P157" i="48" s="1"/>
  <c r="O156" i="48"/>
  <c r="P156" i="48" s="1"/>
  <c r="P155" i="48"/>
  <c r="O155" i="48"/>
  <c r="P154" i="48"/>
  <c r="O154" i="48"/>
  <c r="O153" i="48"/>
  <c r="P153" i="48" s="1"/>
  <c r="P152" i="48"/>
  <c r="O152" i="48"/>
  <c r="P151" i="48"/>
  <c r="O151" i="48"/>
  <c r="O150" i="48"/>
  <c r="P150" i="48" s="1"/>
  <c r="O149" i="48"/>
  <c r="P149" i="48" s="1"/>
  <c r="P148" i="48"/>
  <c r="O148" i="48"/>
  <c r="O147" i="48"/>
  <c r="P147" i="48" s="1"/>
  <c r="O146" i="48"/>
  <c r="P146" i="48" s="1"/>
  <c r="P145" i="48"/>
  <c r="O145" i="48"/>
  <c r="P144" i="48"/>
  <c r="O144" i="48"/>
  <c r="O143" i="48"/>
  <c r="P143" i="48" s="1"/>
  <c r="P142" i="48"/>
  <c r="O142" i="48"/>
  <c r="P141" i="48"/>
  <c r="O141" i="48"/>
  <c r="O140" i="48"/>
  <c r="P140" i="48" s="1"/>
  <c r="O139" i="48"/>
  <c r="P139" i="48" s="1"/>
  <c r="O138" i="48"/>
  <c r="P138" i="48" s="1"/>
  <c r="O137" i="48"/>
  <c r="P137" i="48" s="1"/>
  <c r="O136" i="48"/>
  <c r="P136" i="48" s="1"/>
  <c r="P135" i="48"/>
  <c r="O135" i="48"/>
  <c r="P134" i="48"/>
  <c r="O134" i="48"/>
  <c r="O133" i="48"/>
  <c r="P133" i="48" s="1"/>
  <c r="P132" i="48"/>
  <c r="O132" i="48"/>
  <c r="P131" i="48"/>
  <c r="O131" i="48"/>
  <c r="O130" i="48"/>
  <c r="P130" i="48" s="1"/>
  <c r="O129" i="48"/>
  <c r="P129" i="48" s="1"/>
  <c r="O128" i="48"/>
  <c r="P128" i="48" s="1"/>
  <c r="O127" i="48"/>
  <c r="P127" i="48" s="1"/>
  <c r="O126" i="48"/>
  <c r="P126" i="48" s="1"/>
  <c r="P125" i="48"/>
  <c r="O125" i="48"/>
  <c r="P124" i="48"/>
  <c r="O124" i="48"/>
  <c r="O123" i="48"/>
  <c r="P123" i="48" s="1"/>
  <c r="P122" i="48"/>
  <c r="O122" i="48"/>
  <c r="P121" i="48"/>
  <c r="O121" i="48"/>
  <c r="O120" i="48"/>
  <c r="P120" i="48" s="1"/>
  <c r="O119" i="48"/>
  <c r="P119" i="48" s="1"/>
  <c r="O118" i="48"/>
  <c r="P118" i="48" s="1"/>
  <c r="O117" i="48"/>
  <c r="P117" i="48" s="1"/>
  <c r="O116" i="48"/>
  <c r="P116" i="48" s="1"/>
  <c r="P115" i="48"/>
  <c r="O115" i="48"/>
  <c r="P114" i="48"/>
  <c r="O114" i="48"/>
  <c r="O113" i="48"/>
  <c r="P113" i="48" s="1"/>
  <c r="P112" i="48"/>
  <c r="O112" i="48"/>
  <c r="P111" i="48"/>
  <c r="O111" i="48"/>
  <c r="O110" i="48"/>
  <c r="P110" i="48" s="1"/>
  <c r="P109" i="48"/>
  <c r="O109" i="48"/>
  <c r="O108" i="48"/>
  <c r="P108" i="48" s="1"/>
  <c r="O107" i="48"/>
  <c r="P107" i="48" s="1"/>
  <c r="O106" i="48"/>
  <c r="P106" i="48" s="1"/>
  <c r="P105" i="48"/>
  <c r="O105" i="48"/>
  <c r="P104" i="48"/>
  <c r="O104" i="48"/>
  <c r="O103" i="48"/>
  <c r="P103" i="48" s="1"/>
  <c r="P102" i="48"/>
  <c r="O102" i="48"/>
  <c r="P101" i="48"/>
  <c r="O101" i="48"/>
  <c r="O100" i="48"/>
  <c r="P100" i="48" s="1"/>
  <c r="O99" i="48"/>
  <c r="P99" i="48" s="1"/>
  <c r="O98" i="48"/>
  <c r="P98" i="48" s="1"/>
  <c r="O97" i="48"/>
  <c r="P97" i="48" s="1"/>
  <c r="O96" i="48"/>
  <c r="P96" i="48" s="1"/>
  <c r="P95" i="48"/>
  <c r="O95" i="48"/>
  <c r="P94" i="48"/>
  <c r="O94" i="48"/>
  <c r="O93" i="48"/>
  <c r="P93" i="48" s="1"/>
  <c r="P92" i="48"/>
  <c r="O92" i="48"/>
  <c r="P91" i="48"/>
  <c r="O91" i="48"/>
  <c r="O90" i="48"/>
  <c r="P90" i="48" s="1"/>
  <c r="O89" i="48"/>
  <c r="P89" i="48" s="1"/>
  <c r="O88" i="48"/>
  <c r="P88" i="48" s="1"/>
  <c r="O87" i="48"/>
  <c r="P87" i="48" s="1"/>
  <c r="O86" i="48"/>
  <c r="P86" i="48" s="1"/>
  <c r="P85" i="48"/>
  <c r="O85" i="48"/>
  <c r="P84" i="48"/>
  <c r="O84" i="48"/>
  <c r="O83" i="48"/>
  <c r="P83" i="48" s="1"/>
  <c r="P82" i="48"/>
  <c r="O82" i="48"/>
  <c r="P81" i="48"/>
  <c r="O81" i="48"/>
  <c r="O80" i="48"/>
  <c r="P80" i="48" s="1"/>
  <c r="O79" i="48"/>
  <c r="P79" i="48" s="1"/>
  <c r="O78" i="48"/>
  <c r="P78" i="48" s="1"/>
  <c r="O77" i="48"/>
  <c r="P77" i="48" s="1"/>
  <c r="N76" i="48"/>
  <c r="M76" i="48"/>
  <c r="L76" i="48"/>
  <c r="K76" i="48"/>
  <c r="J76" i="48"/>
  <c r="I76" i="48"/>
  <c r="H76" i="48"/>
  <c r="O76" i="48" s="1"/>
  <c r="P76" i="48" s="1"/>
  <c r="G76" i="48"/>
  <c r="F76" i="48"/>
  <c r="E76" i="48"/>
  <c r="D76" i="48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N63" i="48"/>
  <c r="M63" i="48"/>
  <c r="L63" i="48"/>
  <c r="K63" i="48"/>
  <c r="J63" i="48"/>
  <c r="I63" i="48"/>
  <c r="H63" i="48"/>
  <c r="G63" i="48"/>
  <c r="F63" i="48"/>
  <c r="E63" i="48"/>
  <c r="O63" i="48" s="1"/>
  <c r="P63" i="48" s="1"/>
  <c r="D63" i="48"/>
  <c r="P62" i="48"/>
  <c r="O62" i="48"/>
  <c r="O61" i="48"/>
  <c r="P61" i="48" s="1"/>
  <c r="O60" i="48"/>
  <c r="P60" i="48" s="1"/>
  <c r="O59" i="48"/>
  <c r="P59" i="48" s="1"/>
  <c r="O58" i="48"/>
  <c r="P58" i="48" s="1"/>
  <c r="O57" i="48"/>
  <c r="P57" i="48" s="1"/>
  <c r="P56" i="48"/>
  <c r="O56" i="48"/>
  <c r="N55" i="48"/>
  <c r="M55" i="48"/>
  <c r="L55" i="48"/>
  <c r="K55" i="48"/>
  <c r="J55" i="48"/>
  <c r="I55" i="48"/>
  <c r="H55" i="48"/>
  <c r="G55" i="48"/>
  <c r="F55" i="48"/>
  <c r="E55" i="48"/>
  <c r="D55" i="48"/>
  <c r="O55" i="48" s="1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8" i="48" s="1"/>
  <c r="P48" i="48" s="1"/>
  <c r="P47" i="48"/>
  <c r="O47" i="48"/>
  <c r="P46" i="48"/>
  <c r="O46" i="48"/>
  <c r="O45" i="48"/>
  <c r="P45" i="48" s="1"/>
  <c r="P44" i="48"/>
  <c r="O44" i="48"/>
  <c r="P43" i="48"/>
  <c r="O43" i="48"/>
  <c r="N42" i="48"/>
  <c r="M42" i="48"/>
  <c r="L42" i="48"/>
  <c r="K42" i="48"/>
  <c r="J42" i="48"/>
  <c r="I42" i="48"/>
  <c r="H42" i="48"/>
  <c r="G42" i="48"/>
  <c r="F42" i="48"/>
  <c r="E42" i="48"/>
  <c r="D42" i="48"/>
  <c r="O42" i="48" s="1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O35" i="48" s="1"/>
  <c r="P35" i="48" s="1"/>
  <c r="D35" i="48"/>
  <c r="P34" i="48"/>
  <c r="O34" i="48"/>
  <c r="P33" i="48"/>
  <c r="O33" i="48"/>
  <c r="O32" i="48"/>
  <c r="P32" i="48" s="1"/>
  <c r="O31" i="48"/>
  <c r="P31" i="48" s="1"/>
  <c r="O30" i="48"/>
  <c r="P30" i="48" s="1"/>
  <c r="O29" i="48"/>
  <c r="P29" i="48" s="1"/>
  <c r="P28" i="48"/>
  <c r="O28" i="48"/>
  <c r="P27" i="48"/>
  <c r="O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5" i="48" s="1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N179" i="48" s="1"/>
  <c r="M15" i="48"/>
  <c r="M179" i="48" s="1"/>
  <c r="L15" i="48"/>
  <c r="L179" i="48" s="1"/>
  <c r="K15" i="48"/>
  <c r="K179" i="48" s="1"/>
  <c r="J15" i="48"/>
  <c r="I15" i="48"/>
  <c r="H15" i="48"/>
  <c r="G15" i="48"/>
  <c r="O15" i="48" s="1"/>
  <c r="P15" i="48" s="1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P9" i="48"/>
  <c r="O9" i="48"/>
  <c r="P8" i="48"/>
  <c r="O8" i="48"/>
  <c r="O7" i="48"/>
  <c r="P7" i="48" s="1"/>
  <c r="P6" i="48"/>
  <c r="O6" i="48"/>
  <c r="N5" i="48"/>
  <c r="M5" i="48"/>
  <c r="L5" i="48"/>
  <c r="K5" i="48"/>
  <c r="J5" i="48"/>
  <c r="J179" i="48" s="1"/>
  <c r="I5" i="48"/>
  <c r="I179" i="48" s="1"/>
  <c r="H5" i="48"/>
  <c r="H179" i="48" s="1"/>
  <c r="G5" i="48"/>
  <c r="G179" i="48" s="1"/>
  <c r="F5" i="48"/>
  <c r="F179" i="48" s="1"/>
  <c r="E5" i="48"/>
  <c r="E179" i="48" s="1"/>
  <c r="D5" i="48"/>
  <c r="O5" i="48" s="1"/>
  <c r="P5" i="48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6" i="47" s="1"/>
  <c r="P16" i="47" s="1"/>
  <c r="O15" i="47"/>
  <c r="P15" i="47"/>
  <c r="O14" i="47"/>
  <c r="P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/>
  <c r="O9" i="47"/>
  <c r="P9" i="47" s="1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7" i="46"/>
  <c r="O27" i="46"/>
  <c r="M26" i="46"/>
  <c r="L26" i="46"/>
  <c r="K26" i="46"/>
  <c r="J26" i="46"/>
  <c r="I26" i="46"/>
  <c r="H26" i="46"/>
  <c r="G26" i="46"/>
  <c r="F26" i="46"/>
  <c r="E26" i="46"/>
  <c r="D26" i="46"/>
  <c r="N25" i="46"/>
  <c r="O25" i="46"/>
  <c r="M24" i="46"/>
  <c r="L24" i="46"/>
  <c r="K24" i="46"/>
  <c r="J24" i="46"/>
  <c r="I24" i="46"/>
  <c r="H24" i="46"/>
  <c r="G24" i="46"/>
  <c r="F24" i="46"/>
  <c r="E24" i="46"/>
  <c r="N24" i="46" s="1"/>
  <c r="O24" i="46" s="1"/>
  <c r="D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N22" i="46" s="1"/>
  <c r="O22" i="46" s="1"/>
  <c r="N21" i="46"/>
  <c r="O21" i="46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D28" i="46" s="1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/>
  <c r="N9" i="46"/>
  <c r="O9" i="46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29" i="45"/>
  <c r="O29" i="45" s="1"/>
  <c r="M28" i="45"/>
  <c r="L28" i="45"/>
  <c r="K28" i="45"/>
  <c r="J28" i="45"/>
  <c r="I28" i="45"/>
  <c r="N28" i="45" s="1"/>
  <c r="O28" i="45" s="1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/>
  <c r="N13" i="45"/>
  <c r="O13" i="45"/>
  <c r="M12" i="45"/>
  <c r="L12" i="45"/>
  <c r="K12" i="45"/>
  <c r="J12" i="45"/>
  <c r="I12" i="45"/>
  <c r="H12" i="45"/>
  <c r="G12" i="45"/>
  <c r="F12" i="45"/>
  <c r="F30" i="45" s="1"/>
  <c r="E12" i="45"/>
  <c r="N12" i="45" s="1"/>
  <c r="O12" i="45" s="1"/>
  <c r="D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/>
  <c r="M5" i="45"/>
  <c r="M30" i="45" s="1"/>
  <c r="L5" i="45"/>
  <c r="L30" i="45" s="1"/>
  <c r="K5" i="45"/>
  <c r="J5" i="45"/>
  <c r="J30" i="45" s="1"/>
  <c r="I5" i="45"/>
  <c r="H5" i="45"/>
  <c r="H30" i="45" s="1"/>
  <c r="G5" i="45"/>
  <c r="F5" i="45"/>
  <c r="E5" i="45"/>
  <c r="D5" i="45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N10" i="44"/>
  <c r="O10" i="44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27" i="43"/>
  <c r="O27" i="43" s="1"/>
  <c r="M26" i="43"/>
  <c r="L26" i="43"/>
  <c r="K26" i="43"/>
  <c r="J26" i="43"/>
  <c r="I26" i="43"/>
  <c r="H26" i="43"/>
  <c r="N26" i="43" s="1"/>
  <c r="O26" i="43" s="1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9" i="42" s="1"/>
  <c r="O19" i="42" s="1"/>
  <c r="N18" i="42"/>
  <c r="O18" i="42"/>
  <c r="N17" i="42"/>
  <c r="O17" i="42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/>
  <c r="M12" i="42"/>
  <c r="L12" i="42"/>
  <c r="K12" i="42"/>
  <c r="J12" i="42"/>
  <c r="I12" i="42"/>
  <c r="H12" i="42"/>
  <c r="G12" i="42"/>
  <c r="G28" i="42" s="1"/>
  <c r="F12" i="42"/>
  <c r="E12" i="42"/>
  <c r="D12" i="42"/>
  <c r="N11" i="42"/>
  <c r="O11" i="42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H28" i="42" s="1"/>
  <c r="G5" i="42"/>
  <c r="F5" i="42"/>
  <c r="F28" i="42" s="1"/>
  <c r="E5" i="42"/>
  <c r="D5" i="42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6" i="41" s="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9" i="41" s="1"/>
  <c r="O19" i="41" s="1"/>
  <c r="N18" i="4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D28" i="41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/>
  <c r="M18" i="40"/>
  <c r="L18" i="40"/>
  <c r="K18" i="40"/>
  <c r="J18" i="40"/>
  <c r="I18" i="40"/>
  <c r="H18" i="40"/>
  <c r="G18" i="40"/>
  <c r="F18" i="40"/>
  <c r="N18" i="40" s="1"/>
  <c r="O18" i="40" s="1"/>
  <c r="E18" i="40"/>
  <c r="D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D26" i="40" s="1"/>
  <c r="N14" i="40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I26" i="40" s="1"/>
  <c r="H5" i="40"/>
  <c r="H26" i="40" s="1"/>
  <c r="G5" i="40"/>
  <c r="G26" i="40" s="1"/>
  <c r="F5" i="40"/>
  <c r="E5" i="40"/>
  <c r="D5" i="40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M22" i="39"/>
  <c r="L22" i="39"/>
  <c r="K22" i="39"/>
  <c r="N22" i="39" s="1"/>
  <c r="O22" i="39" s="1"/>
  <c r="J22" i="39"/>
  <c r="I22" i="39"/>
  <c r="H22" i="39"/>
  <c r="G22" i="39"/>
  <c r="F22" i="39"/>
  <c r="E22" i="39"/>
  <c r="D22" i="39"/>
  <c r="N21" i="39"/>
  <c r="O21" i="39" s="1"/>
  <c r="N20" i="39"/>
  <c r="O20" i="39" s="1"/>
  <c r="M19" i="39"/>
  <c r="L19" i="39"/>
  <c r="K19" i="39"/>
  <c r="J19" i="39"/>
  <c r="I19" i="39"/>
  <c r="I30" i="39" s="1"/>
  <c r="H19" i="39"/>
  <c r="G19" i="39"/>
  <c r="F19" i="39"/>
  <c r="E19" i="39"/>
  <c r="E30" i="39" s="1"/>
  <c r="D19" i="39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6" i="39" s="1"/>
  <c r="O16" i="39" s="1"/>
  <c r="N15" i="39"/>
  <c r="O15" i="39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M24" i="38"/>
  <c r="L24" i="38"/>
  <c r="K24" i="38"/>
  <c r="J24" i="38"/>
  <c r="N24" i="38" s="1"/>
  <c r="O24" i="38" s="1"/>
  <c r="I24" i="38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N22" i="38" s="1"/>
  <c r="O22" i="38" s="1"/>
  <c r="D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/>
  <c r="M17" i="38"/>
  <c r="M28" i="38" s="1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N13" i="38" s="1"/>
  <c r="O13" i="38" s="1"/>
  <c r="D13" i="38"/>
  <c r="N12" i="38"/>
  <c r="O12" i="38"/>
  <c r="N11" i="38"/>
  <c r="O11" i="38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L28" i="38" s="1"/>
  <c r="K5" i="38"/>
  <c r="J5" i="38"/>
  <c r="I5" i="38"/>
  <c r="H5" i="38"/>
  <c r="H28" i="38" s="1"/>
  <c r="G5" i="38"/>
  <c r="G28" i="38" s="1"/>
  <c r="F5" i="38"/>
  <c r="E5" i="38"/>
  <c r="D5" i="38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/>
  <c r="M22" i="37"/>
  <c r="L22" i="37"/>
  <c r="K22" i="37"/>
  <c r="K26" i="37" s="1"/>
  <c r="J22" i="37"/>
  <c r="I22" i="37"/>
  <c r="H22" i="37"/>
  <c r="G22" i="37"/>
  <c r="F22" i="37"/>
  <c r="E22" i="37"/>
  <c r="D22" i="37"/>
  <c r="N21" i="37"/>
  <c r="O21" i="37"/>
  <c r="N20" i="37"/>
  <c r="O20" i="37" s="1"/>
  <c r="M19" i="37"/>
  <c r="L19" i="37"/>
  <c r="K19" i="37"/>
  <c r="J19" i="37"/>
  <c r="I19" i="37"/>
  <c r="H19" i="37"/>
  <c r="G19" i="37"/>
  <c r="G26" i="37"/>
  <c r="F19" i="37"/>
  <c r="E19" i="37"/>
  <c r="N19" i="37" s="1"/>
  <c r="O19" i="37" s="1"/>
  <c r="D19" i="37"/>
  <c r="N18" i="37"/>
  <c r="O18" i="37"/>
  <c r="N17" i="37"/>
  <c r="O17" i="37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 s="1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/>
  <c r="N8" i="37"/>
  <c r="O8" i="37"/>
  <c r="N7" i="37"/>
  <c r="O7" i="37" s="1"/>
  <c r="N6" i="37"/>
  <c r="O6" i="37"/>
  <c r="M5" i="37"/>
  <c r="L5" i="37"/>
  <c r="K5" i="37"/>
  <c r="J5" i="37"/>
  <c r="I5" i="37"/>
  <c r="H5" i="37"/>
  <c r="G5" i="37"/>
  <c r="F5" i="37"/>
  <c r="F26" i="37" s="1"/>
  <c r="E5" i="37"/>
  <c r="D5" i="37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L26" i="36"/>
  <c r="K5" i="36"/>
  <c r="J5" i="36"/>
  <c r="I5" i="36"/>
  <c r="H5" i="36"/>
  <c r="G5" i="36"/>
  <c r="F5" i="36"/>
  <c r="E5" i="36"/>
  <c r="D5" i="36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/>
  <c r="N21" i="35"/>
  <c r="O21" i="35" s="1"/>
  <c r="M20" i="35"/>
  <c r="L20" i="35"/>
  <c r="K20" i="35"/>
  <c r="J20" i="35"/>
  <c r="J27" i="35" s="1"/>
  <c r="I20" i="35"/>
  <c r="H20" i="35"/>
  <c r="G20" i="35"/>
  <c r="F20" i="35"/>
  <c r="E20" i="35"/>
  <c r="D20" i="35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H27" i="35" s="1"/>
  <c r="G13" i="35"/>
  <c r="F13" i="35"/>
  <c r="E13" i="35"/>
  <c r="D13" i="35"/>
  <c r="N13" i="35"/>
  <c r="O13" i="35" s="1"/>
  <c r="N12" i="35"/>
  <c r="O12" i="35" s="1"/>
  <c r="N11" i="35"/>
  <c r="O11" i="35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N16" i="34"/>
  <c r="O16" i="34"/>
  <c r="N15" i="34"/>
  <c r="O15" i="34" s="1"/>
  <c r="M14" i="34"/>
  <c r="M28" i="34" s="1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/>
  <c r="N9" i="34"/>
  <c r="O9" i="34" s="1"/>
  <c r="N8" i="34"/>
  <c r="O8" i="34"/>
  <c r="N7" i="34"/>
  <c r="O7" i="34" s="1"/>
  <c r="N6" i="34"/>
  <c r="O6" i="34" s="1"/>
  <c r="M5" i="34"/>
  <c r="L5" i="34"/>
  <c r="L28" i="34" s="1"/>
  <c r="K5" i="34"/>
  <c r="J5" i="34"/>
  <c r="I5" i="34"/>
  <c r="H5" i="34"/>
  <c r="G5" i="34"/>
  <c r="G28" i="34" s="1"/>
  <c r="F5" i="34"/>
  <c r="E5" i="34"/>
  <c r="D5" i="34"/>
  <c r="E22" i="33"/>
  <c r="F22" i="33"/>
  <c r="G22" i="33"/>
  <c r="H22" i="33"/>
  <c r="I22" i="33"/>
  <c r="J22" i="33"/>
  <c r="K22" i="33"/>
  <c r="L22" i="33"/>
  <c r="M22" i="33"/>
  <c r="D22" i="33"/>
  <c r="E20" i="33"/>
  <c r="F20" i="33"/>
  <c r="G20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5" i="33"/>
  <c r="F15" i="33"/>
  <c r="G15" i="33"/>
  <c r="H15" i="33"/>
  <c r="I15" i="33"/>
  <c r="J15" i="33"/>
  <c r="K15" i="33"/>
  <c r="L15" i="33"/>
  <c r="M15" i="33"/>
  <c r="E11" i="33"/>
  <c r="F11" i="33"/>
  <c r="G11" i="33"/>
  <c r="H11" i="33"/>
  <c r="I11" i="33"/>
  <c r="J11" i="33"/>
  <c r="K11" i="33"/>
  <c r="L11" i="33"/>
  <c r="M11" i="33"/>
  <c r="E9" i="33"/>
  <c r="F9" i="33"/>
  <c r="G9" i="33"/>
  <c r="H9" i="33"/>
  <c r="I9" i="33"/>
  <c r="J9" i="33"/>
  <c r="K9" i="33"/>
  <c r="L9" i="33"/>
  <c r="M9" i="33"/>
  <c r="E5" i="33"/>
  <c r="F5" i="33"/>
  <c r="G5" i="33"/>
  <c r="G24" i="33" s="1"/>
  <c r="H5" i="33"/>
  <c r="I5" i="33"/>
  <c r="J5" i="33"/>
  <c r="K5" i="33"/>
  <c r="K24" i="33" s="1"/>
  <c r="L5" i="33"/>
  <c r="M5" i="33"/>
  <c r="D20" i="33"/>
  <c r="D18" i="33"/>
  <c r="D15" i="33"/>
  <c r="D11" i="33"/>
  <c r="D9" i="33"/>
  <c r="N9" i="33" s="1"/>
  <c r="O9" i="33" s="1"/>
  <c r="D5" i="33"/>
  <c r="N23" i="33"/>
  <c r="O23" i="33" s="1"/>
  <c r="N19" i="33"/>
  <c r="O19" i="33"/>
  <c r="N21" i="33"/>
  <c r="O21" i="33"/>
  <c r="N17" i="33"/>
  <c r="O17" i="33" s="1"/>
  <c r="N16" i="33"/>
  <c r="O16" i="33"/>
  <c r="N7" i="33"/>
  <c r="O7" i="33" s="1"/>
  <c r="N8" i="33"/>
  <c r="O8" i="33" s="1"/>
  <c r="N6" i="33"/>
  <c r="O6" i="33" s="1"/>
  <c r="N12" i="33"/>
  <c r="O12" i="33"/>
  <c r="N13" i="33"/>
  <c r="O13" i="33" s="1"/>
  <c r="N14" i="33"/>
  <c r="O14" i="33"/>
  <c r="N10" i="33"/>
  <c r="O10" i="33" s="1"/>
  <c r="N17" i="35"/>
  <c r="O17" i="35" s="1"/>
  <c r="K26" i="36"/>
  <c r="G26" i="36"/>
  <c r="D179" i="48" l="1"/>
  <c r="O179" i="48" s="1"/>
  <c r="P179" i="48" s="1"/>
  <c r="M26" i="37"/>
  <c r="E28" i="41"/>
  <c r="J28" i="42"/>
  <c r="N16" i="46"/>
  <c r="O16" i="46" s="1"/>
  <c r="F28" i="41"/>
  <c r="L30" i="39"/>
  <c r="N5" i="38"/>
  <c r="O5" i="38" s="1"/>
  <c r="D30" i="47"/>
  <c r="K28" i="42"/>
  <c r="E28" i="44"/>
  <c r="O24" i="47"/>
  <c r="P24" i="47" s="1"/>
  <c r="O28" i="47"/>
  <c r="P28" i="47" s="1"/>
  <c r="I26" i="37"/>
  <c r="N20" i="38"/>
  <c r="O20" i="38" s="1"/>
  <c r="M26" i="40"/>
  <c r="J28" i="44"/>
  <c r="N19" i="44"/>
  <c r="O19" i="44" s="1"/>
  <c r="N26" i="44"/>
  <c r="O26" i="44" s="1"/>
  <c r="E30" i="45"/>
  <c r="N30" i="45" s="1"/>
  <c r="O30" i="45" s="1"/>
  <c r="N26" i="45"/>
  <c r="O26" i="45" s="1"/>
  <c r="H28" i="46"/>
  <c r="J30" i="47"/>
  <c r="N26" i="34"/>
  <c r="O26" i="34" s="1"/>
  <c r="I24" i="33"/>
  <c r="N19" i="43"/>
  <c r="O19" i="43" s="1"/>
  <c r="F28" i="44"/>
  <c r="K30" i="45"/>
  <c r="N25" i="35"/>
  <c r="O25" i="35" s="1"/>
  <c r="E28" i="46"/>
  <c r="N15" i="40"/>
  <c r="O15" i="40" s="1"/>
  <c r="I28" i="41"/>
  <c r="H28" i="44"/>
  <c r="N22" i="45"/>
  <c r="O22" i="45" s="1"/>
  <c r="D27" i="35"/>
  <c r="N24" i="34"/>
  <c r="O24" i="34" s="1"/>
  <c r="J26" i="37"/>
  <c r="M28" i="41"/>
  <c r="L28" i="44"/>
  <c r="N5" i="46"/>
  <c r="O5" i="46" s="1"/>
  <c r="I28" i="46"/>
  <c r="L30" i="47"/>
  <c r="E30" i="47"/>
  <c r="L28" i="42"/>
  <c r="G28" i="44"/>
  <c r="I28" i="44"/>
  <c r="N26" i="46"/>
  <c r="O26" i="46" s="1"/>
  <c r="K30" i="47"/>
  <c r="D24" i="33"/>
  <c r="N22" i="33"/>
  <c r="O22" i="33" s="1"/>
  <c r="N21" i="34"/>
  <c r="O21" i="34" s="1"/>
  <c r="K28" i="34"/>
  <c r="E26" i="36"/>
  <c r="D30" i="39"/>
  <c r="D28" i="43"/>
  <c r="N28" i="43" s="1"/>
  <c r="O28" i="43" s="1"/>
  <c r="J28" i="43"/>
  <c r="N22" i="43"/>
  <c r="O22" i="43" s="1"/>
  <c r="M28" i="44"/>
  <c r="K28" i="46"/>
  <c r="M30" i="47"/>
  <c r="L28" i="43"/>
  <c r="N11" i="33"/>
  <c r="O11" i="33" s="1"/>
  <c r="F24" i="33"/>
  <c r="F28" i="34"/>
  <c r="N22" i="41"/>
  <c r="O22" i="41" s="1"/>
  <c r="F30" i="47"/>
  <c r="N24" i="37"/>
  <c r="O24" i="37" s="1"/>
  <c r="H30" i="47"/>
  <c r="F26" i="36"/>
  <c r="N22" i="36"/>
  <c r="O22" i="36" s="1"/>
  <c r="N17" i="38"/>
  <c r="O17" i="38" s="1"/>
  <c r="F30" i="39"/>
  <c r="E28" i="43"/>
  <c r="K28" i="43"/>
  <c r="L28" i="46"/>
  <c r="N30" i="47"/>
  <c r="O22" i="47"/>
  <c r="P22" i="47" s="1"/>
  <c r="E28" i="34"/>
  <c r="K26" i="40"/>
  <c r="G28" i="41"/>
  <c r="N28" i="41" s="1"/>
  <c r="O28" i="41" s="1"/>
  <c r="O12" i="47"/>
  <c r="P12" i="47" s="1"/>
  <c r="M30" i="39"/>
  <c r="E27" i="35"/>
  <c r="N12" i="36"/>
  <c r="O12" i="36" s="1"/>
  <c r="K27" i="35"/>
  <c r="N26" i="39"/>
  <c r="O26" i="39" s="1"/>
  <c r="N16" i="42"/>
  <c r="O16" i="42" s="1"/>
  <c r="F28" i="43"/>
  <c r="N12" i="43"/>
  <c r="O12" i="43" s="1"/>
  <c r="M28" i="46"/>
  <c r="N19" i="46"/>
  <c r="O19" i="46" s="1"/>
  <c r="K28" i="41"/>
  <c r="N26" i="42"/>
  <c r="O26" i="42" s="1"/>
  <c r="G30" i="47"/>
  <c r="O30" i="47" s="1"/>
  <c r="P30" i="47" s="1"/>
  <c r="I28" i="34"/>
  <c r="G28" i="46"/>
  <c r="I30" i="47"/>
  <c r="N5" i="35"/>
  <c r="O5" i="35" s="1"/>
  <c r="J26" i="36"/>
  <c r="D26" i="37"/>
  <c r="L28" i="41"/>
  <c r="N15" i="33"/>
  <c r="O15" i="33" s="1"/>
  <c r="I27" i="35"/>
  <c r="N12" i="37"/>
  <c r="O12" i="37" s="1"/>
  <c r="K28" i="38"/>
  <c r="N18" i="33"/>
  <c r="O18" i="33" s="1"/>
  <c r="L27" i="35"/>
  <c r="N5" i="36"/>
  <c r="O5" i="36" s="1"/>
  <c r="G30" i="39"/>
  <c r="N20" i="40"/>
  <c r="O20" i="40" s="1"/>
  <c r="N24" i="40"/>
  <c r="O24" i="40" s="1"/>
  <c r="N24" i="42"/>
  <c r="O24" i="42" s="1"/>
  <c r="N19" i="39"/>
  <c r="O19" i="39" s="1"/>
  <c r="H24" i="33"/>
  <c r="J28" i="38"/>
  <c r="D28" i="34"/>
  <c r="N28" i="34" s="1"/>
  <c r="O28" i="34" s="1"/>
  <c r="N22" i="40"/>
  <c r="O22" i="40" s="1"/>
  <c r="N22" i="44"/>
  <c r="O22" i="44" s="1"/>
  <c r="J24" i="33"/>
  <c r="H28" i="41"/>
  <c r="F28" i="46"/>
  <c r="J28" i="34"/>
  <c r="J28" i="41"/>
  <c r="H28" i="34"/>
  <c r="N20" i="35"/>
  <c r="O20" i="35" s="1"/>
  <c r="H30" i="39"/>
  <c r="N5" i="40"/>
  <c r="O5" i="40" s="1"/>
  <c r="N24" i="41"/>
  <c r="O24" i="41" s="1"/>
  <c r="H28" i="43"/>
  <c r="O19" i="47"/>
  <c r="P19" i="47" s="1"/>
  <c r="K30" i="39"/>
  <c r="N19" i="36"/>
  <c r="O19" i="36" s="1"/>
  <c r="I28" i="42"/>
  <c r="N28" i="42" s="1"/>
  <c r="O28" i="42" s="1"/>
  <c r="N22" i="42"/>
  <c r="O22" i="42" s="1"/>
  <c r="N5" i="33"/>
  <c r="O5" i="33" s="1"/>
  <c r="L26" i="40"/>
  <c r="M28" i="42"/>
  <c r="N12" i="41"/>
  <c r="O12" i="41" s="1"/>
  <c r="N20" i="33"/>
  <c r="O20" i="33" s="1"/>
  <c r="M27" i="35"/>
  <c r="E26" i="40"/>
  <c r="N16" i="41"/>
  <c r="O16" i="41" s="1"/>
  <c r="D28" i="42"/>
  <c r="I28" i="43"/>
  <c r="N24" i="44"/>
  <c r="O24" i="44" s="1"/>
  <c r="G30" i="45"/>
  <c r="O26" i="47"/>
  <c r="P26" i="47" s="1"/>
  <c r="M26" i="36"/>
  <c r="L26" i="37"/>
  <c r="F28" i="38"/>
  <c r="M28" i="43"/>
  <c r="N24" i="43"/>
  <c r="O24" i="43" s="1"/>
  <c r="K28" i="44"/>
  <c r="I30" i="45"/>
  <c r="L24" i="33"/>
  <c r="N12" i="46"/>
  <c r="O12" i="46" s="1"/>
  <c r="M24" i="33"/>
  <c r="E28" i="38"/>
  <c r="I28" i="38"/>
  <c r="F27" i="35"/>
  <c r="J30" i="39"/>
  <c r="N11" i="40"/>
  <c r="O11" i="40" s="1"/>
  <c r="E28" i="42"/>
  <c r="N12" i="42"/>
  <c r="O12" i="42" s="1"/>
  <c r="N16" i="44"/>
  <c r="O16" i="44" s="1"/>
  <c r="D30" i="45"/>
  <c r="N24" i="45"/>
  <c r="O24" i="45" s="1"/>
  <c r="N5" i="45"/>
  <c r="O5" i="45" s="1"/>
  <c r="N16" i="45"/>
  <c r="O16" i="45" s="1"/>
  <c r="N16" i="43"/>
  <c r="O16" i="43" s="1"/>
  <c r="N5" i="42"/>
  <c r="O5" i="42" s="1"/>
  <c r="F26" i="40"/>
  <c r="H26" i="36"/>
  <c r="I26" i="36"/>
  <c r="E26" i="37"/>
  <c r="N5" i="39"/>
  <c r="O5" i="39" s="1"/>
  <c r="D28" i="38"/>
  <c r="D26" i="36"/>
  <c r="N12" i="39"/>
  <c r="O12" i="39" s="1"/>
  <c r="J26" i="40"/>
  <c r="D28" i="44"/>
  <c r="H26" i="37"/>
  <c r="N5" i="44"/>
  <c r="O5" i="44" s="1"/>
  <c r="N5" i="41"/>
  <c r="O5" i="41" s="1"/>
  <c r="N23" i="35"/>
  <c r="O23" i="35" s="1"/>
  <c r="O5" i="47"/>
  <c r="P5" i="47" s="1"/>
  <c r="N14" i="34"/>
  <c r="O14" i="34" s="1"/>
  <c r="G27" i="35"/>
  <c r="E24" i="33"/>
  <c r="J28" i="46"/>
  <c r="N22" i="37"/>
  <c r="O22" i="37" s="1"/>
  <c r="N5" i="43"/>
  <c r="O5" i="43" s="1"/>
  <c r="N5" i="37"/>
  <c r="O5" i="37" s="1"/>
  <c r="G28" i="43"/>
  <c r="N19" i="45"/>
  <c r="O19" i="45" s="1"/>
  <c r="N5" i="34"/>
  <c r="O5" i="34" s="1"/>
  <c r="N26" i="40" l="1"/>
  <c r="O26" i="40" s="1"/>
  <c r="N26" i="37"/>
  <c r="O26" i="37" s="1"/>
  <c r="N24" i="33"/>
  <c r="O24" i="33" s="1"/>
  <c r="N30" i="39"/>
  <c r="O30" i="39" s="1"/>
  <c r="N28" i="44"/>
  <c r="O28" i="44" s="1"/>
  <c r="N26" i="36"/>
  <c r="O26" i="36" s="1"/>
  <c r="N28" i="46"/>
  <c r="O28" i="46" s="1"/>
  <c r="N27" i="35"/>
  <c r="O27" i="35" s="1"/>
  <c r="N28" i="38"/>
  <c r="O28" i="38" s="1"/>
</calcChain>
</file>

<file path=xl/sharedStrings.xml><?xml version="1.0" encoding="utf-8"?>
<sst xmlns="http://schemas.openxmlformats.org/spreadsheetml/2006/main" count="852" uniqueCount="237">
  <si>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</si>
  <si>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</si>
  <si>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</si>
  <si>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</si>
  <si>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</si>
  <si>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</si>
  <si>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</si>
  <si>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</si>
  <si>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</si>
  <si>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</si>
  <si>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</si>
  <si>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</si>
  <si>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</si>
  <si>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</si>
  <si>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</si>
  <si>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</si>
  <si>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</si>
  <si>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</si>
  <si>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</si>
  <si>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</si>
  <si>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Pension Benefits</t>
  </si>
  <si>
    <t>Other General Government Services</t>
  </si>
  <si>
    <t>Public Safety</t>
  </si>
  <si>
    <t>Law Enforcement</t>
  </si>
  <si>
    <t>Physical Environment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</si>
  <si>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</si>
  <si>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</si>
  <si>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</si>
  <si>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</si>
  <si>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</si>
  <si>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Mass Transit Systems</t>
  </si>
  <si>
    <t>Human Services</t>
  </si>
  <si>
    <t>Other Human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</si>
  <si>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</si>
  <si>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</si>
  <si>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</si>
  <si>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</si>
  <si>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</si>
  <si>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Hialeah Gardens Expenditures Reported by Account Code and Fund Type</t>
  </si>
  <si>
    <t>Local Fiscal Year Ended September 30, 2010</t>
  </si>
  <si>
    <t>Executive</t>
  </si>
  <si>
    <t>Financial and Administrative</t>
  </si>
  <si>
    <t>Legal Counsel</t>
  </si>
  <si>
    <t>Comprehensive Planning</t>
  </si>
  <si>
    <t>Debt Service Payments</t>
  </si>
  <si>
    <t>Protective Inspections</t>
  </si>
  <si>
    <t>Other Public Safety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</si>
  <si>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</si>
  <si>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</si>
  <si>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</si>
  <si>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</si>
  <si>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</si>
  <si>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</si>
  <si>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</si>
  <si>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</si>
  <si>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</si>
  <si>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Economic Environment</t>
  </si>
  <si>
    <t>Industry Development</t>
  </si>
  <si>
    <t>2008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</si>
  <si>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</si>
  <si>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</si>
  <si>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</si>
  <si>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</si>
  <si>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Mass Transit</t>
  </si>
  <si>
    <t>Parks / Recreation</t>
  </si>
  <si>
    <t>Other Uses</t>
  </si>
  <si>
    <t>Interfund Transfers Out</t>
  </si>
  <si>
    <t>2014 Municipal Population:</t>
  </si>
  <si>
    <t>Water / Sewer Services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</si>
  <si>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</si>
  <si>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</si>
  <si>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</si>
  <si>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</si>
  <si>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</si>
  <si>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</si>
  <si>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</si>
  <si>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</si>
  <si>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</si>
  <si>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</si>
  <si>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</si>
  <si>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</si>
  <si>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</si>
  <si>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</si>
  <si>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</si>
  <si>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</si>
  <si>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</si>
  <si>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</si>
  <si>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Proprietary - Non-Operating Interest Expense</t>
  </si>
  <si>
    <t>2021 Municipal Population:</t>
  </si>
  <si>
    <t>Local Fiscal Year Ended September 30, 2022</t>
  </si>
  <si>
    <t>Non-Court Information Systems</t>
  </si>
  <si>
    <t>Fire Control</t>
  </si>
  <si>
    <t>Detention and/or Correction</t>
  </si>
  <si>
    <t>Emergency and Disaster Relief Services</t>
  </si>
  <si>
    <t>Ambulance and Rescue Services</t>
  </si>
  <si>
    <t>Medical Examiners</t>
  </si>
  <si>
    <t>Consumer Affairs</t>
  </si>
  <si>
    <t>Electric Utility Services</t>
  </si>
  <si>
    <t>Gas Utility Services</t>
  </si>
  <si>
    <t>Water Utility Services</t>
  </si>
  <si>
    <t>Sewer / Wastewater Services</t>
  </si>
  <si>
    <t>Conservation and Resource Management</t>
  </si>
  <si>
    <t>Other Physical Environment</t>
  </si>
  <si>
    <t>Airports</t>
  </si>
  <si>
    <t>Water Transportation Systems</t>
  </si>
  <si>
    <t>Parking Facilities</t>
  </si>
  <si>
    <t>Other Transportation Systems / Services</t>
  </si>
  <si>
    <t>Employment Opportunity and Development</t>
  </si>
  <si>
    <t>Veteran's Services</t>
  </si>
  <si>
    <t>Housing and Urban Development</t>
  </si>
  <si>
    <t>Other Economic Environment</t>
  </si>
  <si>
    <t>Hospital Services</t>
  </si>
  <si>
    <t>Health Services</t>
  </si>
  <si>
    <t>Mental Health Services</t>
  </si>
  <si>
    <t>Public Assistance Services</t>
  </si>
  <si>
    <t>Developmental Disabilities Services</t>
  </si>
  <si>
    <t>Libraries</t>
  </si>
  <si>
    <t>Cultural Services</t>
  </si>
  <si>
    <t>Special Events</t>
  </si>
  <si>
    <t>Special Recreation Facilities</t>
  </si>
  <si>
    <t>Charter Schools</t>
  </si>
  <si>
    <t>Other Culture / Recreation</t>
  </si>
  <si>
    <t>Inter-fund Group Transfers Out</t>
  </si>
  <si>
    <t>Installment Purchase Acquisitions</t>
  </si>
  <si>
    <t>Lease Acquisitions</t>
  </si>
  <si>
    <t>Payment to Refunded Bond Escrow Agent</t>
  </si>
  <si>
    <t>Intragovernmental Transfers Out from Constitutional Fee Officers</t>
  </si>
  <si>
    <t>Clerk of Court Excess Remittance</t>
  </si>
  <si>
    <t>Non-Cash Transfers Out from General Fixed Asset Account Group (GFAAG)</t>
  </si>
  <si>
    <t>Bank Fees</t>
  </si>
  <si>
    <t>Proprietary - Other Non-Operating Disbursements</t>
  </si>
  <si>
    <t>Extraordinary Items (Loss)</t>
  </si>
  <si>
    <t>Special Items (Loss)</t>
  </si>
  <si>
    <t>Court-Related Expenditures</t>
  </si>
  <si>
    <t>General Administration - Regional Counsel Administration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</si>
  <si>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</si>
  <si>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</si>
  <si>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</si>
  <si>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</si>
  <si>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</si>
  <si>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</si>
  <si>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</si>
  <si>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</si>
  <si>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 Programs</t>
  </si>
  <si>
    <t>Circuit Court - Criminal - Court Administration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</si>
  <si>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</si>
  <si>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</si>
  <si>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</si>
  <si>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</si>
  <si>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</si>
  <si>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Expert Witness Fees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</si>
  <si>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</si>
  <si>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</si>
  <si>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</si>
  <si>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</si>
  <si>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</si>
  <si>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</si>
  <si>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Court Reporter Services</t>
  </si>
  <si>
    <t>Circuit Court - Civil - Clinical Evaluations</t>
  </si>
  <si>
    <t>Circuit Court - Civil - Court Interpreters</t>
  </si>
  <si>
    <t>Circuit Court - Civil - Witness Coordination / Management</t>
  </si>
  <si>
    <t>Circuit Court - Civil - Expect Witness Fees</t>
  </si>
  <si>
    <t>Circuit Court - Civil - Masters / Hearing Officers</t>
  </si>
  <si>
    <t>Circuit Court - Civil - Alternative Dispute Resolution</t>
  </si>
  <si>
    <t>Circuit Court - Civil - Other Costs</t>
  </si>
  <si>
    <t>Circuit Court - Family - Court Administration</t>
  </si>
  <si>
    <t>Circuit Court - Family - Clerk of Court Administration</t>
  </si>
  <si>
    <t>Circuit Court - Family - Court Reporter Services</t>
  </si>
  <si>
    <t>Circuit Court - Family - Clinical Evaluations</t>
  </si>
  <si>
    <t>Circuit Court - Family - Court Interpreters</t>
  </si>
  <si>
    <t>Circuit Court - Family - Witness Coordination / Management</t>
  </si>
  <si>
    <t>Circuit Court - Family - Expert Witness Fees</t>
  </si>
  <si>
    <t>Circuit Court - Family - Masters / Hearing Officers</t>
  </si>
  <si>
    <t>Circuit Court - Family - Alternative Dispute Resolution</t>
  </si>
  <si>
    <t>Circuit Court - Family - Pro Se Services</t>
  </si>
  <si>
    <t>Circuit Court - Family - Domestic Violence Court</t>
  </si>
  <si>
    <t>Circuit Court - Family - Custody Investigations</t>
  </si>
  <si>
    <t>Circuit Court - Family - Custody and Visitation Evaluations</t>
  </si>
  <si>
    <t>Circuit Court - Family - Court-Based Victim Services</t>
  </si>
  <si>
    <t>Circuit Court - Family - Other Programs</t>
  </si>
  <si>
    <t>Circuit Court - Juvenile - Court Administration</t>
  </si>
  <si>
    <t>Circuit Court - Juvenile - Clerk of Court Administration</t>
  </si>
  <si>
    <t>Circuit Court - Juvenile - Court Reporter Services</t>
  </si>
  <si>
    <t>Circuit Court - Juvenile - Clinical Evaluations</t>
  </si>
  <si>
    <t>Circuit Court - Juvenile - Court Interpreters</t>
  </si>
  <si>
    <t>Circuit Court - Juvenile - Witness Coordination / Management</t>
  </si>
  <si>
    <t>Circuit Court - Juvenile - Expert Witness Fees</t>
  </si>
  <si>
    <t>Circuit Court - Juvenile - Alternative Dispute Resolution</t>
  </si>
  <si>
    <t>Circuit Court - Juvenile - Masters / Hearing Officers</t>
  </si>
  <si>
    <t>Circuit Court - Juvenile - Drug Court</t>
  </si>
  <si>
    <t>Circuit Court - Juvenile - Guardian Ad Litem</t>
  </si>
  <si>
    <t>Circuit Court - Juvenile - Other</t>
  </si>
  <si>
    <t>Circuit Court - Probate - Court Administration</t>
  </si>
  <si>
    <t>Circuit Court - Probate - Clerk of Court Administration</t>
  </si>
  <si>
    <t>Circuit Court - Probate - Court Reporter Services</t>
  </si>
  <si>
    <t>Circuit Court - Probate - Clinical Evaluations</t>
  </si>
  <si>
    <t>Circuit Court - Probate - Court Interpreters</t>
  </si>
  <si>
    <t>Circuit Court - Probate - Witness Coordination / Management</t>
  </si>
  <si>
    <t>Circuit Court - Probate - Expert Witness Fees</t>
  </si>
  <si>
    <t>Circuit Court - Probate - Masters / Hearing Officers</t>
  </si>
  <si>
    <t>Circuit Court - Probate - Alternative Dispute Resolution</t>
  </si>
  <si>
    <t>Circuit Court - Probate - Attorneys Fees</t>
  </si>
  <si>
    <t>Circuit Court - Probate - Public Guardian</t>
  </si>
  <si>
    <t>Circuit Court - Probate - Other Costs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</si>
  <si>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</si>
  <si>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</si>
  <si>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</si>
  <si>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</si>
  <si>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</si>
  <si>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</si>
  <si>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</si>
  <si>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Court Administration</t>
  </si>
  <si>
    <t>County Court - Criminal - Clerk of Court Administration</t>
  </si>
  <si>
    <t>County Court - Criminal - Court Reporter Services</t>
  </si>
  <si>
    <t>County Court - Criminal - Clinical Evaluations</t>
  </si>
  <si>
    <t>County Court - Criminal - Court Interpreters</t>
  </si>
  <si>
    <t>County Court - Criminal - Witness Coordination / Management</t>
  </si>
  <si>
    <t>County Court - Criminal - Expert Witness Fees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</si>
  <si>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</si>
  <si>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</si>
  <si>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</si>
  <si>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</si>
  <si>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</si>
  <si>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Clerk of Court Administration</t>
  </si>
  <si>
    <t>County Court - Civil - Court Reporter Services</t>
  </si>
  <si>
    <t>County Court - Civil - Clinical Evaluations</t>
  </si>
  <si>
    <t>County Court - Civil - Court Interpreters</t>
  </si>
  <si>
    <t>County Court - Civil - Witness Coordination / Management</t>
  </si>
  <si>
    <t>County Court - Civil - Expert Witness Fees</t>
  </si>
  <si>
    <t>County Court - Civil - Masters / Hearing Officers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</si>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</sst>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1" fillId="0" borderId="1" xfId="0" applyFont="1" applyBorder="1" applyAlignment="1">
      <alignment vertical="center"/>
    </xf>
    <xf numFmtId="1" fontId="11" fillId="0" borderId="2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76F8F-9D4A-4AF1-8222-B099926C8CEF}">
  <sheetPr>
    <pageSetUpPr fitToPage="1"/>
  </sheetPr>
  <dimension ref="A1:ED183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38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89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84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85</v>
      </c>
      <c r="N4" s="98" t="s">
        <v>5</v>
      </c>
      <c r="O4" s="98" t="s">
        <v>86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0</v>
      </c>
      <c r="E5" s="103">
        <f t="shared" ref="E5:N5" si="0">SUM(E6:E14)</f>
        <v>0</v>
      </c>
      <c r="F5" s="103">
        <f t="shared" si="0"/>
        <v>0</v>
      </c>
      <c r="G5" s="103">
        <f t="shared" si="0"/>
        <v>0</v>
      </c>
      <c r="H5" s="103">
        <f t="shared" si="0"/>
        <v>0</v>
      </c>
      <c r="I5" s="103">
        <f t="shared" si="0"/>
        <v>0</v>
      </c>
      <c r="J5" s="103">
        <f t="shared" si="0"/>
        <v>0</v>
      </c>
      <c r="K5" s="103">
        <f t="shared" si="0"/>
        <v>0</v>
      </c>
      <c r="L5" s="103">
        <f>SUM(L6:L14)</f>
        <v>0</v>
      </c>
      <c r="M5" s="103">
        <f t="shared" si="0"/>
        <v>0</v>
      </c>
      <c r="N5" s="103">
        <f t="shared" si="0"/>
        <v>0</v>
      </c>
      <c r="O5" s="104">
        <f>SUM(D5:N5)</f>
        <v>0</v>
      </c>
      <c r="P5" s="105">
        <f t="shared" ref="P5:P68" si="1">(O5/P$181)</f>
        <v>0</v>
      </c>
      <c r="Q5" s="106"/>
    </row>
    <row r="6" spans="1:134">
      <c r="A6" s="108"/>
      <c r="B6" s="109">
        <v>511</v>
      </c>
      <c r="C6" s="110" t="s">
        <v>19</v>
      </c>
      <c r="D6" s="111">
        <v>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0</v>
      </c>
      <c r="P6" s="112">
        <f t="shared" si="1"/>
        <v>0</v>
      </c>
      <c r="Q6" s="113"/>
    </row>
    <row r="7" spans="1:134">
      <c r="A7" s="108"/>
      <c r="B7" s="109">
        <v>512</v>
      </c>
      <c r="C7" s="110" t="s">
        <v>40</v>
      </c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2">SUM(D7:N7)</f>
        <v>0</v>
      </c>
      <c r="P7" s="112">
        <f t="shared" si="1"/>
        <v>0</v>
      </c>
      <c r="Q7" s="113"/>
    </row>
    <row r="8" spans="1:134">
      <c r="A8" s="108"/>
      <c r="B8" s="109">
        <v>513</v>
      </c>
      <c r="C8" s="110" t="s">
        <v>41</v>
      </c>
      <c r="D8" s="111">
        <v>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2"/>
        <v>0</v>
      </c>
      <c r="P8" s="112">
        <f t="shared" si="1"/>
        <v>0</v>
      </c>
      <c r="Q8" s="113"/>
    </row>
    <row r="9" spans="1:134">
      <c r="A9" s="108"/>
      <c r="B9" s="109">
        <v>514</v>
      </c>
      <c r="C9" s="110" t="s">
        <v>42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2"/>
        <v>0</v>
      </c>
      <c r="P9" s="112">
        <f t="shared" si="1"/>
        <v>0</v>
      </c>
      <c r="Q9" s="113"/>
    </row>
    <row r="10" spans="1:134">
      <c r="A10" s="108"/>
      <c r="B10" s="109">
        <v>515</v>
      </c>
      <c r="C10" s="110" t="s">
        <v>43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2"/>
        <v>0</v>
      </c>
      <c r="P10" s="112">
        <f t="shared" si="1"/>
        <v>0</v>
      </c>
      <c r="Q10" s="113"/>
    </row>
    <row r="11" spans="1:134">
      <c r="A11" s="108"/>
      <c r="B11" s="109">
        <v>516</v>
      </c>
      <c r="C11" s="110" t="s">
        <v>90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2"/>
        <v>0</v>
      </c>
      <c r="P11" s="112">
        <f t="shared" si="1"/>
        <v>0</v>
      </c>
      <c r="Q11" s="113"/>
    </row>
    <row r="12" spans="1:134">
      <c r="A12" s="108"/>
      <c r="B12" s="109">
        <v>517</v>
      </c>
      <c r="C12" s="110" t="s">
        <v>44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2"/>
        <v>0</v>
      </c>
      <c r="P12" s="112">
        <f t="shared" si="1"/>
        <v>0</v>
      </c>
      <c r="Q12" s="113"/>
    </row>
    <row r="13" spans="1:134">
      <c r="A13" s="108"/>
      <c r="B13" s="109">
        <v>518</v>
      </c>
      <c r="C13" s="110" t="s">
        <v>20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2"/>
        <v>0</v>
      </c>
      <c r="P13" s="112">
        <f t="shared" si="1"/>
        <v>0</v>
      </c>
      <c r="Q13" s="113"/>
    </row>
    <row r="14" spans="1:134">
      <c r="A14" s="108"/>
      <c r="B14" s="109">
        <v>519</v>
      </c>
      <c r="C14" s="110" t="s">
        <v>21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2"/>
        <v>0</v>
      </c>
      <c r="P14" s="112">
        <f t="shared" si="1"/>
        <v>0</v>
      </c>
      <c r="Q14" s="113"/>
    </row>
    <row r="15" spans="1:134" ht="15.75">
      <c r="A15" s="114" t="s">
        <v>22</v>
      </c>
      <c r="B15" s="115"/>
      <c r="C15" s="116"/>
      <c r="D15" s="117">
        <f>SUM(D16:D24)</f>
        <v>0</v>
      </c>
      <c r="E15" s="117">
        <f t="shared" ref="E15:N15" si="3">SUM(E16:E24)</f>
        <v>0</v>
      </c>
      <c r="F15" s="117">
        <f t="shared" si="3"/>
        <v>0</v>
      </c>
      <c r="G15" s="117">
        <f t="shared" si="3"/>
        <v>0</v>
      </c>
      <c r="H15" s="117">
        <f t="shared" si="3"/>
        <v>0</v>
      </c>
      <c r="I15" s="117">
        <f t="shared" si="3"/>
        <v>0</v>
      </c>
      <c r="J15" s="117">
        <f t="shared" si="3"/>
        <v>0</v>
      </c>
      <c r="K15" s="117">
        <f t="shared" si="3"/>
        <v>0</v>
      </c>
      <c r="L15" s="117">
        <f>SUM(L16:L24)</f>
        <v>0</v>
      </c>
      <c r="M15" s="117">
        <f t="shared" si="3"/>
        <v>0</v>
      </c>
      <c r="N15" s="117">
        <f t="shared" si="3"/>
        <v>0</v>
      </c>
      <c r="O15" s="118">
        <f>SUM(D15:N15)</f>
        <v>0</v>
      </c>
      <c r="P15" s="119">
        <f t="shared" si="1"/>
        <v>0</v>
      </c>
      <c r="Q15" s="120"/>
    </row>
    <row r="16" spans="1:134">
      <c r="A16" s="108"/>
      <c r="B16" s="109">
        <v>521</v>
      </c>
      <c r="C16" s="110" t="s">
        <v>23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0</v>
      </c>
      <c r="P16" s="112">
        <f t="shared" si="1"/>
        <v>0</v>
      </c>
      <c r="Q16" s="113"/>
    </row>
    <row r="17" spans="1:17">
      <c r="A17" s="108"/>
      <c r="B17" s="109">
        <v>522</v>
      </c>
      <c r="C17" s="110" t="s">
        <v>91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4" si="4">SUM(D17:N17)</f>
        <v>0</v>
      </c>
      <c r="P17" s="112">
        <f t="shared" si="1"/>
        <v>0</v>
      </c>
      <c r="Q17" s="113"/>
    </row>
    <row r="18" spans="1:17">
      <c r="A18" s="108"/>
      <c r="B18" s="109">
        <v>523</v>
      </c>
      <c r="C18" s="110" t="s">
        <v>92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4"/>
        <v>0</v>
      </c>
      <c r="P18" s="112">
        <f t="shared" si="1"/>
        <v>0</v>
      </c>
      <c r="Q18" s="113"/>
    </row>
    <row r="19" spans="1:17">
      <c r="A19" s="108"/>
      <c r="B19" s="109">
        <v>524</v>
      </c>
      <c r="C19" s="110" t="s">
        <v>45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4"/>
        <v>0</v>
      </c>
      <c r="P19" s="112">
        <f t="shared" si="1"/>
        <v>0</v>
      </c>
      <c r="Q19" s="113"/>
    </row>
    <row r="20" spans="1:17">
      <c r="A20" s="108"/>
      <c r="B20" s="109">
        <v>525</v>
      </c>
      <c r="C20" s="110" t="s">
        <v>93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4"/>
        <v>0</v>
      </c>
      <c r="P20" s="112">
        <f t="shared" si="1"/>
        <v>0</v>
      </c>
      <c r="Q20" s="113"/>
    </row>
    <row r="21" spans="1:17">
      <c r="A21" s="108"/>
      <c r="B21" s="109">
        <v>526</v>
      </c>
      <c r="C21" s="110" t="s">
        <v>94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4"/>
        <v>0</v>
      </c>
      <c r="P21" s="112">
        <f t="shared" si="1"/>
        <v>0</v>
      </c>
      <c r="Q21" s="113"/>
    </row>
    <row r="22" spans="1:17">
      <c r="A22" s="108"/>
      <c r="B22" s="109">
        <v>527</v>
      </c>
      <c r="C22" s="110" t="s">
        <v>95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4"/>
        <v>0</v>
      </c>
      <c r="P22" s="112">
        <f t="shared" si="1"/>
        <v>0</v>
      </c>
      <c r="Q22" s="113"/>
    </row>
    <row r="23" spans="1:17">
      <c r="A23" s="108"/>
      <c r="B23" s="109">
        <v>528</v>
      </c>
      <c r="C23" s="110" t="s">
        <v>96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4"/>
        <v>0</v>
      </c>
      <c r="P23" s="112">
        <f t="shared" si="1"/>
        <v>0</v>
      </c>
      <c r="Q23" s="113"/>
    </row>
    <row r="24" spans="1:17">
      <c r="A24" s="108"/>
      <c r="B24" s="109">
        <v>529</v>
      </c>
      <c r="C24" s="110" t="s">
        <v>46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4"/>
        <v>0</v>
      </c>
      <c r="P24" s="112">
        <f t="shared" si="1"/>
        <v>0</v>
      </c>
      <c r="Q24" s="113"/>
    </row>
    <row r="25" spans="1:17" ht="15.75">
      <c r="A25" s="114" t="s">
        <v>24</v>
      </c>
      <c r="B25" s="115"/>
      <c r="C25" s="116"/>
      <c r="D25" s="117">
        <f t="shared" ref="D25:N25" si="5">SUM(D26:D34)</f>
        <v>0</v>
      </c>
      <c r="E25" s="117">
        <f t="shared" si="5"/>
        <v>0</v>
      </c>
      <c r="F25" s="117">
        <f t="shared" si="5"/>
        <v>0</v>
      </c>
      <c r="G25" s="117">
        <f t="shared" si="5"/>
        <v>0</v>
      </c>
      <c r="H25" s="117">
        <f t="shared" si="5"/>
        <v>0</v>
      </c>
      <c r="I25" s="117">
        <f t="shared" si="5"/>
        <v>0</v>
      </c>
      <c r="J25" s="117">
        <f t="shared" si="5"/>
        <v>0</v>
      </c>
      <c r="K25" s="117">
        <f t="shared" si="5"/>
        <v>0</v>
      </c>
      <c r="L25" s="117">
        <f>SUM(L26:L34)</f>
        <v>0</v>
      </c>
      <c r="M25" s="117">
        <f t="shared" si="5"/>
        <v>0</v>
      </c>
      <c r="N25" s="117">
        <f t="shared" si="5"/>
        <v>0</v>
      </c>
      <c r="O25" s="118">
        <f>SUM(D25:N25)</f>
        <v>0</v>
      </c>
      <c r="P25" s="119">
        <f t="shared" si="1"/>
        <v>0</v>
      </c>
      <c r="Q25" s="120"/>
    </row>
    <row r="26" spans="1:17">
      <c r="A26" s="108"/>
      <c r="B26" s="109">
        <v>531</v>
      </c>
      <c r="C26" s="110" t="s">
        <v>97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>SUM(D26:N26)</f>
        <v>0</v>
      </c>
      <c r="P26" s="112">
        <f t="shared" si="1"/>
        <v>0</v>
      </c>
      <c r="Q26" s="113"/>
    </row>
    <row r="27" spans="1:17">
      <c r="A27" s="108"/>
      <c r="B27" s="109">
        <v>532</v>
      </c>
      <c r="C27" s="110" t="s">
        <v>98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>SUM(D27:N27)</f>
        <v>0</v>
      </c>
      <c r="P27" s="112">
        <f t="shared" si="1"/>
        <v>0</v>
      </c>
      <c r="Q27" s="113"/>
    </row>
    <row r="28" spans="1:17">
      <c r="A28" s="108"/>
      <c r="B28" s="109">
        <v>533</v>
      </c>
      <c r="C28" s="110" t="s">
        <v>99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ref="O28:O62" si="6">SUM(D28:N28)</f>
        <v>0</v>
      </c>
      <c r="P28" s="112">
        <f t="shared" si="1"/>
        <v>0</v>
      </c>
      <c r="Q28" s="113"/>
    </row>
    <row r="29" spans="1:17">
      <c r="A29" s="108"/>
      <c r="B29" s="109">
        <v>534</v>
      </c>
      <c r="C29" s="110" t="s">
        <v>25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6"/>
        <v>0</v>
      </c>
      <c r="P29" s="112">
        <f t="shared" si="1"/>
        <v>0</v>
      </c>
      <c r="Q29" s="113"/>
    </row>
    <row r="30" spans="1:17">
      <c r="A30" s="108"/>
      <c r="B30" s="109">
        <v>535</v>
      </c>
      <c r="C30" s="110" t="s">
        <v>100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6"/>
        <v>0</v>
      </c>
      <c r="P30" s="112">
        <f t="shared" si="1"/>
        <v>0</v>
      </c>
      <c r="Q30" s="113"/>
    </row>
    <row r="31" spans="1:17">
      <c r="A31" s="108"/>
      <c r="B31" s="109">
        <v>536</v>
      </c>
      <c r="C31" s="110" t="s">
        <v>26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6"/>
        <v>0</v>
      </c>
      <c r="P31" s="112">
        <f t="shared" si="1"/>
        <v>0</v>
      </c>
      <c r="Q31" s="113"/>
    </row>
    <row r="32" spans="1:17">
      <c r="A32" s="108"/>
      <c r="B32" s="109">
        <v>537</v>
      </c>
      <c r="C32" s="110" t="s">
        <v>101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6"/>
        <v>0</v>
      </c>
      <c r="P32" s="112">
        <f t="shared" si="1"/>
        <v>0</v>
      </c>
      <c r="Q32" s="113"/>
    </row>
    <row r="33" spans="1:17">
      <c r="A33" s="108"/>
      <c r="B33" s="109">
        <v>538</v>
      </c>
      <c r="C33" s="110" t="s">
        <v>27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6"/>
        <v>0</v>
      </c>
      <c r="P33" s="112">
        <f t="shared" si="1"/>
        <v>0</v>
      </c>
      <c r="Q33" s="113"/>
    </row>
    <row r="34" spans="1:17">
      <c r="A34" s="108"/>
      <c r="B34" s="109">
        <v>539</v>
      </c>
      <c r="C34" s="110" t="s">
        <v>102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6"/>
        <v>0</v>
      </c>
      <c r="P34" s="112">
        <f t="shared" si="1"/>
        <v>0</v>
      </c>
      <c r="Q34" s="113"/>
    </row>
    <row r="35" spans="1:17" ht="15.75">
      <c r="A35" s="114" t="s">
        <v>28</v>
      </c>
      <c r="B35" s="115"/>
      <c r="C35" s="116"/>
      <c r="D35" s="117">
        <f>SUM(D36:D41)</f>
        <v>0</v>
      </c>
      <c r="E35" s="117">
        <f t="shared" ref="E35:N35" si="7">SUM(E36:E41)</f>
        <v>0</v>
      </c>
      <c r="F35" s="117">
        <f t="shared" si="7"/>
        <v>0</v>
      </c>
      <c r="G35" s="117">
        <f t="shared" si="7"/>
        <v>0</v>
      </c>
      <c r="H35" s="117">
        <f t="shared" si="7"/>
        <v>0</v>
      </c>
      <c r="I35" s="117">
        <f t="shared" si="7"/>
        <v>0</v>
      </c>
      <c r="J35" s="117">
        <f t="shared" si="7"/>
        <v>0</v>
      </c>
      <c r="K35" s="117">
        <f t="shared" si="7"/>
        <v>0</v>
      </c>
      <c r="L35" s="117">
        <f>SUM(L36:L41)</f>
        <v>0</v>
      </c>
      <c r="M35" s="117">
        <f t="shared" si="7"/>
        <v>0</v>
      </c>
      <c r="N35" s="117">
        <f t="shared" si="7"/>
        <v>0</v>
      </c>
      <c r="O35" s="117">
        <f t="shared" si="6"/>
        <v>0</v>
      </c>
      <c r="P35" s="119">
        <f t="shared" si="1"/>
        <v>0</v>
      </c>
      <c r="Q35" s="120"/>
    </row>
    <row r="36" spans="1:17">
      <c r="A36" s="108"/>
      <c r="B36" s="109">
        <v>541</v>
      </c>
      <c r="C36" s="110" t="s">
        <v>29</v>
      </c>
      <c r="D36" s="111">
        <v>0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6"/>
        <v>0</v>
      </c>
      <c r="P36" s="112">
        <f t="shared" si="1"/>
        <v>0</v>
      </c>
      <c r="Q36" s="113"/>
    </row>
    <row r="37" spans="1:17">
      <c r="A37" s="108"/>
      <c r="B37" s="109">
        <v>542</v>
      </c>
      <c r="C37" s="110" t="s">
        <v>103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6"/>
        <v>0</v>
      </c>
      <c r="P37" s="112">
        <f t="shared" si="1"/>
        <v>0</v>
      </c>
      <c r="Q37" s="113"/>
    </row>
    <row r="38" spans="1:17">
      <c r="A38" s="108"/>
      <c r="B38" s="109">
        <v>543</v>
      </c>
      <c r="C38" s="110" t="s">
        <v>104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si="6"/>
        <v>0</v>
      </c>
      <c r="P38" s="112">
        <f t="shared" si="1"/>
        <v>0</v>
      </c>
      <c r="Q38" s="113"/>
    </row>
    <row r="39" spans="1:17">
      <c r="A39" s="108"/>
      <c r="B39" s="109">
        <v>544</v>
      </c>
      <c r="C39" s="110" t="s">
        <v>30</v>
      </c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 t="shared" si="6"/>
        <v>0</v>
      </c>
      <c r="P39" s="112">
        <f t="shared" si="1"/>
        <v>0</v>
      </c>
      <c r="Q39" s="113"/>
    </row>
    <row r="40" spans="1:17">
      <c r="A40" s="108"/>
      <c r="B40" s="109">
        <v>545</v>
      </c>
      <c r="C40" s="110" t="s">
        <v>105</v>
      </c>
      <c r="D40" s="111">
        <v>0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f t="shared" si="6"/>
        <v>0</v>
      </c>
      <c r="P40" s="112">
        <f t="shared" si="1"/>
        <v>0</v>
      </c>
      <c r="Q40" s="113"/>
    </row>
    <row r="41" spans="1:17">
      <c r="A41" s="108"/>
      <c r="B41" s="109">
        <v>549</v>
      </c>
      <c r="C41" s="110" t="s">
        <v>106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f t="shared" si="6"/>
        <v>0</v>
      </c>
      <c r="P41" s="112">
        <f t="shared" si="1"/>
        <v>0</v>
      </c>
      <c r="Q41" s="113"/>
    </row>
    <row r="42" spans="1:17" ht="15.75">
      <c r="A42" s="114" t="s">
        <v>56</v>
      </c>
      <c r="B42" s="115"/>
      <c r="C42" s="116"/>
      <c r="D42" s="117">
        <f>SUM(D43:D47)</f>
        <v>0</v>
      </c>
      <c r="E42" s="117">
        <f t="shared" ref="E42:N42" si="8">SUM(E43:E47)</f>
        <v>0</v>
      </c>
      <c r="F42" s="117">
        <f t="shared" si="8"/>
        <v>0</v>
      </c>
      <c r="G42" s="117">
        <f t="shared" si="8"/>
        <v>0</v>
      </c>
      <c r="H42" s="117">
        <f t="shared" si="8"/>
        <v>0</v>
      </c>
      <c r="I42" s="117">
        <f t="shared" si="8"/>
        <v>0</v>
      </c>
      <c r="J42" s="117">
        <f t="shared" si="8"/>
        <v>0</v>
      </c>
      <c r="K42" s="117">
        <f t="shared" si="8"/>
        <v>0</v>
      </c>
      <c r="L42" s="117">
        <f>SUM(L43:L47)</f>
        <v>0</v>
      </c>
      <c r="M42" s="117">
        <f t="shared" si="8"/>
        <v>0</v>
      </c>
      <c r="N42" s="117">
        <f t="shared" si="8"/>
        <v>0</v>
      </c>
      <c r="O42" s="117">
        <f t="shared" si="6"/>
        <v>0</v>
      </c>
      <c r="P42" s="119">
        <f t="shared" si="1"/>
        <v>0</v>
      </c>
      <c r="Q42" s="120"/>
    </row>
    <row r="43" spans="1:17">
      <c r="A43" s="121"/>
      <c r="B43" s="122">
        <v>551</v>
      </c>
      <c r="C43" s="123" t="s">
        <v>107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f t="shared" si="6"/>
        <v>0</v>
      </c>
      <c r="P43" s="112">
        <f t="shared" si="1"/>
        <v>0</v>
      </c>
      <c r="Q43" s="113"/>
    </row>
    <row r="44" spans="1:17">
      <c r="A44" s="121"/>
      <c r="B44" s="122">
        <v>552</v>
      </c>
      <c r="C44" s="123" t="s">
        <v>57</v>
      </c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f t="shared" si="6"/>
        <v>0</v>
      </c>
      <c r="P44" s="112">
        <f t="shared" si="1"/>
        <v>0</v>
      </c>
      <c r="Q44" s="113"/>
    </row>
    <row r="45" spans="1:17">
      <c r="A45" s="121"/>
      <c r="B45" s="122">
        <v>553</v>
      </c>
      <c r="C45" s="123" t="s">
        <v>108</v>
      </c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f t="shared" si="6"/>
        <v>0</v>
      </c>
      <c r="P45" s="112">
        <f t="shared" si="1"/>
        <v>0</v>
      </c>
      <c r="Q45" s="113"/>
    </row>
    <row r="46" spans="1:17">
      <c r="A46" s="121"/>
      <c r="B46" s="122">
        <v>554</v>
      </c>
      <c r="C46" s="123" t="s">
        <v>109</v>
      </c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f t="shared" si="6"/>
        <v>0</v>
      </c>
      <c r="P46" s="112">
        <f t="shared" si="1"/>
        <v>0</v>
      </c>
      <c r="Q46" s="113"/>
    </row>
    <row r="47" spans="1:17">
      <c r="A47" s="121"/>
      <c r="B47" s="122">
        <v>559</v>
      </c>
      <c r="C47" s="123" t="s">
        <v>110</v>
      </c>
      <c r="D47" s="111">
        <v>0</v>
      </c>
      <c r="E47" s="111">
        <v>0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  <c r="K47" s="111">
        <v>0</v>
      </c>
      <c r="L47" s="111">
        <v>0</v>
      </c>
      <c r="M47" s="111">
        <v>0</v>
      </c>
      <c r="N47" s="111">
        <v>0</v>
      </c>
      <c r="O47" s="111">
        <f t="shared" si="6"/>
        <v>0</v>
      </c>
      <c r="P47" s="112">
        <f t="shared" si="1"/>
        <v>0</v>
      </c>
      <c r="Q47" s="113"/>
    </row>
    <row r="48" spans="1:17" ht="15.75">
      <c r="A48" s="114" t="s">
        <v>31</v>
      </c>
      <c r="B48" s="115"/>
      <c r="C48" s="116"/>
      <c r="D48" s="117">
        <f>SUM(D49:D54)</f>
        <v>0</v>
      </c>
      <c r="E48" s="117">
        <f t="shared" ref="E48:N48" si="9">SUM(E49:E54)</f>
        <v>0</v>
      </c>
      <c r="F48" s="117">
        <f t="shared" si="9"/>
        <v>0</v>
      </c>
      <c r="G48" s="117">
        <f t="shared" si="9"/>
        <v>0</v>
      </c>
      <c r="H48" s="117">
        <f t="shared" si="9"/>
        <v>0</v>
      </c>
      <c r="I48" s="117">
        <f t="shared" si="9"/>
        <v>0</v>
      </c>
      <c r="J48" s="117">
        <f t="shared" si="9"/>
        <v>0</v>
      </c>
      <c r="K48" s="117">
        <f t="shared" si="9"/>
        <v>0</v>
      </c>
      <c r="L48" s="117">
        <f>SUM(L49:L54)</f>
        <v>0</v>
      </c>
      <c r="M48" s="117">
        <f t="shared" si="9"/>
        <v>0</v>
      </c>
      <c r="N48" s="117">
        <f t="shared" si="9"/>
        <v>0</v>
      </c>
      <c r="O48" s="117">
        <f t="shared" si="6"/>
        <v>0</v>
      </c>
      <c r="P48" s="119">
        <f t="shared" si="1"/>
        <v>0</v>
      </c>
      <c r="Q48" s="120"/>
    </row>
    <row r="49" spans="1:17">
      <c r="A49" s="108"/>
      <c r="B49" s="109">
        <v>561</v>
      </c>
      <c r="C49" s="110" t="s">
        <v>111</v>
      </c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f t="shared" si="6"/>
        <v>0</v>
      </c>
      <c r="P49" s="112">
        <f t="shared" si="1"/>
        <v>0</v>
      </c>
      <c r="Q49" s="113"/>
    </row>
    <row r="50" spans="1:17">
      <c r="A50" s="108"/>
      <c r="B50" s="109">
        <v>562</v>
      </c>
      <c r="C50" s="110" t="s">
        <v>112</v>
      </c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</v>
      </c>
      <c r="O50" s="111">
        <f t="shared" si="6"/>
        <v>0</v>
      </c>
      <c r="P50" s="112">
        <f t="shared" si="1"/>
        <v>0</v>
      </c>
      <c r="Q50" s="113"/>
    </row>
    <row r="51" spans="1:17">
      <c r="A51" s="108"/>
      <c r="B51" s="109">
        <v>563</v>
      </c>
      <c r="C51" s="110" t="s">
        <v>113</v>
      </c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f t="shared" si="6"/>
        <v>0</v>
      </c>
      <c r="P51" s="112">
        <f t="shared" si="1"/>
        <v>0</v>
      </c>
      <c r="Q51" s="113"/>
    </row>
    <row r="52" spans="1:17">
      <c r="A52" s="108"/>
      <c r="B52" s="109">
        <v>564</v>
      </c>
      <c r="C52" s="110" t="s">
        <v>114</v>
      </c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f t="shared" si="6"/>
        <v>0</v>
      </c>
      <c r="P52" s="112">
        <f t="shared" si="1"/>
        <v>0</v>
      </c>
      <c r="Q52" s="113"/>
    </row>
    <row r="53" spans="1:17">
      <c r="A53" s="108"/>
      <c r="B53" s="109">
        <v>565</v>
      </c>
      <c r="C53" s="110" t="s">
        <v>115</v>
      </c>
      <c r="D53" s="111">
        <v>0</v>
      </c>
      <c r="E53" s="111">
        <v>0</v>
      </c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1">
        <v>0</v>
      </c>
      <c r="N53" s="111">
        <v>0</v>
      </c>
      <c r="O53" s="111">
        <f t="shared" si="6"/>
        <v>0</v>
      </c>
      <c r="P53" s="112">
        <f t="shared" si="1"/>
        <v>0</v>
      </c>
      <c r="Q53" s="113"/>
    </row>
    <row r="54" spans="1:17">
      <c r="A54" s="108"/>
      <c r="B54" s="109">
        <v>569</v>
      </c>
      <c r="C54" s="110" t="s">
        <v>32</v>
      </c>
      <c r="D54" s="111">
        <v>0</v>
      </c>
      <c r="E54" s="111">
        <v>0</v>
      </c>
      <c r="F54" s="111">
        <v>0</v>
      </c>
      <c r="G54" s="111">
        <v>0</v>
      </c>
      <c r="H54" s="111">
        <v>0</v>
      </c>
      <c r="I54" s="111">
        <v>0</v>
      </c>
      <c r="J54" s="111">
        <v>0</v>
      </c>
      <c r="K54" s="111">
        <v>0</v>
      </c>
      <c r="L54" s="111">
        <v>0</v>
      </c>
      <c r="M54" s="111">
        <v>0</v>
      </c>
      <c r="N54" s="111">
        <v>0</v>
      </c>
      <c r="O54" s="111">
        <f t="shared" si="6"/>
        <v>0</v>
      </c>
      <c r="P54" s="112">
        <f t="shared" si="1"/>
        <v>0</v>
      </c>
      <c r="Q54" s="113"/>
    </row>
    <row r="55" spans="1:17" ht="15.75">
      <c r="A55" s="114" t="s">
        <v>33</v>
      </c>
      <c r="B55" s="115"/>
      <c r="C55" s="116"/>
      <c r="D55" s="117">
        <f>SUM(D56:D62)</f>
        <v>0</v>
      </c>
      <c r="E55" s="117">
        <f t="shared" ref="E55:N55" si="10">SUM(E56:E62)</f>
        <v>0</v>
      </c>
      <c r="F55" s="117">
        <f t="shared" si="10"/>
        <v>0</v>
      </c>
      <c r="G55" s="117">
        <f t="shared" si="10"/>
        <v>0</v>
      </c>
      <c r="H55" s="117">
        <f t="shared" si="10"/>
        <v>0</v>
      </c>
      <c r="I55" s="117">
        <f t="shared" si="10"/>
        <v>0</v>
      </c>
      <c r="J55" s="117">
        <f t="shared" si="10"/>
        <v>0</v>
      </c>
      <c r="K55" s="117">
        <f t="shared" si="10"/>
        <v>0</v>
      </c>
      <c r="L55" s="117">
        <f>SUM(L56:L62)</f>
        <v>0</v>
      </c>
      <c r="M55" s="117">
        <f t="shared" si="10"/>
        <v>0</v>
      </c>
      <c r="N55" s="117">
        <f t="shared" si="10"/>
        <v>0</v>
      </c>
      <c r="O55" s="117">
        <f>SUM(D55:N55)</f>
        <v>0</v>
      </c>
      <c r="P55" s="119">
        <f t="shared" si="1"/>
        <v>0</v>
      </c>
      <c r="Q55" s="113"/>
    </row>
    <row r="56" spans="1:17">
      <c r="A56" s="108"/>
      <c r="B56" s="109">
        <v>571</v>
      </c>
      <c r="C56" s="110" t="s">
        <v>116</v>
      </c>
      <c r="D56" s="111">
        <v>0</v>
      </c>
      <c r="E56" s="111">
        <v>0</v>
      </c>
      <c r="F56" s="111">
        <v>0</v>
      </c>
      <c r="G56" s="111">
        <v>0</v>
      </c>
      <c r="H56" s="111">
        <v>0</v>
      </c>
      <c r="I56" s="111">
        <v>0</v>
      </c>
      <c r="J56" s="111">
        <v>0</v>
      </c>
      <c r="K56" s="111">
        <v>0</v>
      </c>
      <c r="L56" s="111">
        <v>0</v>
      </c>
      <c r="M56" s="111">
        <v>0</v>
      </c>
      <c r="N56" s="111">
        <v>0</v>
      </c>
      <c r="O56" s="111">
        <f t="shared" si="6"/>
        <v>0</v>
      </c>
      <c r="P56" s="112">
        <f t="shared" si="1"/>
        <v>0</v>
      </c>
      <c r="Q56" s="113"/>
    </row>
    <row r="57" spans="1:17">
      <c r="A57" s="108"/>
      <c r="B57" s="109">
        <v>572</v>
      </c>
      <c r="C57" s="110" t="s">
        <v>34</v>
      </c>
      <c r="D57" s="111">
        <v>0</v>
      </c>
      <c r="E57" s="111">
        <v>0</v>
      </c>
      <c r="F57" s="111">
        <v>0</v>
      </c>
      <c r="G57" s="111">
        <v>0</v>
      </c>
      <c r="H57" s="111">
        <v>0</v>
      </c>
      <c r="I57" s="111">
        <v>0</v>
      </c>
      <c r="J57" s="111">
        <v>0</v>
      </c>
      <c r="K57" s="111">
        <v>0</v>
      </c>
      <c r="L57" s="111">
        <v>0</v>
      </c>
      <c r="M57" s="111">
        <v>0</v>
      </c>
      <c r="N57" s="111">
        <v>0</v>
      </c>
      <c r="O57" s="111">
        <f t="shared" si="6"/>
        <v>0</v>
      </c>
      <c r="P57" s="112">
        <f t="shared" si="1"/>
        <v>0</v>
      </c>
      <c r="Q57" s="113"/>
    </row>
    <row r="58" spans="1:17">
      <c r="A58" s="108"/>
      <c r="B58" s="109">
        <v>573</v>
      </c>
      <c r="C58" s="110" t="s">
        <v>117</v>
      </c>
      <c r="D58" s="111">
        <v>0</v>
      </c>
      <c r="E58" s="111">
        <v>0</v>
      </c>
      <c r="F58" s="111">
        <v>0</v>
      </c>
      <c r="G58" s="111">
        <v>0</v>
      </c>
      <c r="H58" s="111">
        <v>0</v>
      </c>
      <c r="I58" s="111">
        <v>0</v>
      </c>
      <c r="J58" s="111">
        <v>0</v>
      </c>
      <c r="K58" s="111">
        <v>0</v>
      </c>
      <c r="L58" s="111">
        <v>0</v>
      </c>
      <c r="M58" s="111">
        <v>0</v>
      </c>
      <c r="N58" s="111">
        <v>0</v>
      </c>
      <c r="O58" s="111">
        <f t="shared" si="6"/>
        <v>0</v>
      </c>
      <c r="P58" s="112">
        <f t="shared" si="1"/>
        <v>0</v>
      </c>
      <c r="Q58" s="113"/>
    </row>
    <row r="59" spans="1:17">
      <c r="A59" s="108"/>
      <c r="B59" s="109">
        <v>574</v>
      </c>
      <c r="C59" s="110" t="s">
        <v>118</v>
      </c>
      <c r="D59" s="111">
        <v>0</v>
      </c>
      <c r="E59" s="111">
        <v>0</v>
      </c>
      <c r="F59" s="111">
        <v>0</v>
      </c>
      <c r="G59" s="111">
        <v>0</v>
      </c>
      <c r="H59" s="111">
        <v>0</v>
      </c>
      <c r="I59" s="111">
        <v>0</v>
      </c>
      <c r="J59" s="111">
        <v>0</v>
      </c>
      <c r="K59" s="111">
        <v>0</v>
      </c>
      <c r="L59" s="111">
        <v>0</v>
      </c>
      <c r="M59" s="111">
        <v>0</v>
      </c>
      <c r="N59" s="111">
        <v>0</v>
      </c>
      <c r="O59" s="111">
        <f t="shared" si="6"/>
        <v>0</v>
      </c>
      <c r="P59" s="112">
        <f t="shared" si="1"/>
        <v>0</v>
      </c>
      <c r="Q59" s="113"/>
    </row>
    <row r="60" spans="1:17">
      <c r="A60" s="108"/>
      <c r="B60" s="109">
        <v>575</v>
      </c>
      <c r="C60" s="110" t="s">
        <v>119</v>
      </c>
      <c r="D60" s="111">
        <v>0</v>
      </c>
      <c r="E60" s="111">
        <v>0</v>
      </c>
      <c r="F60" s="111">
        <v>0</v>
      </c>
      <c r="G60" s="111">
        <v>0</v>
      </c>
      <c r="H60" s="111">
        <v>0</v>
      </c>
      <c r="I60" s="111">
        <v>0</v>
      </c>
      <c r="J60" s="111">
        <v>0</v>
      </c>
      <c r="K60" s="111">
        <v>0</v>
      </c>
      <c r="L60" s="111">
        <v>0</v>
      </c>
      <c r="M60" s="111">
        <v>0</v>
      </c>
      <c r="N60" s="111">
        <v>0</v>
      </c>
      <c r="O60" s="111">
        <f t="shared" si="6"/>
        <v>0</v>
      </c>
      <c r="P60" s="112">
        <f t="shared" si="1"/>
        <v>0</v>
      </c>
      <c r="Q60" s="113"/>
    </row>
    <row r="61" spans="1:17">
      <c r="A61" s="108"/>
      <c r="B61" s="109">
        <v>578</v>
      </c>
      <c r="C61" s="110" t="s">
        <v>120</v>
      </c>
      <c r="D61" s="111">
        <v>0</v>
      </c>
      <c r="E61" s="111">
        <v>0</v>
      </c>
      <c r="F61" s="111">
        <v>0</v>
      </c>
      <c r="G61" s="111">
        <v>0</v>
      </c>
      <c r="H61" s="111">
        <v>0</v>
      </c>
      <c r="I61" s="111">
        <v>0</v>
      </c>
      <c r="J61" s="111">
        <v>0</v>
      </c>
      <c r="K61" s="111">
        <v>0</v>
      </c>
      <c r="L61" s="111">
        <v>0</v>
      </c>
      <c r="M61" s="111">
        <v>0</v>
      </c>
      <c r="N61" s="111">
        <v>0</v>
      </c>
      <c r="O61" s="111">
        <f t="shared" si="6"/>
        <v>0</v>
      </c>
      <c r="P61" s="112">
        <f t="shared" si="1"/>
        <v>0</v>
      </c>
      <c r="Q61" s="113"/>
    </row>
    <row r="62" spans="1:17">
      <c r="A62" s="108"/>
      <c r="B62" s="109">
        <v>579</v>
      </c>
      <c r="C62" s="110" t="s">
        <v>121</v>
      </c>
      <c r="D62" s="111">
        <v>0</v>
      </c>
      <c r="E62" s="111">
        <v>0</v>
      </c>
      <c r="F62" s="111">
        <v>0</v>
      </c>
      <c r="G62" s="111">
        <v>0</v>
      </c>
      <c r="H62" s="111">
        <v>0</v>
      </c>
      <c r="I62" s="111">
        <v>0</v>
      </c>
      <c r="J62" s="111">
        <v>0</v>
      </c>
      <c r="K62" s="111">
        <v>0</v>
      </c>
      <c r="L62" s="111">
        <v>0</v>
      </c>
      <c r="M62" s="111">
        <v>0</v>
      </c>
      <c r="N62" s="111">
        <v>0</v>
      </c>
      <c r="O62" s="111">
        <f t="shared" si="6"/>
        <v>0</v>
      </c>
      <c r="P62" s="112">
        <f t="shared" si="1"/>
        <v>0</v>
      </c>
      <c r="Q62" s="113"/>
    </row>
    <row r="63" spans="1:17" ht="15.75">
      <c r="A63" s="114" t="s">
        <v>36</v>
      </c>
      <c r="B63" s="115"/>
      <c r="C63" s="116"/>
      <c r="D63" s="117">
        <f>SUM(D64:D75)</f>
        <v>0</v>
      </c>
      <c r="E63" s="117">
        <f t="shared" ref="E63:N63" si="11">SUM(E64:E75)</f>
        <v>0</v>
      </c>
      <c r="F63" s="117">
        <f t="shared" si="11"/>
        <v>0</v>
      </c>
      <c r="G63" s="117">
        <f t="shared" si="11"/>
        <v>0</v>
      </c>
      <c r="H63" s="117">
        <f t="shared" si="11"/>
        <v>0</v>
      </c>
      <c r="I63" s="117">
        <f t="shared" si="11"/>
        <v>0</v>
      </c>
      <c r="J63" s="117">
        <f t="shared" si="11"/>
        <v>0</v>
      </c>
      <c r="K63" s="117">
        <f t="shared" si="11"/>
        <v>0</v>
      </c>
      <c r="L63" s="117">
        <f>SUM(L64:L75)</f>
        <v>0</v>
      </c>
      <c r="M63" s="117">
        <f t="shared" si="11"/>
        <v>0</v>
      </c>
      <c r="N63" s="117">
        <f t="shared" si="11"/>
        <v>0</v>
      </c>
      <c r="O63" s="117">
        <f>SUM(D63:N63)</f>
        <v>0</v>
      </c>
      <c r="P63" s="119">
        <f t="shared" si="1"/>
        <v>0</v>
      </c>
      <c r="Q63" s="113"/>
    </row>
    <row r="64" spans="1:17">
      <c r="A64" s="108"/>
      <c r="B64" s="109">
        <v>581</v>
      </c>
      <c r="C64" s="110" t="s">
        <v>122</v>
      </c>
      <c r="D64" s="111">
        <v>0</v>
      </c>
      <c r="E64" s="111">
        <v>0</v>
      </c>
      <c r="F64" s="111">
        <v>0</v>
      </c>
      <c r="G64" s="111">
        <v>0</v>
      </c>
      <c r="H64" s="111">
        <v>0</v>
      </c>
      <c r="I64" s="111">
        <v>0</v>
      </c>
      <c r="J64" s="111">
        <v>0</v>
      </c>
      <c r="K64" s="111">
        <v>0</v>
      </c>
      <c r="L64" s="111">
        <v>0</v>
      </c>
      <c r="M64" s="111">
        <v>0</v>
      </c>
      <c r="N64" s="111">
        <v>0</v>
      </c>
      <c r="O64" s="111">
        <f>SUM(D64:N64)</f>
        <v>0</v>
      </c>
      <c r="P64" s="112">
        <f t="shared" si="1"/>
        <v>0</v>
      </c>
      <c r="Q64" s="113"/>
    </row>
    <row r="65" spans="1:17">
      <c r="A65" s="108"/>
      <c r="B65" s="109">
        <v>583</v>
      </c>
      <c r="C65" s="110" t="s">
        <v>123</v>
      </c>
      <c r="D65" s="111">
        <v>0</v>
      </c>
      <c r="E65" s="111">
        <v>0</v>
      </c>
      <c r="F65" s="111">
        <v>0</v>
      </c>
      <c r="G65" s="111">
        <v>0</v>
      </c>
      <c r="H65" s="111"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f t="shared" ref="O65:O85" si="12">SUM(D65:N65)</f>
        <v>0</v>
      </c>
      <c r="P65" s="112">
        <f t="shared" si="1"/>
        <v>0</v>
      </c>
      <c r="Q65" s="113"/>
    </row>
    <row r="66" spans="1:17">
      <c r="A66" s="108"/>
      <c r="B66" s="109">
        <v>584</v>
      </c>
      <c r="C66" s="110" t="s">
        <v>124</v>
      </c>
      <c r="D66" s="111">
        <v>0</v>
      </c>
      <c r="E66" s="111">
        <v>0</v>
      </c>
      <c r="F66" s="111">
        <v>0</v>
      </c>
      <c r="G66" s="111">
        <v>0</v>
      </c>
      <c r="H66" s="111">
        <v>0</v>
      </c>
      <c r="I66" s="111">
        <v>0</v>
      </c>
      <c r="J66" s="111">
        <v>0</v>
      </c>
      <c r="K66" s="111">
        <v>0</v>
      </c>
      <c r="L66" s="111">
        <v>0</v>
      </c>
      <c r="M66" s="111">
        <v>0</v>
      </c>
      <c r="N66" s="111">
        <v>0</v>
      </c>
      <c r="O66" s="111">
        <f t="shared" si="12"/>
        <v>0</v>
      </c>
      <c r="P66" s="112">
        <f t="shared" si="1"/>
        <v>0</v>
      </c>
      <c r="Q66" s="113"/>
    </row>
    <row r="67" spans="1:17">
      <c r="A67" s="108"/>
      <c r="B67" s="109">
        <v>585</v>
      </c>
      <c r="C67" s="110" t="s">
        <v>125</v>
      </c>
      <c r="D67" s="111">
        <v>0</v>
      </c>
      <c r="E67" s="111">
        <v>0</v>
      </c>
      <c r="F67" s="111">
        <v>0</v>
      </c>
      <c r="G67" s="111">
        <v>0</v>
      </c>
      <c r="H67" s="111">
        <v>0</v>
      </c>
      <c r="I67" s="111">
        <v>0</v>
      </c>
      <c r="J67" s="111">
        <v>0</v>
      </c>
      <c r="K67" s="111">
        <v>0</v>
      </c>
      <c r="L67" s="111">
        <v>0</v>
      </c>
      <c r="M67" s="111">
        <v>0</v>
      </c>
      <c r="N67" s="111">
        <v>0</v>
      </c>
      <c r="O67" s="111">
        <f t="shared" si="12"/>
        <v>0</v>
      </c>
      <c r="P67" s="112">
        <f t="shared" si="1"/>
        <v>0</v>
      </c>
      <c r="Q67" s="113"/>
    </row>
    <row r="68" spans="1:17">
      <c r="A68" s="108"/>
      <c r="B68" s="109">
        <v>586</v>
      </c>
      <c r="C68" s="110" t="s">
        <v>126</v>
      </c>
      <c r="D68" s="111">
        <v>0</v>
      </c>
      <c r="E68" s="111">
        <v>0</v>
      </c>
      <c r="F68" s="111">
        <v>0</v>
      </c>
      <c r="G68" s="111">
        <v>0</v>
      </c>
      <c r="H68" s="111">
        <v>0</v>
      </c>
      <c r="I68" s="111">
        <v>0</v>
      </c>
      <c r="J68" s="111">
        <v>0</v>
      </c>
      <c r="K68" s="111">
        <v>0</v>
      </c>
      <c r="L68" s="111">
        <v>0</v>
      </c>
      <c r="M68" s="111">
        <v>0</v>
      </c>
      <c r="N68" s="111">
        <v>0</v>
      </c>
      <c r="O68" s="111">
        <f>SUM(D68:N68)</f>
        <v>0</v>
      </c>
      <c r="P68" s="112">
        <f t="shared" si="1"/>
        <v>0</v>
      </c>
      <c r="Q68" s="113"/>
    </row>
    <row r="69" spans="1:17">
      <c r="A69" s="108"/>
      <c r="B69" s="109">
        <v>587</v>
      </c>
      <c r="C69" s="110" t="s">
        <v>127</v>
      </c>
      <c r="D69" s="111">
        <v>0</v>
      </c>
      <c r="E69" s="111">
        <v>0</v>
      </c>
      <c r="F69" s="111">
        <v>0</v>
      </c>
      <c r="G69" s="111">
        <v>0</v>
      </c>
      <c r="H69" s="111">
        <v>0</v>
      </c>
      <c r="I69" s="111">
        <v>0</v>
      </c>
      <c r="J69" s="111">
        <v>0</v>
      </c>
      <c r="K69" s="111">
        <v>0</v>
      </c>
      <c r="L69" s="111">
        <v>0</v>
      </c>
      <c r="M69" s="111">
        <v>0</v>
      </c>
      <c r="N69" s="111">
        <v>0</v>
      </c>
      <c r="O69" s="111">
        <f t="shared" si="12"/>
        <v>0</v>
      </c>
      <c r="P69" s="112">
        <f t="shared" ref="P69:P100" si="13">(O69/P$181)</f>
        <v>0</v>
      </c>
      <c r="Q69" s="113"/>
    </row>
    <row r="70" spans="1:17">
      <c r="A70" s="108"/>
      <c r="B70" s="109">
        <v>588</v>
      </c>
      <c r="C70" s="110" t="s">
        <v>128</v>
      </c>
      <c r="D70" s="111">
        <v>0</v>
      </c>
      <c r="E70" s="111">
        <v>0</v>
      </c>
      <c r="F70" s="111">
        <v>0</v>
      </c>
      <c r="G70" s="111">
        <v>0</v>
      </c>
      <c r="H70" s="111">
        <v>0</v>
      </c>
      <c r="I70" s="111">
        <v>0</v>
      </c>
      <c r="J70" s="111">
        <v>0</v>
      </c>
      <c r="K70" s="111">
        <v>0</v>
      </c>
      <c r="L70" s="111">
        <v>0</v>
      </c>
      <c r="M70" s="111">
        <v>0</v>
      </c>
      <c r="N70" s="111">
        <v>0</v>
      </c>
      <c r="O70" s="111">
        <f t="shared" si="12"/>
        <v>0</v>
      </c>
      <c r="P70" s="112">
        <f t="shared" si="13"/>
        <v>0</v>
      </c>
      <c r="Q70" s="113"/>
    </row>
    <row r="71" spans="1:17">
      <c r="A71" s="108"/>
      <c r="B71" s="109">
        <v>589</v>
      </c>
      <c r="C71" s="110" t="s">
        <v>129</v>
      </c>
      <c r="D71" s="111">
        <v>0</v>
      </c>
      <c r="E71" s="111">
        <v>0</v>
      </c>
      <c r="F71" s="111">
        <v>0</v>
      </c>
      <c r="G71" s="111">
        <v>0</v>
      </c>
      <c r="H71" s="111">
        <v>0</v>
      </c>
      <c r="I71" s="111">
        <v>0</v>
      </c>
      <c r="J71" s="111">
        <v>0</v>
      </c>
      <c r="K71" s="111">
        <v>0</v>
      </c>
      <c r="L71" s="111">
        <v>0</v>
      </c>
      <c r="M71" s="111">
        <v>0</v>
      </c>
      <c r="N71" s="111">
        <v>0</v>
      </c>
      <c r="O71" s="111">
        <f t="shared" si="12"/>
        <v>0</v>
      </c>
      <c r="P71" s="112">
        <f t="shared" si="13"/>
        <v>0</v>
      </c>
      <c r="Q71" s="113"/>
    </row>
    <row r="72" spans="1:17">
      <c r="A72" s="108"/>
      <c r="B72" s="109">
        <v>590</v>
      </c>
      <c r="C72" s="110" t="s">
        <v>130</v>
      </c>
      <c r="D72" s="111">
        <v>0</v>
      </c>
      <c r="E72" s="111">
        <v>0</v>
      </c>
      <c r="F72" s="111">
        <v>0</v>
      </c>
      <c r="G72" s="111">
        <v>0</v>
      </c>
      <c r="H72" s="111">
        <v>0</v>
      </c>
      <c r="I72" s="111">
        <v>0</v>
      </c>
      <c r="J72" s="111">
        <v>0</v>
      </c>
      <c r="K72" s="111">
        <v>0</v>
      </c>
      <c r="L72" s="111">
        <v>0</v>
      </c>
      <c r="M72" s="111">
        <v>0</v>
      </c>
      <c r="N72" s="111">
        <v>0</v>
      </c>
      <c r="O72" s="111">
        <f t="shared" si="12"/>
        <v>0</v>
      </c>
      <c r="P72" s="112">
        <f t="shared" si="13"/>
        <v>0</v>
      </c>
      <c r="Q72" s="113"/>
    </row>
    <row r="73" spans="1:17">
      <c r="A73" s="108"/>
      <c r="B73" s="109">
        <v>591</v>
      </c>
      <c r="C73" s="110" t="s">
        <v>87</v>
      </c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0</v>
      </c>
      <c r="O73" s="111">
        <f t="shared" si="12"/>
        <v>0</v>
      </c>
      <c r="P73" s="112">
        <f t="shared" si="13"/>
        <v>0</v>
      </c>
      <c r="Q73" s="113"/>
    </row>
    <row r="74" spans="1:17">
      <c r="A74" s="108"/>
      <c r="B74" s="109">
        <v>592</v>
      </c>
      <c r="C74" s="110" t="s">
        <v>131</v>
      </c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0</v>
      </c>
      <c r="O74" s="111">
        <f>SUM(D74:N74)</f>
        <v>0</v>
      </c>
      <c r="P74" s="112">
        <f t="shared" si="13"/>
        <v>0</v>
      </c>
      <c r="Q74" s="113"/>
    </row>
    <row r="75" spans="1:17">
      <c r="A75" s="108"/>
      <c r="B75" s="109">
        <v>593</v>
      </c>
      <c r="C75" s="110" t="s">
        <v>132</v>
      </c>
      <c r="D75" s="111">
        <v>0</v>
      </c>
      <c r="E75" s="111">
        <v>0</v>
      </c>
      <c r="F75" s="111">
        <v>0</v>
      </c>
      <c r="G75" s="111">
        <v>0</v>
      </c>
      <c r="H75" s="111">
        <v>0</v>
      </c>
      <c r="I75" s="111">
        <v>0</v>
      </c>
      <c r="J75" s="111">
        <v>0</v>
      </c>
      <c r="K75" s="111">
        <v>0</v>
      </c>
      <c r="L75" s="111">
        <v>0</v>
      </c>
      <c r="M75" s="111">
        <v>0</v>
      </c>
      <c r="N75" s="111">
        <v>0</v>
      </c>
      <c r="O75" s="111">
        <f>SUM(D75:N75)</f>
        <v>0</v>
      </c>
      <c r="P75" s="112">
        <f t="shared" si="13"/>
        <v>0</v>
      </c>
      <c r="Q75" s="113"/>
    </row>
    <row r="76" spans="1:17" ht="15.75">
      <c r="A76" s="114" t="s">
        <v>133</v>
      </c>
      <c r="B76" s="115"/>
      <c r="C76" s="116"/>
      <c r="D76" s="117">
        <f t="shared" ref="D76:N76" si="14">SUM(D77:D178)</f>
        <v>0</v>
      </c>
      <c r="E76" s="117">
        <f t="shared" si="14"/>
        <v>0</v>
      </c>
      <c r="F76" s="117">
        <f t="shared" si="14"/>
        <v>0</v>
      </c>
      <c r="G76" s="117">
        <f t="shared" si="14"/>
        <v>0</v>
      </c>
      <c r="H76" s="117">
        <f t="shared" si="14"/>
        <v>0</v>
      </c>
      <c r="I76" s="117">
        <f t="shared" si="14"/>
        <v>0</v>
      </c>
      <c r="J76" s="117">
        <f t="shared" si="14"/>
        <v>0</v>
      </c>
      <c r="K76" s="117">
        <f t="shared" si="14"/>
        <v>0</v>
      </c>
      <c r="L76" s="117">
        <f t="shared" si="14"/>
        <v>0</v>
      </c>
      <c r="M76" s="117">
        <f t="shared" si="14"/>
        <v>0</v>
      </c>
      <c r="N76" s="117">
        <f t="shared" si="14"/>
        <v>0</v>
      </c>
      <c r="O76" s="117">
        <f>SUM(D76:N76)</f>
        <v>0</v>
      </c>
      <c r="P76" s="119">
        <f t="shared" si="13"/>
        <v>0</v>
      </c>
      <c r="Q76" s="113"/>
    </row>
    <row r="77" spans="1:17">
      <c r="A77" s="108"/>
      <c r="B77" s="109">
        <v>600</v>
      </c>
      <c r="C77" s="110" t="s">
        <v>134</v>
      </c>
      <c r="D77" s="111">
        <v>0</v>
      </c>
      <c r="E77" s="111">
        <v>0</v>
      </c>
      <c r="F77" s="111">
        <v>0</v>
      </c>
      <c r="G77" s="111">
        <v>0</v>
      </c>
      <c r="H77" s="111">
        <v>0</v>
      </c>
      <c r="I77" s="111">
        <v>0</v>
      </c>
      <c r="J77" s="111">
        <v>0</v>
      </c>
      <c r="K77" s="111">
        <v>0</v>
      </c>
      <c r="L77" s="111">
        <v>0</v>
      </c>
      <c r="M77" s="111">
        <v>0</v>
      </c>
      <c r="N77" s="111">
        <v>0</v>
      </c>
      <c r="O77" s="111">
        <f t="shared" si="12"/>
        <v>0</v>
      </c>
      <c r="P77" s="112">
        <f t="shared" si="13"/>
        <v>0</v>
      </c>
      <c r="Q77" s="113"/>
    </row>
    <row r="78" spans="1:17">
      <c r="A78" s="108"/>
      <c r="B78" s="109">
        <v>601</v>
      </c>
      <c r="C78" s="110" t="s">
        <v>135</v>
      </c>
      <c r="D78" s="111">
        <v>0</v>
      </c>
      <c r="E78" s="111">
        <v>0</v>
      </c>
      <c r="F78" s="111">
        <v>0</v>
      </c>
      <c r="G78" s="111">
        <v>0</v>
      </c>
      <c r="H78" s="111">
        <v>0</v>
      </c>
      <c r="I78" s="111">
        <v>0</v>
      </c>
      <c r="J78" s="111">
        <v>0</v>
      </c>
      <c r="K78" s="111">
        <v>0</v>
      </c>
      <c r="L78" s="111">
        <v>0</v>
      </c>
      <c r="M78" s="111">
        <v>0</v>
      </c>
      <c r="N78" s="111">
        <v>0</v>
      </c>
      <c r="O78" s="111">
        <f t="shared" si="12"/>
        <v>0</v>
      </c>
      <c r="P78" s="112">
        <f t="shared" si="13"/>
        <v>0</v>
      </c>
      <c r="Q78" s="113"/>
    </row>
    <row r="79" spans="1:17">
      <c r="A79" s="108"/>
      <c r="B79" s="109">
        <v>602</v>
      </c>
      <c r="C79" s="110" t="s">
        <v>136</v>
      </c>
      <c r="D79" s="111">
        <v>0</v>
      </c>
      <c r="E79" s="111">
        <v>0</v>
      </c>
      <c r="F79" s="111">
        <v>0</v>
      </c>
      <c r="G79" s="111">
        <v>0</v>
      </c>
      <c r="H79" s="111">
        <v>0</v>
      </c>
      <c r="I79" s="111">
        <v>0</v>
      </c>
      <c r="J79" s="111">
        <v>0</v>
      </c>
      <c r="K79" s="111">
        <v>0</v>
      </c>
      <c r="L79" s="111">
        <v>0</v>
      </c>
      <c r="M79" s="111">
        <v>0</v>
      </c>
      <c r="N79" s="111">
        <v>0</v>
      </c>
      <c r="O79" s="111">
        <f t="shared" si="12"/>
        <v>0</v>
      </c>
      <c r="P79" s="112">
        <f t="shared" si="13"/>
        <v>0</v>
      </c>
      <c r="Q79" s="113"/>
    </row>
    <row r="80" spans="1:17">
      <c r="A80" s="108"/>
      <c r="B80" s="109">
        <v>603</v>
      </c>
      <c r="C80" s="110" t="s">
        <v>137</v>
      </c>
      <c r="D80" s="111">
        <v>0</v>
      </c>
      <c r="E80" s="111">
        <v>0</v>
      </c>
      <c r="F80" s="111">
        <v>0</v>
      </c>
      <c r="G80" s="111">
        <v>0</v>
      </c>
      <c r="H80" s="111">
        <v>0</v>
      </c>
      <c r="I80" s="111">
        <v>0</v>
      </c>
      <c r="J80" s="111">
        <v>0</v>
      </c>
      <c r="K80" s="111">
        <v>0</v>
      </c>
      <c r="L80" s="111">
        <v>0</v>
      </c>
      <c r="M80" s="111">
        <v>0</v>
      </c>
      <c r="N80" s="111">
        <v>0</v>
      </c>
      <c r="O80" s="111">
        <f t="shared" si="12"/>
        <v>0</v>
      </c>
      <c r="P80" s="112">
        <f t="shared" si="13"/>
        <v>0</v>
      </c>
      <c r="Q80" s="113"/>
    </row>
    <row r="81" spans="1:17">
      <c r="A81" s="108"/>
      <c r="B81" s="109">
        <v>604</v>
      </c>
      <c r="C81" s="110" t="s">
        <v>138</v>
      </c>
      <c r="D81" s="111">
        <v>0</v>
      </c>
      <c r="E81" s="111">
        <v>0</v>
      </c>
      <c r="F81" s="111">
        <v>0</v>
      </c>
      <c r="G81" s="111">
        <v>0</v>
      </c>
      <c r="H81" s="111">
        <v>0</v>
      </c>
      <c r="I81" s="111">
        <v>0</v>
      </c>
      <c r="J81" s="111">
        <v>0</v>
      </c>
      <c r="K81" s="111">
        <v>0</v>
      </c>
      <c r="L81" s="111">
        <v>0</v>
      </c>
      <c r="M81" s="111">
        <v>0</v>
      </c>
      <c r="N81" s="111">
        <v>0</v>
      </c>
      <c r="O81" s="111">
        <f t="shared" si="12"/>
        <v>0</v>
      </c>
      <c r="P81" s="112">
        <f t="shared" si="13"/>
        <v>0</v>
      </c>
      <c r="Q81" s="113"/>
    </row>
    <row r="82" spans="1:17">
      <c r="A82" s="108"/>
      <c r="B82" s="109">
        <v>605</v>
      </c>
      <c r="C82" s="110" t="s">
        <v>139</v>
      </c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1">
        <v>0</v>
      </c>
      <c r="O82" s="111">
        <f t="shared" si="12"/>
        <v>0</v>
      </c>
      <c r="P82" s="112">
        <f t="shared" si="13"/>
        <v>0</v>
      </c>
      <c r="Q82" s="113"/>
    </row>
    <row r="83" spans="1:17">
      <c r="A83" s="108"/>
      <c r="B83" s="109">
        <v>606</v>
      </c>
      <c r="C83" s="110" t="s">
        <v>140</v>
      </c>
      <c r="D83" s="111">
        <v>0</v>
      </c>
      <c r="E83" s="111">
        <v>0</v>
      </c>
      <c r="F83" s="111">
        <v>0</v>
      </c>
      <c r="G83" s="111">
        <v>0</v>
      </c>
      <c r="H83" s="111">
        <v>0</v>
      </c>
      <c r="I83" s="111">
        <v>0</v>
      </c>
      <c r="J83" s="111">
        <v>0</v>
      </c>
      <c r="K83" s="111">
        <v>0</v>
      </c>
      <c r="L83" s="111">
        <v>0</v>
      </c>
      <c r="M83" s="111">
        <v>0</v>
      </c>
      <c r="N83" s="111">
        <v>0</v>
      </c>
      <c r="O83" s="111">
        <f t="shared" si="12"/>
        <v>0</v>
      </c>
      <c r="P83" s="112">
        <f t="shared" si="13"/>
        <v>0</v>
      </c>
      <c r="Q83" s="113"/>
    </row>
    <row r="84" spans="1:17">
      <c r="A84" s="108"/>
      <c r="B84" s="109">
        <v>607</v>
      </c>
      <c r="C84" s="110" t="s">
        <v>141</v>
      </c>
      <c r="D84" s="111">
        <v>0</v>
      </c>
      <c r="E84" s="111">
        <v>0</v>
      </c>
      <c r="F84" s="111">
        <v>0</v>
      </c>
      <c r="G84" s="111">
        <v>0</v>
      </c>
      <c r="H84" s="111">
        <v>0</v>
      </c>
      <c r="I84" s="111">
        <v>0</v>
      </c>
      <c r="J84" s="111">
        <v>0</v>
      </c>
      <c r="K84" s="111">
        <v>0</v>
      </c>
      <c r="L84" s="111">
        <v>0</v>
      </c>
      <c r="M84" s="111">
        <v>0</v>
      </c>
      <c r="N84" s="111">
        <v>0</v>
      </c>
      <c r="O84" s="111">
        <f t="shared" si="12"/>
        <v>0</v>
      </c>
      <c r="P84" s="112">
        <f t="shared" si="13"/>
        <v>0</v>
      </c>
      <c r="Q84" s="113"/>
    </row>
    <row r="85" spans="1:17">
      <c r="A85" s="108"/>
      <c r="B85" s="109">
        <v>608</v>
      </c>
      <c r="C85" s="110" t="s">
        <v>142</v>
      </c>
      <c r="D85" s="111">
        <v>0</v>
      </c>
      <c r="E85" s="111">
        <v>0</v>
      </c>
      <c r="F85" s="111">
        <v>0</v>
      </c>
      <c r="G85" s="111">
        <v>0</v>
      </c>
      <c r="H85" s="111">
        <v>0</v>
      </c>
      <c r="I85" s="111">
        <v>0</v>
      </c>
      <c r="J85" s="111">
        <v>0</v>
      </c>
      <c r="K85" s="111">
        <v>0</v>
      </c>
      <c r="L85" s="111">
        <v>0</v>
      </c>
      <c r="M85" s="111">
        <v>0</v>
      </c>
      <c r="N85" s="111">
        <v>0</v>
      </c>
      <c r="O85" s="111">
        <f t="shared" si="12"/>
        <v>0</v>
      </c>
      <c r="P85" s="112">
        <f t="shared" si="13"/>
        <v>0</v>
      </c>
      <c r="Q85" s="113"/>
    </row>
    <row r="86" spans="1:17">
      <c r="A86" s="108"/>
      <c r="B86" s="109">
        <v>609</v>
      </c>
      <c r="C86" s="110" t="s">
        <v>143</v>
      </c>
      <c r="D86" s="111">
        <v>0</v>
      </c>
      <c r="E86" s="111">
        <v>0</v>
      </c>
      <c r="F86" s="111">
        <v>0</v>
      </c>
      <c r="G86" s="111">
        <v>0</v>
      </c>
      <c r="H86" s="111">
        <v>0</v>
      </c>
      <c r="I86" s="111">
        <v>0</v>
      </c>
      <c r="J86" s="111">
        <v>0</v>
      </c>
      <c r="K86" s="111">
        <v>0</v>
      </c>
      <c r="L86" s="111">
        <v>0</v>
      </c>
      <c r="M86" s="111">
        <v>0</v>
      </c>
      <c r="N86" s="111">
        <v>0</v>
      </c>
      <c r="O86" s="111">
        <f>SUM(D86:N86)</f>
        <v>0</v>
      </c>
      <c r="P86" s="112">
        <f t="shared" si="13"/>
        <v>0</v>
      </c>
      <c r="Q86" s="113"/>
    </row>
    <row r="87" spans="1:17">
      <c r="A87" s="108"/>
      <c r="B87" s="109">
        <v>611</v>
      </c>
      <c r="C87" s="110" t="s">
        <v>144</v>
      </c>
      <c r="D87" s="111">
        <v>0</v>
      </c>
      <c r="E87" s="111">
        <v>0</v>
      </c>
      <c r="F87" s="111">
        <v>0</v>
      </c>
      <c r="G87" s="111">
        <v>0</v>
      </c>
      <c r="H87" s="111">
        <v>0</v>
      </c>
      <c r="I87" s="111">
        <v>0</v>
      </c>
      <c r="J87" s="111">
        <v>0</v>
      </c>
      <c r="K87" s="111">
        <v>0</v>
      </c>
      <c r="L87" s="111">
        <v>0</v>
      </c>
      <c r="M87" s="111">
        <v>0</v>
      </c>
      <c r="N87" s="111">
        <v>0</v>
      </c>
      <c r="O87" s="111">
        <f t="shared" ref="O87:O150" si="15">SUM(D87:N87)</f>
        <v>0</v>
      </c>
      <c r="P87" s="112">
        <f t="shared" si="13"/>
        <v>0</v>
      </c>
      <c r="Q87" s="113"/>
    </row>
    <row r="88" spans="1:17">
      <c r="A88" s="108"/>
      <c r="B88" s="109">
        <v>614</v>
      </c>
      <c r="C88" s="110" t="s">
        <v>145</v>
      </c>
      <c r="D88" s="111">
        <v>0</v>
      </c>
      <c r="E88" s="111">
        <v>0</v>
      </c>
      <c r="F88" s="111">
        <v>0</v>
      </c>
      <c r="G88" s="111">
        <v>0</v>
      </c>
      <c r="H88" s="111">
        <v>0</v>
      </c>
      <c r="I88" s="111">
        <v>0</v>
      </c>
      <c r="J88" s="111">
        <v>0</v>
      </c>
      <c r="K88" s="111">
        <v>0</v>
      </c>
      <c r="L88" s="111">
        <v>0</v>
      </c>
      <c r="M88" s="111">
        <v>0</v>
      </c>
      <c r="N88" s="111">
        <v>0</v>
      </c>
      <c r="O88" s="111">
        <f t="shared" si="15"/>
        <v>0</v>
      </c>
      <c r="P88" s="112">
        <f t="shared" si="13"/>
        <v>0</v>
      </c>
      <c r="Q88" s="113"/>
    </row>
    <row r="89" spans="1:17">
      <c r="A89" s="108"/>
      <c r="B89" s="109">
        <v>615</v>
      </c>
      <c r="C89" s="110" t="s">
        <v>146</v>
      </c>
      <c r="D89" s="111">
        <v>0</v>
      </c>
      <c r="E89" s="111">
        <v>0</v>
      </c>
      <c r="F89" s="111">
        <v>0</v>
      </c>
      <c r="G89" s="111">
        <v>0</v>
      </c>
      <c r="H89" s="111">
        <v>0</v>
      </c>
      <c r="I89" s="111">
        <v>0</v>
      </c>
      <c r="J89" s="111">
        <v>0</v>
      </c>
      <c r="K89" s="111">
        <v>0</v>
      </c>
      <c r="L89" s="111">
        <v>0</v>
      </c>
      <c r="M89" s="111">
        <v>0</v>
      </c>
      <c r="N89" s="111">
        <v>0</v>
      </c>
      <c r="O89" s="111">
        <f t="shared" si="15"/>
        <v>0</v>
      </c>
      <c r="P89" s="112">
        <f t="shared" si="13"/>
        <v>0</v>
      </c>
      <c r="Q89" s="113"/>
    </row>
    <row r="90" spans="1:17">
      <c r="A90" s="108"/>
      <c r="B90" s="109">
        <v>616</v>
      </c>
      <c r="C90" s="110" t="s">
        <v>147</v>
      </c>
      <c r="D90" s="111">
        <v>0</v>
      </c>
      <c r="E90" s="111">
        <v>0</v>
      </c>
      <c r="F90" s="111">
        <v>0</v>
      </c>
      <c r="G90" s="111">
        <v>0</v>
      </c>
      <c r="H90" s="111">
        <v>0</v>
      </c>
      <c r="I90" s="111">
        <v>0</v>
      </c>
      <c r="J90" s="111">
        <v>0</v>
      </c>
      <c r="K90" s="111">
        <v>0</v>
      </c>
      <c r="L90" s="111">
        <v>0</v>
      </c>
      <c r="M90" s="111">
        <v>0</v>
      </c>
      <c r="N90" s="111">
        <v>0</v>
      </c>
      <c r="O90" s="111">
        <f t="shared" si="15"/>
        <v>0</v>
      </c>
      <c r="P90" s="112">
        <f t="shared" si="13"/>
        <v>0</v>
      </c>
      <c r="Q90" s="113"/>
    </row>
    <row r="91" spans="1:17">
      <c r="A91" s="108"/>
      <c r="B91" s="109">
        <v>617</v>
      </c>
      <c r="C91" s="110" t="s">
        <v>148</v>
      </c>
      <c r="D91" s="111">
        <v>0</v>
      </c>
      <c r="E91" s="111">
        <v>0</v>
      </c>
      <c r="F91" s="111">
        <v>0</v>
      </c>
      <c r="G91" s="111">
        <v>0</v>
      </c>
      <c r="H91" s="111">
        <v>0</v>
      </c>
      <c r="I91" s="111">
        <v>0</v>
      </c>
      <c r="J91" s="111">
        <v>0</v>
      </c>
      <c r="K91" s="111">
        <v>0</v>
      </c>
      <c r="L91" s="111">
        <v>0</v>
      </c>
      <c r="M91" s="111">
        <v>0</v>
      </c>
      <c r="N91" s="111">
        <v>0</v>
      </c>
      <c r="O91" s="111">
        <f t="shared" si="15"/>
        <v>0</v>
      </c>
      <c r="P91" s="112">
        <f t="shared" si="13"/>
        <v>0</v>
      </c>
      <c r="Q91" s="113"/>
    </row>
    <row r="92" spans="1:17">
      <c r="A92" s="108"/>
      <c r="B92" s="109">
        <v>618</v>
      </c>
      <c r="C92" s="110" t="s">
        <v>149</v>
      </c>
      <c r="D92" s="111">
        <v>0</v>
      </c>
      <c r="E92" s="111">
        <v>0</v>
      </c>
      <c r="F92" s="111">
        <v>0</v>
      </c>
      <c r="G92" s="111">
        <v>0</v>
      </c>
      <c r="H92" s="111">
        <v>0</v>
      </c>
      <c r="I92" s="111">
        <v>0</v>
      </c>
      <c r="J92" s="111">
        <v>0</v>
      </c>
      <c r="K92" s="111">
        <v>0</v>
      </c>
      <c r="L92" s="111">
        <v>0</v>
      </c>
      <c r="M92" s="111">
        <v>0</v>
      </c>
      <c r="N92" s="111">
        <v>0</v>
      </c>
      <c r="O92" s="111">
        <f t="shared" si="15"/>
        <v>0</v>
      </c>
      <c r="P92" s="112">
        <f t="shared" si="13"/>
        <v>0</v>
      </c>
      <c r="Q92" s="113"/>
    </row>
    <row r="93" spans="1:17">
      <c r="A93" s="108"/>
      <c r="B93" s="109">
        <v>619</v>
      </c>
      <c r="C93" s="110" t="s">
        <v>150</v>
      </c>
      <c r="D93" s="111">
        <v>0</v>
      </c>
      <c r="E93" s="111">
        <v>0</v>
      </c>
      <c r="F93" s="111">
        <v>0</v>
      </c>
      <c r="G93" s="111">
        <v>0</v>
      </c>
      <c r="H93" s="111">
        <v>0</v>
      </c>
      <c r="I93" s="111">
        <v>0</v>
      </c>
      <c r="J93" s="111">
        <v>0</v>
      </c>
      <c r="K93" s="111">
        <v>0</v>
      </c>
      <c r="L93" s="111">
        <v>0</v>
      </c>
      <c r="M93" s="111">
        <v>0</v>
      </c>
      <c r="N93" s="111">
        <v>0</v>
      </c>
      <c r="O93" s="111">
        <f t="shared" si="15"/>
        <v>0</v>
      </c>
      <c r="P93" s="112">
        <f t="shared" si="13"/>
        <v>0</v>
      </c>
      <c r="Q93" s="113"/>
    </row>
    <row r="94" spans="1:17">
      <c r="A94" s="108"/>
      <c r="B94" s="109">
        <v>622</v>
      </c>
      <c r="C94" s="110" t="s">
        <v>151</v>
      </c>
      <c r="D94" s="111">
        <v>0</v>
      </c>
      <c r="E94" s="111">
        <v>0</v>
      </c>
      <c r="F94" s="111">
        <v>0</v>
      </c>
      <c r="G94" s="111">
        <v>0</v>
      </c>
      <c r="H94" s="111">
        <v>0</v>
      </c>
      <c r="I94" s="111">
        <v>0</v>
      </c>
      <c r="J94" s="111">
        <v>0</v>
      </c>
      <c r="K94" s="111">
        <v>0</v>
      </c>
      <c r="L94" s="111">
        <v>0</v>
      </c>
      <c r="M94" s="111">
        <v>0</v>
      </c>
      <c r="N94" s="111">
        <v>0</v>
      </c>
      <c r="O94" s="111">
        <f t="shared" si="15"/>
        <v>0</v>
      </c>
      <c r="P94" s="112">
        <f t="shared" si="13"/>
        <v>0</v>
      </c>
      <c r="Q94" s="113"/>
    </row>
    <row r="95" spans="1:17">
      <c r="A95" s="108"/>
      <c r="B95" s="109">
        <v>623</v>
      </c>
      <c r="C95" s="110" t="s">
        <v>152</v>
      </c>
      <c r="D95" s="111">
        <v>0</v>
      </c>
      <c r="E95" s="111">
        <v>0</v>
      </c>
      <c r="F95" s="111">
        <v>0</v>
      </c>
      <c r="G95" s="111">
        <v>0</v>
      </c>
      <c r="H95" s="111">
        <v>0</v>
      </c>
      <c r="I95" s="111">
        <v>0</v>
      </c>
      <c r="J95" s="111">
        <v>0</v>
      </c>
      <c r="K95" s="111">
        <v>0</v>
      </c>
      <c r="L95" s="111">
        <v>0</v>
      </c>
      <c r="M95" s="111">
        <v>0</v>
      </c>
      <c r="N95" s="111">
        <v>0</v>
      </c>
      <c r="O95" s="111">
        <f t="shared" si="15"/>
        <v>0</v>
      </c>
      <c r="P95" s="112">
        <f t="shared" si="13"/>
        <v>0</v>
      </c>
      <c r="Q95" s="113"/>
    </row>
    <row r="96" spans="1:17">
      <c r="A96" s="108"/>
      <c r="B96" s="109">
        <v>624</v>
      </c>
      <c r="C96" s="110" t="s">
        <v>153</v>
      </c>
      <c r="D96" s="111">
        <v>0</v>
      </c>
      <c r="E96" s="111">
        <v>0</v>
      </c>
      <c r="F96" s="111">
        <v>0</v>
      </c>
      <c r="G96" s="111">
        <v>0</v>
      </c>
      <c r="H96" s="111">
        <v>0</v>
      </c>
      <c r="I96" s="111">
        <v>0</v>
      </c>
      <c r="J96" s="111">
        <v>0</v>
      </c>
      <c r="K96" s="111">
        <v>0</v>
      </c>
      <c r="L96" s="111">
        <v>0</v>
      </c>
      <c r="M96" s="111">
        <v>0</v>
      </c>
      <c r="N96" s="111">
        <v>0</v>
      </c>
      <c r="O96" s="111">
        <f t="shared" si="15"/>
        <v>0</v>
      </c>
      <c r="P96" s="112">
        <f t="shared" si="13"/>
        <v>0</v>
      </c>
      <c r="Q96" s="113"/>
    </row>
    <row r="97" spans="1:17">
      <c r="A97" s="108"/>
      <c r="B97" s="109">
        <v>629</v>
      </c>
      <c r="C97" s="110" t="s">
        <v>154</v>
      </c>
      <c r="D97" s="111">
        <v>0</v>
      </c>
      <c r="E97" s="111">
        <v>0</v>
      </c>
      <c r="F97" s="111">
        <v>0</v>
      </c>
      <c r="G97" s="111">
        <v>0</v>
      </c>
      <c r="H97" s="111">
        <v>0</v>
      </c>
      <c r="I97" s="111">
        <v>0</v>
      </c>
      <c r="J97" s="111">
        <v>0</v>
      </c>
      <c r="K97" s="111">
        <v>0</v>
      </c>
      <c r="L97" s="111">
        <v>0</v>
      </c>
      <c r="M97" s="111">
        <v>0</v>
      </c>
      <c r="N97" s="111">
        <v>0</v>
      </c>
      <c r="O97" s="111">
        <f t="shared" si="15"/>
        <v>0</v>
      </c>
      <c r="P97" s="112">
        <f t="shared" si="13"/>
        <v>0</v>
      </c>
      <c r="Q97" s="113"/>
    </row>
    <row r="98" spans="1:17">
      <c r="A98" s="108"/>
      <c r="B98" s="109">
        <v>631</v>
      </c>
      <c r="C98" s="110" t="s">
        <v>155</v>
      </c>
      <c r="D98" s="111">
        <v>0</v>
      </c>
      <c r="E98" s="111">
        <v>0</v>
      </c>
      <c r="F98" s="111">
        <v>0</v>
      </c>
      <c r="G98" s="111">
        <v>0</v>
      </c>
      <c r="H98" s="111">
        <v>0</v>
      </c>
      <c r="I98" s="111">
        <v>0</v>
      </c>
      <c r="J98" s="111">
        <v>0</v>
      </c>
      <c r="K98" s="111">
        <v>0</v>
      </c>
      <c r="L98" s="111">
        <v>0</v>
      </c>
      <c r="M98" s="111">
        <v>0</v>
      </c>
      <c r="N98" s="111">
        <v>0</v>
      </c>
      <c r="O98" s="111">
        <f t="shared" si="15"/>
        <v>0</v>
      </c>
      <c r="P98" s="112">
        <f t="shared" si="13"/>
        <v>0</v>
      </c>
      <c r="Q98" s="113"/>
    </row>
    <row r="99" spans="1:17">
      <c r="A99" s="108"/>
      <c r="B99" s="109">
        <v>634</v>
      </c>
      <c r="C99" s="110" t="s">
        <v>156</v>
      </c>
      <c r="D99" s="111">
        <v>0</v>
      </c>
      <c r="E99" s="111">
        <v>0</v>
      </c>
      <c r="F99" s="111">
        <v>0</v>
      </c>
      <c r="G99" s="111">
        <v>0</v>
      </c>
      <c r="H99" s="111">
        <v>0</v>
      </c>
      <c r="I99" s="111">
        <v>0</v>
      </c>
      <c r="J99" s="111">
        <v>0</v>
      </c>
      <c r="K99" s="111">
        <v>0</v>
      </c>
      <c r="L99" s="111">
        <v>0</v>
      </c>
      <c r="M99" s="111">
        <v>0</v>
      </c>
      <c r="N99" s="111">
        <v>0</v>
      </c>
      <c r="O99" s="111">
        <f t="shared" si="15"/>
        <v>0</v>
      </c>
      <c r="P99" s="112">
        <f t="shared" si="13"/>
        <v>0</v>
      </c>
      <c r="Q99" s="113"/>
    </row>
    <row r="100" spans="1:17">
      <c r="A100" s="108"/>
      <c r="B100" s="109">
        <v>635</v>
      </c>
      <c r="C100" s="110" t="s">
        <v>157</v>
      </c>
      <c r="D100" s="111">
        <v>0</v>
      </c>
      <c r="E100" s="111">
        <v>0</v>
      </c>
      <c r="F100" s="111">
        <v>0</v>
      </c>
      <c r="G100" s="111">
        <v>0</v>
      </c>
      <c r="H100" s="111">
        <v>0</v>
      </c>
      <c r="I100" s="111">
        <v>0</v>
      </c>
      <c r="J100" s="111">
        <v>0</v>
      </c>
      <c r="K100" s="111">
        <v>0</v>
      </c>
      <c r="L100" s="111">
        <v>0</v>
      </c>
      <c r="M100" s="111">
        <v>0</v>
      </c>
      <c r="N100" s="111">
        <v>0</v>
      </c>
      <c r="O100" s="111">
        <f t="shared" si="15"/>
        <v>0</v>
      </c>
      <c r="P100" s="112">
        <f t="shared" si="13"/>
        <v>0</v>
      </c>
      <c r="Q100" s="113"/>
    </row>
    <row r="101" spans="1:17">
      <c r="A101" s="108"/>
      <c r="B101" s="109">
        <v>636</v>
      </c>
      <c r="C101" s="110" t="s">
        <v>158</v>
      </c>
      <c r="D101" s="111">
        <v>0</v>
      </c>
      <c r="E101" s="111">
        <v>0</v>
      </c>
      <c r="F101" s="111">
        <v>0</v>
      </c>
      <c r="G101" s="111">
        <v>0</v>
      </c>
      <c r="H101" s="111">
        <v>0</v>
      </c>
      <c r="I101" s="111">
        <v>0</v>
      </c>
      <c r="J101" s="111">
        <v>0</v>
      </c>
      <c r="K101" s="111">
        <v>0</v>
      </c>
      <c r="L101" s="111">
        <v>0</v>
      </c>
      <c r="M101" s="111">
        <v>0</v>
      </c>
      <c r="N101" s="111">
        <v>0</v>
      </c>
      <c r="O101" s="111">
        <f t="shared" si="15"/>
        <v>0</v>
      </c>
      <c r="P101" s="112">
        <f>(O101/P$181)</f>
        <v>0</v>
      </c>
      <c r="Q101" s="113"/>
    </row>
    <row r="102" spans="1:17">
      <c r="A102" s="108"/>
      <c r="B102" s="109">
        <v>637</v>
      </c>
      <c r="C102" s="110" t="s">
        <v>159</v>
      </c>
      <c r="D102" s="111">
        <v>0</v>
      </c>
      <c r="E102" s="111">
        <v>0</v>
      </c>
      <c r="F102" s="111">
        <v>0</v>
      </c>
      <c r="G102" s="111">
        <v>0</v>
      </c>
      <c r="H102" s="111">
        <v>0</v>
      </c>
      <c r="I102" s="111">
        <v>0</v>
      </c>
      <c r="J102" s="111">
        <v>0</v>
      </c>
      <c r="K102" s="111">
        <v>0</v>
      </c>
      <c r="L102" s="111">
        <v>0</v>
      </c>
      <c r="M102" s="111">
        <v>0</v>
      </c>
      <c r="N102" s="111">
        <v>0</v>
      </c>
      <c r="O102" s="111">
        <f t="shared" si="15"/>
        <v>0</v>
      </c>
      <c r="P102" s="112">
        <f t="shared" ref="P102:P165" si="16">(O102/P$181)</f>
        <v>0</v>
      </c>
      <c r="Q102" s="113"/>
    </row>
    <row r="103" spans="1:17">
      <c r="A103" s="108"/>
      <c r="B103" s="109">
        <v>638</v>
      </c>
      <c r="C103" s="110" t="s">
        <v>160</v>
      </c>
      <c r="D103" s="111">
        <v>0</v>
      </c>
      <c r="E103" s="111">
        <v>0</v>
      </c>
      <c r="F103" s="111">
        <v>0</v>
      </c>
      <c r="G103" s="111">
        <v>0</v>
      </c>
      <c r="H103" s="111">
        <v>0</v>
      </c>
      <c r="I103" s="111">
        <v>0</v>
      </c>
      <c r="J103" s="111">
        <v>0</v>
      </c>
      <c r="K103" s="111">
        <v>0</v>
      </c>
      <c r="L103" s="111">
        <v>0</v>
      </c>
      <c r="M103" s="111">
        <v>0</v>
      </c>
      <c r="N103" s="111">
        <v>0</v>
      </c>
      <c r="O103" s="111">
        <f t="shared" si="15"/>
        <v>0</v>
      </c>
      <c r="P103" s="112">
        <f t="shared" si="16"/>
        <v>0</v>
      </c>
      <c r="Q103" s="113"/>
    </row>
    <row r="104" spans="1:17">
      <c r="A104" s="108"/>
      <c r="B104" s="109">
        <v>639</v>
      </c>
      <c r="C104" s="110" t="s">
        <v>161</v>
      </c>
      <c r="D104" s="111">
        <v>0</v>
      </c>
      <c r="E104" s="111">
        <v>0</v>
      </c>
      <c r="F104" s="111">
        <v>0</v>
      </c>
      <c r="G104" s="111">
        <v>0</v>
      </c>
      <c r="H104" s="111">
        <v>0</v>
      </c>
      <c r="I104" s="111">
        <v>0</v>
      </c>
      <c r="J104" s="111">
        <v>0</v>
      </c>
      <c r="K104" s="111">
        <v>0</v>
      </c>
      <c r="L104" s="111">
        <v>0</v>
      </c>
      <c r="M104" s="111">
        <v>0</v>
      </c>
      <c r="N104" s="111">
        <v>0</v>
      </c>
      <c r="O104" s="111">
        <f t="shared" si="15"/>
        <v>0</v>
      </c>
      <c r="P104" s="112">
        <f t="shared" si="16"/>
        <v>0</v>
      </c>
      <c r="Q104" s="113"/>
    </row>
    <row r="105" spans="1:17">
      <c r="A105" s="108"/>
      <c r="B105" s="109">
        <v>641</v>
      </c>
      <c r="C105" s="110" t="s">
        <v>162</v>
      </c>
      <c r="D105" s="111">
        <v>0</v>
      </c>
      <c r="E105" s="111">
        <v>0</v>
      </c>
      <c r="F105" s="111">
        <v>0</v>
      </c>
      <c r="G105" s="111">
        <v>0</v>
      </c>
      <c r="H105" s="111">
        <v>0</v>
      </c>
      <c r="I105" s="111">
        <v>0</v>
      </c>
      <c r="J105" s="111">
        <v>0</v>
      </c>
      <c r="K105" s="111">
        <v>0</v>
      </c>
      <c r="L105" s="111">
        <v>0</v>
      </c>
      <c r="M105" s="111">
        <v>0</v>
      </c>
      <c r="N105" s="111">
        <v>0</v>
      </c>
      <c r="O105" s="111">
        <f t="shared" si="15"/>
        <v>0</v>
      </c>
      <c r="P105" s="112">
        <f t="shared" si="16"/>
        <v>0</v>
      </c>
      <c r="Q105" s="113"/>
    </row>
    <row r="106" spans="1:17">
      <c r="A106" s="108"/>
      <c r="B106" s="109">
        <v>642</v>
      </c>
      <c r="C106" s="110" t="s">
        <v>163</v>
      </c>
      <c r="D106" s="111">
        <v>0</v>
      </c>
      <c r="E106" s="111">
        <v>0</v>
      </c>
      <c r="F106" s="111">
        <v>0</v>
      </c>
      <c r="G106" s="111">
        <v>0</v>
      </c>
      <c r="H106" s="111">
        <v>0</v>
      </c>
      <c r="I106" s="111">
        <v>0</v>
      </c>
      <c r="J106" s="111">
        <v>0</v>
      </c>
      <c r="K106" s="111">
        <v>0</v>
      </c>
      <c r="L106" s="111">
        <v>0</v>
      </c>
      <c r="M106" s="111">
        <v>0</v>
      </c>
      <c r="N106" s="111">
        <v>0</v>
      </c>
      <c r="O106" s="111">
        <f t="shared" si="15"/>
        <v>0</v>
      </c>
      <c r="P106" s="112">
        <f t="shared" si="16"/>
        <v>0</v>
      </c>
      <c r="Q106" s="113"/>
    </row>
    <row r="107" spans="1:17">
      <c r="A107" s="108"/>
      <c r="B107" s="109">
        <v>649</v>
      </c>
      <c r="C107" s="110" t="s">
        <v>164</v>
      </c>
      <c r="D107" s="111">
        <v>0</v>
      </c>
      <c r="E107" s="111">
        <v>0</v>
      </c>
      <c r="F107" s="111">
        <v>0</v>
      </c>
      <c r="G107" s="111">
        <v>0</v>
      </c>
      <c r="H107" s="111">
        <v>0</v>
      </c>
      <c r="I107" s="111">
        <v>0</v>
      </c>
      <c r="J107" s="111">
        <v>0</v>
      </c>
      <c r="K107" s="111">
        <v>0</v>
      </c>
      <c r="L107" s="111">
        <v>0</v>
      </c>
      <c r="M107" s="111">
        <v>0</v>
      </c>
      <c r="N107" s="111">
        <v>0</v>
      </c>
      <c r="O107" s="111">
        <f t="shared" si="15"/>
        <v>0</v>
      </c>
      <c r="P107" s="112">
        <f t="shared" si="16"/>
        <v>0</v>
      </c>
      <c r="Q107" s="113"/>
    </row>
    <row r="108" spans="1:17">
      <c r="A108" s="108"/>
      <c r="B108" s="109">
        <v>651</v>
      </c>
      <c r="C108" s="110" t="s">
        <v>165</v>
      </c>
      <c r="D108" s="111">
        <v>0</v>
      </c>
      <c r="E108" s="111">
        <v>0</v>
      </c>
      <c r="F108" s="111">
        <v>0</v>
      </c>
      <c r="G108" s="111">
        <v>0</v>
      </c>
      <c r="H108" s="111">
        <v>0</v>
      </c>
      <c r="I108" s="111">
        <v>0</v>
      </c>
      <c r="J108" s="111">
        <v>0</v>
      </c>
      <c r="K108" s="111">
        <v>0</v>
      </c>
      <c r="L108" s="111">
        <v>0</v>
      </c>
      <c r="M108" s="111">
        <v>0</v>
      </c>
      <c r="N108" s="111">
        <v>0</v>
      </c>
      <c r="O108" s="111">
        <f t="shared" si="15"/>
        <v>0</v>
      </c>
      <c r="P108" s="112">
        <f t="shared" si="16"/>
        <v>0</v>
      </c>
      <c r="Q108" s="113"/>
    </row>
    <row r="109" spans="1:17">
      <c r="A109" s="108"/>
      <c r="B109" s="109">
        <v>654</v>
      </c>
      <c r="C109" s="110" t="s">
        <v>166</v>
      </c>
      <c r="D109" s="111">
        <v>0</v>
      </c>
      <c r="E109" s="111">
        <v>0</v>
      </c>
      <c r="F109" s="111">
        <v>0</v>
      </c>
      <c r="G109" s="111">
        <v>0</v>
      </c>
      <c r="H109" s="111">
        <v>0</v>
      </c>
      <c r="I109" s="111">
        <v>0</v>
      </c>
      <c r="J109" s="111">
        <v>0</v>
      </c>
      <c r="K109" s="111">
        <v>0</v>
      </c>
      <c r="L109" s="111">
        <v>0</v>
      </c>
      <c r="M109" s="111">
        <v>0</v>
      </c>
      <c r="N109" s="111">
        <v>0</v>
      </c>
      <c r="O109" s="111">
        <f t="shared" si="15"/>
        <v>0</v>
      </c>
      <c r="P109" s="112">
        <f t="shared" si="16"/>
        <v>0</v>
      </c>
      <c r="Q109" s="113"/>
    </row>
    <row r="110" spans="1:17">
      <c r="A110" s="108"/>
      <c r="B110" s="109">
        <v>655</v>
      </c>
      <c r="C110" s="110" t="s">
        <v>167</v>
      </c>
      <c r="D110" s="111">
        <v>0</v>
      </c>
      <c r="E110" s="111">
        <v>0</v>
      </c>
      <c r="F110" s="111">
        <v>0</v>
      </c>
      <c r="G110" s="111">
        <v>0</v>
      </c>
      <c r="H110" s="111">
        <v>0</v>
      </c>
      <c r="I110" s="111">
        <v>0</v>
      </c>
      <c r="J110" s="111">
        <v>0</v>
      </c>
      <c r="K110" s="111">
        <v>0</v>
      </c>
      <c r="L110" s="111">
        <v>0</v>
      </c>
      <c r="M110" s="111">
        <v>0</v>
      </c>
      <c r="N110" s="111">
        <v>0</v>
      </c>
      <c r="O110" s="111">
        <f t="shared" si="15"/>
        <v>0</v>
      </c>
      <c r="P110" s="112">
        <f t="shared" si="16"/>
        <v>0</v>
      </c>
      <c r="Q110" s="113"/>
    </row>
    <row r="111" spans="1:17">
      <c r="A111" s="108"/>
      <c r="B111" s="109">
        <v>656</v>
      </c>
      <c r="C111" s="110" t="s">
        <v>168</v>
      </c>
      <c r="D111" s="111">
        <v>0</v>
      </c>
      <c r="E111" s="111">
        <v>0</v>
      </c>
      <c r="F111" s="111">
        <v>0</v>
      </c>
      <c r="G111" s="111">
        <v>0</v>
      </c>
      <c r="H111" s="111">
        <v>0</v>
      </c>
      <c r="I111" s="111">
        <v>0</v>
      </c>
      <c r="J111" s="111">
        <v>0</v>
      </c>
      <c r="K111" s="111">
        <v>0</v>
      </c>
      <c r="L111" s="111">
        <v>0</v>
      </c>
      <c r="M111" s="111">
        <v>0</v>
      </c>
      <c r="N111" s="111">
        <v>0</v>
      </c>
      <c r="O111" s="111">
        <f t="shared" si="15"/>
        <v>0</v>
      </c>
      <c r="P111" s="112">
        <f t="shared" si="16"/>
        <v>0</v>
      </c>
      <c r="Q111" s="113"/>
    </row>
    <row r="112" spans="1:17">
      <c r="A112" s="108"/>
      <c r="B112" s="109">
        <v>657</v>
      </c>
      <c r="C112" s="110" t="s">
        <v>169</v>
      </c>
      <c r="D112" s="111">
        <v>0</v>
      </c>
      <c r="E112" s="111">
        <v>0</v>
      </c>
      <c r="F112" s="111">
        <v>0</v>
      </c>
      <c r="G112" s="111">
        <v>0</v>
      </c>
      <c r="H112" s="111">
        <v>0</v>
      </c>
      <c r="I112" s="111">
        <v>0</v>
      </c>
      <c r="J112" s="111">
        <v>0</v>
      </c>
      <c r="K112" s="111">
        <v>0</v>
      </c>
      <c r="L112" s="111">
        <v>0</v>
      </c>
      <c r="M112" s="111">
        <v>0</v>
      </c>
      <c r="N112" s="111">
        <v>0</v>
      </c>
      <c r="O112" s="111">
        <f t="shared" si="15"/>
        <v>0</v>
      </c>
      <c r="P112" s="112">
        <f t="shared" si="16"/>
        <v>0</v>
      </c>
      <c r="Q112" s="113"/>
    </row>
    <row r="113" spans="1:17">
      <c r="A113" s="108"/>
      <c r="B113" s="109">
        <v>658</v>
      </c>
      <c r="C113" s="110" t="s">
        <v>170</v>
      </c>
      <c r="D113" s="111">
        <v>0</v>
      </c>
      <c r="E113" s="111">
        <v>0</v>
      </c>
      <c r="F113" s="111">
        <v>0</v>
      </c>
      <c r="G113" s="111">
        <v>0</v>
      </c>
      <c r="H113" s="111">
        <v>0</v>
      </c>
      <c r="I113" s="111">
        <v>0</v>
      </c>
      <c r="J113" s="111">
        <v>0</v>
      </c>
      <c r="K113" s="111">
        <v>0</v>
      </c>
      <c r="L113" s="111">
        <v>0</v>
      </c>
      <c r="M113" s="111">
        <v>0</v>
      </c>
      <c r="N113" s="111">
        <v>0</v>
      </c>
      <c r="O113" s="111">
        <f t="shared" si="15"/>
        <v>0</v>
      </c>
      <c r="P113" s="112">
        <f t="shared" si="16"/>
        <v>0</v>
      </c>
      <c r="Q113" s="113"/>
    </row>
    <row r="114" spans="1:17">
      <c r="A114" s="108"/>
      <c r="B114" s="109">
        <v>659</v>
      </c>
      <c r="C114" s="110" t="s">
        <v>171</v>
      </c>
      <c r="D114" s="111">
        <v>0</v>
      </c>
      <c r="E114" s="111">
        <v>0</v>
      </c>
      <c r="F114" s="111">
        <v>0</v>
      </c>
      <c r="G114" s="111">
        <v>0</v>
      </c>
      <c r="H114" s="111">
        <v>0</v>
      </c>
      <c r="I114" s="111">
        <v>0</v>
      </c>
      <c r="J114" s="111">
        <v>0</v>
      </c>
      <c r="K114" s="111">
        <v>0</v>
      </c>
      <c r="L114" s="111">
        <v>0</v>
      </c>
      <c r="M114" s="111">
        <v>0</v>
      </c>
      <c r="N114" s="111">
        <v>0</v>
      </c>
      <c r="O114" s="111">
        <f t="shared" si="15"/>
        <v>0</v>
      </c>
      <c r="P114" s="112">
        <f t="shared" si="16"/>
        <v>0</v>
      </c>
      <c r="Q114" s="113"/>
    </row>
    <row r="115" spans="1:17">
      <c r="A115" s="108"/>
      <c r="B115" s="109">
        <v>661</v>
      </c>
      <c r="C115" s="110" t="s">
        <v>172</v>
      </c>
      <c r="D115" s="111">
        <v>0</v>
      </c>
      <c r="E115" s="111">
        <v>0</v>
      </c>
      <c r="F115" s="111">
        <v>0</v>
      </c>
      <c r="G115" s="111">
        <v>0</v>
      </c>
      <c r="H115" s="111">
        <v>0</v>
      </c>
      <c r="I115" s="111">
        <v>0</v>
      </c>
      <c r="J115" s="111">
        <v>0</v>
      </c>
      <c r="K115" s="111">
        <v>0</v>
      </c>
      <c r="L115" s="111">
        <v>0</v>
      </c>
      <c r="M115" s="111">
        <v>0</v>
      </c>
      <c r="N115" s="111">
        <v>0</v>
      </c>
      <c r="O115" s="111">
        <f t="shared" si="15"/>
        <v>0</v>
      </c>
      <c r="P115" s="112">
        <f t="shared" si="16"/>
        <v>0</v>
      </c>
      <c r="Q115" s="113"/>
    </row>
    <row r="116" spans="1:17">
      <c r="A116" s="108"/>
      <c r="B116" s="109">
        <v>662</v>
      </c>
      <c r="C116" s="110" t="s">
        <v>173</v>
      </c>
      <c r="D116" s="111">
        <v>0</v>
      </c>
      <c r="E116" s="111">
        <v>0</v>
      </c>
      <c r="F116" s="111">
        <v>0</v>
      </c>
      <c r="G116" s="111">
        <v>0</v>
      </c>
      <c r="H116" s="111">
        <v>0</v>
      </c>
      <c r="I116" s="111">
        <v>0</v>
      </c>
      <c r="J116" s="111">
        <v>0</v>
      </c>
      <c r="K116" s="111">
        <v>0</v>
      </c>
      <c r="L116" s="111">
        <v>0</v>
      </c>
      <c r="M116" s="111">
        <v>0</v>
      </c>
      <c r="N116" s="111">
        <v>0</v>
      </c>
      <c r="O116" s="111">
        <f t="shared" si="15"/>
        <v>0</v>
      </c>
      <c r="P116" s="112">
        <f t="shared" si="16"/>
        <v>0</v>
      </c>
      <c r="Q116" s="113"/>
    </row>
    <row r="117" spans="1:17">
      <c r="A117" s="108"/>
      <c r="B117" s="109">
        <v>663</v>
      </c>
      <c r="C117" s="110" t="s">
        <v>174</v>
      </c>
      <c r="D117" s="111">
        <v>0</v>
      </c>
      <c r="E117" s="111">
        <v>0</v>
      </c>
      <c r="F117" s="111">
        <v>0</v>
      </c>
      <c r="G117" s="111">
        <v>0</v>
      </c>
      <c r="H117" s="111">
        <v>0</v>
      </c>
      <c r="I117" s="111">
        <v>0</v>
      </c>
      <c r="J117" s="111">
        <v>0</v>
      </c>
      <c r="K117" s="111">
        <v>0</v>
      </c>
      <c r="L117" s="111">
        <v>0</v>
      </c>
      <c r="M117" s="111">
        <v>0</v>
      </c>
      <c r="N117" s="111">
        <v>0</v>
      </c>
      <c r="O117" s="111">
        <f t="shared" si="15"/>
        <v>0</v>
      </c>
      <c r="P117" s="112">
        <f t="shared" si="16"/>
        <v>0</v>
      </c>
      <c r="Q117" s="113"/>
    </row>
    <row r="118" spans="1:17">
      <c r="A118" s="108"/>
      <c r="B118" s="109">
        <v>664</v>
      </c>
      <c r="C118" s="110" t="s">
        <v>175</v>
      </c>
      <c r="D118" s="111">
        <v>0</v>
      </c>
      <c r="E118" s="111">
        <v>0</v>
      </c>
      <c r="F118" s="111">
        <v>0</v>
      </c>
      <c r="G118" s="111">
        <v>0</v>
      </c>
      <c r="H118" s="111">
        <v>0</v>
      </c>
      <c r="I118" s="111">
        <v>0</v>
      </c>
      <c r="J118" s="111">
        <v>0</v>
      </c>
      <c r="K118" s="111">
        <v>0</v>
      </c>
      <c r="L118" s="111">
        <v>0</v>
      </c>
      <c r="M118" s="111">
        <v>0</v>
      </c>
      <c r="N118" s="111">
        <v>0</v>
      </c>
      <c r="O118" s="111">
        <f t="shared" si="15"/>
        <v>0</v>
      </c>
      <c r="P118" s="112">
        <f t="shared" si="16"/>
        <v>0</v>
      </c>
      <c r="Q118" s="113"/>
    </row>
    <row r="119" spans="1:17">
      <c r="A119" s="108"/>
      <c r="B119" s="109">
        <v>665</v>
      </c>
      <c r="C119" s="110" t="s">
        <v>176</v>
      </c>
      <c r="D119" s="111">
        <v>0</v>
      </c>
      <c r="E119" s="111">
        <v>0</v>
      </c>
      <c r="F119" s="111">
        <v>0</v>
      </c>
      <c r="G119" s="111">
        <v>0</v>
      </c>
      <c r="H119" s="111">
        <v>0</v>
      </c>
      <c r="I119" s="111">
        <v>0</v>
      </c>
      <c r="J119" s="111">
        <v>0</v>
      </c>
      <c r="K119" s="111">
        <v>0</v>
      </c>
      <c r="L119" s="111">
        <v>0</v>
      </c>
      <c r="M119" s="111">
        <v>0</v>
      </c>
      <c r="N119" s="111">
        <v>0</v>
      </c>
      <c r="O119" s="111">
        <f t="shared" si="15"/>
        <v>0</v>
      </c>
      <c r="P119" s="112">
        <f t="shared" si="16"/>
        <v>0</v>
      </c>
      <c r="Q119" s="113"/>
    </row>
    <row r="120" spans="1:17">
      <c r="A120" s="108"/>
      <c r="B120" s="109">
        <v>666</v>
      </c>
      <c r="C120" s="110" t="s">
        <v>177</v>
      </c>
      <c r="D120" s="111">
        <v>0</v>
      </c>
      <c r="E120" s="111">
        <v>0</v>
      </c>
      <c r="F120" s="111">
        <v>0</v>
      </c>
      <c r="G120" s="111">
        <v>0</v>
      </c>
      <c r="H120" s="111">
        <v>0</v>
      </c>
      <c r="I120" s="111">
        <v>0</v>
      </c>
      <c r="J120" s="111">
        <v>0</v>
      </c>
      <c r="K120" s="111">
        <v>0</v>
      </c>
      <c r="L120" s="111">
        <v>0</v>
      </c>
      <c r="M120" s="111">
        <v>0</v>
      </c>
      <c r="N120" s="111">
        <v>0</v>
      </c>
      <c r="O120" s="111">
        <f t="shared" si="15"/>
        <v>0</v>
      </c>
      <c r="P120" s="112">
        <f t="shared" si="16"/>
        <v>0</v>
      </c>
      <c r="Q120" s="113"/>
    </row>
    <row r="121" spans="1:17">
      <c r="A121" s="108"/>
      <c r="B121" s="109">
        <v>667</v>
      </c>
      <c r="C121" s="110" t="s">
        <v>178</v>
      </c>
      <c r="D121" s="111">
        <v>0</v>
      </c>
      <c r="E121" s="111">
        <v>0</v>
      </c>
      <c r="F121" s="111">
        <v>0</v>
      </c>
      <c r="G121" s="111">
        <v>0</v>
      </c>
      <c r="H121" s="111">
        <v>0</v>
      </c>
      <c r="I121" s="111">
        <v>0</v>
      </c>
      <c r="J121" s="111">
        <v>0</v>
      </c>
      <c r="K121" s="111">
        <v>0</v>
      </c>
      <c r="L121" s="111">
        <v>0</v>
      </c>
      <c r="M121" s="111">
        <v>0</v>
      </c>
      <c r="N121" s="111">
        <v>0</v>
      </c>
      <c r="O121" s="111">
        <f t="shared" si="15"/>
        <v>0</v>
      </c>
      <c r="P121" s="112">
        <f t="shared" si="16"/>
        <v>0</v>
      </c>
      <c r="Q121" s="113"/>
    </row>
    <row r="122" spans="1:17">
      <c r="A122" s="108"/>
      <c r="B122" s="109">
        <v>669</v>
      </c>
      <c r="C122" s="110" t="s">
        <v>179</v>
      </c>
      <c r="D122" s="111">
        <v>0</v>
      </c>
      <c r="E122" s="111">
        <v>0</v>
      </c>
      <c r="F122" s="111">
        <v>0</v>
      </c>
      <c r="G122" s="111">
        <v>0</v>
      </c>
      <c r="H122" s="111">
        <v>0</v>
      </c>
      <c r="I122" s="111">
        <v>0</v>
      </c>
      <c r="J122" s="111">
        <v>0</v>
      </c>
      <c r="K122" s="111">
        <v>0</v>
      </c>
      <c r="L122" s="111">
        <v>0</v>
      </c>
      <c r="M122" s="111">
        <v>0</v>
      </c>
      <c r="N122" s="111">
        <v>0</v>
      </c>
      <c r="O122" s="111">
        <f t="shared" si="15"/>
        <v>0</v>
      </c>
      <c r="P122" s="112">
        <f t="shared" si="16"/>
        <v>0</v>
      </c>
      <c r="Q122" s="113"/>
    </row>
    <row r="123" spans="1:17">
      <c r="A123" s="108"/>
      <c r="B123" s="109">
        <v>671</v>
      </c>
      <c r="C123" s="110" t="s">
        <v>180</v>
      </c>
      <c r="D123" s="111">
        <v>0</v>
      </c>
      <c r="E123" s="111">
        <v>0</v>
      </c>
      <c r="F123" s="111">
        <v>0</v>
      </c>
      <c r="G123" s="111">
        <v>0</v>
      </c>
      <c r="H123" s="111">
        <v>0</v>
      </c>
      <c r="I123" s="111">
        <v>0</v>
      </c>
      <c r="J123" s="111">
        <v>0</v>
      </c>
      <c r="K123" s="111">
        <v>0</v>
      </c>
      <c r="L123" s="111">
        <v>0</v>
      </c>
      <c r="M123" s="111">
        <v>0</v>
      </c>
      <c r="N123" s="111">
        <v>0</v>
      </c>
      <c r="O123" s="111">
        <f t="shared" si="15"/>
        <v>0</v>
      </c>
      <c r="P123" s="112">
        <f t="shared" si="16"/>
        <v>0</v>
      </c>
      <c r="Q123" s="113"/>
    </row>
    <row r="124" spans="1:17">
      <c r="A124" s="108"/>
      <c r="B124" s="109">
        <v>674</v>
      </c>
      <c r="C124" s="110" t="s">
        <v>181</v>
      </c>
      <c r="D124" s="111">
        <v>0</v>
      </c>
      <c r="E124" s="111">
        <v>0</v>
      </c>
      <c r="F124" s="111">
        <v>0</v>
      </c>
      <c r="G124" s="111">
        <v>0</v>
      </c>
      <c r="H124" s="111">
        <v>0</v>
      </c>
      <c r="I124" s="111">
        <v>0</v>
      </c>
      <c r="J124" s="111">
        <v>0</v>
      </c>
      <c r="K124" s="111">
        <v>0</v>
      </c>
      <c r="L124" s="111">
        <v>0</v>
      </c>
      <c r="M124" s="111">
        <v>0</v>
      </c>
      <c r="N124" s="111">
        <v>0</v>
      </c>
      <c r="O124" s="111">
        <f t="shared" si="15"/>
        <v>0</v>
      </c>
      <c r="P124" s="112">
        <f t="shared" si="16"/>
        <v>0</v>
      </c>
      <c r="Q124" s="113"/>
    </row>
    <row r="125" spans="1:17">
      <c r="A125" s="108"/>
      <c r="B125" s="109">
        <v>675</v>
      </c>
      <c r="C125" s="110" t="s">
        <v>182</v>
      </c>
      <c r="D125" s="111">
        <v>0</v>
      </c>
      <c r="E125" s="111">
        <v>0</v>
      </c>
      <c r="F125" s="111">
        <v>0</v>
      </c>
      <c r="G125" s="111">
        <v>0</v>
      </c>
      <c r="H125" s="111">
        <v>0</v>
      </c>
      <c r="I125" s="111">
        <v>0</v>
      </c>
      <c r="J125" s="111">
        <v>0</v>
      </c>
      <c r="K125" s="111">
        <v>0</v>
      </c>
      <c r="L125" s="111">
        <v>0</v>
      </c>
      <c r="M125" s="111">
        <v>0</v>
      </c>
      <c r="N125" s="111">
        <v>0</v>
      </c>
      <c r="O125" s="111">
        <f t="shared" si="15"/>
        <v>0</v>
      </c>
      <c r="P125" s="112">
        <f t="shared" si="16"/>
        <v>0</v>
      </c>
      <c r="Q125" s="113"/>
    </row>
    <row r="126" spans="1:17">
      <c r="A126" s="108"/>
      <c r="B126" s="109">
        <v>676</v>
      </c>
      <c r="C126" s="110" t="s">
        <v>183</v>
      </c>
      <c r="D126" s="111">
        <v>0</v>
      </c>
      <c r="E126" s="111">
        <v>0</v>
      </c>
      <c r="F126" s="111">
        <v>0</v>
      </c>
      <c r="G126" s="111">
        <v>0</v>
      </c>
      <c r="H126" s="111">
        <v>0</v>
      </c>
      <c r="I126" s="111">
        <v>0</v>
      </c>
      <c r="J126" s="111">
        <v>0</v>
      </c>
      <c r="K126" s="111">
        <v>0</v>
      </c>
      <c r="L126" s="111">
        <v>0</v>
      </c>
      <c r="M126" s="111">
        <v>0</v>
      </c>
      <c r="N126" s="111">
        <v>0</v>
      </c>
      <c r="O126" s="111">
        <f t="shared" si="15"/>
        <v>0</v>
      </c>
      <c r="P126" s="112">
        <f t="shared" si="16"/>
        <v>0</v>
      </c>
      <c r="Q126" s="113"/>
    </row>
    <row r="127" spans="1:17">
      <c r="A127" s="108"/>
      <c r="B127" s="109">
        <v>677</v>
      </c>
      <c r="C127" s="110" t="s">
        <v>184</v>
      </c>
      <c r="D127" s="111">
        <v>0</v>
      </c>
      <c r="E127" s="111">
        <v>0</v>
      </c>
      <c r="F127" s="111">
        <v>0</v>
      </c>
      <c r="G127" s="111">
        <v>0</v>
      </c>
      <c r="H127" s="111">
        <v>0</v>
      </c>
      <c r="I127" s="111">
        <v>0</v>
      </c>
      <c r="J127" s="111">
        <v>0</v>
      </c>
      <c r="K127" s="111">
        <v>0</v>
      </c>
      <c r="L127" s="111">
        <v>0</v>
      </c>
      <c r="M127" s="111">
        <v>0</v>
      </c>
      <c r="N127" s="111">
        <v>0</v>
      </c>
      <c r="O127" s="111">
        <f t="shared" si="15"/>
        <v>0</v>
      </c>
      <c r="P127" s="112">
        <f t="shared" si="16"/>
        <v>0</v>
      </c>
      <c r="Q127" s="113"/>
    </row>
    <row r="128" spans="1:17">
      <c r="A128" s="108"/>
      <c r="B128" s="109">
        <v>678</v>
      </c>
      <c r="C128" s="110" t="s">
        <v>185</v>
      </c>
      <c r="D128" s="111">
        <v>0</v>
      </c>
      <c r="E128" s="111">
        <v>0</v>
      </c>
      <c r="F128" s="111">
        <v>0</v>
      </c>
      <c r="G128" s="111">
        <v>0</v>
      </c>
      <c r="H128" s="111">
        <v>0</v>
      </c>
      <c r="I128" s="111">
        <v>0</v>
      </c>
      <c r="J128" s="111">
        <v>0</v>
      </c>
      <c r="K128" s="111">
        <v>0</v>
      </c>
      <c r="L128" s="111">
        <v>0</v>
      </c>
      <c r="M128" s="111">
        <v>0</v>
      </c>
      <c r="N128" s="111">
        <v>0</v>
      </c>
      <c r="O128" s="111">
        <f t="shared" si="15"/>
        <v>0</v>
      </c>
      <c r="P128" s="112">
        <f t="shared" si="16"/>
        <v>0</v>
      </c>
      <c r="Q128" s="113"/>
    </row>
    <row r="129" spans="1:17">
      <c r="A129" s="108"/>
      <c r="B129" s="109">
        <v>679</v>
      </c>
      <c r="C129" s="110" t="s">
        <v>186</v>
      </c>
      <c r="D129" s="111">
        <v>0</v>
      </c>
      <c r="E129" s="111">
        <v>0</v>
      </c>
      <c r="F129" s="111">
        <v>0</v>
      </c>
      <c r="G129" s="111">
        <v>0</v>
      </c>
      <c r="H129" s="111">
        <v>0</v>
      </c>
      <c r="I129" s="111">
        <v>0</v>
      </c>
      <c r="J129" s="111">
        <v>0</v>
      </c>
      <c r="K129" s="111">
        <v>0</v>
      </c>
      <c r="L129" s="111">
        <v>0</v>
      </c>
      <c r="M129" s="111">
        <v>0</v>
      </c>
      <c r="N129" s="111">
        <v>0</v>
      </c>
      <c r="O129" s="111">
        <f t="shared" si="15"/>
        <v>0</v>
      </c>
      <c r="P129" s="112">
        <f t="shared" si="16"/>
        <v>0</v>
      </c>
      <c r="Q129" s="113"/>
    </row>
    <row r="130" spans="1:17">
      <c r="A130" s="108"/>
      <c r="B130" s="109">
        <v>682</v>
      </c>
      <c r="C130" s="110" t="s">
        <v>187</v>
      </c>
      <c r="D130" s="111">
        <v>0</v>
      </c>
      <c r="E130" s="111">
        <v>0</v>
      </c>
      <c r="F130" s="111">
        <v>0</v>
      </c>
      <c r="G130" s="111">
        <v>0</v>
      </c>
      <c r="H130" s="111">
        <v>0</v>
      </c>
      <c r="I130" s="111">
        <v>0</v>
      </c>
      <c r="J130" s="111">
        <v>0</v>
      </c>
      <c r="K130" s="111">
        <v>0</v>
      </c>
      <c r="L130" s="111">
        <v>0</v>
      </c>
      <c r="M130" s="111">
        <v>0</v>
      </c>
      <c r="N130" s="111">
        <v>0</v>
      </c>
      <c r="O130" s="111">
        <f t="shared" si="15"/>
        <v>0</v>
      </c>
      <c r="P130" s="112">
        <f t="shared" si="16"/>
        <v>0</v>
      </c>
      <c r="Q130" s="113"/>
    </row>
    <row r="131" spans="1:17">
      <c r="A131" s="108"/>
      <c r="B131" s="109">
        <v>683</v>
      </c>
      <c r="C131" s="110" t="s">
        <v>188</v>
      </c>
      <c r="D131" s="111">
        <v>0</v>
      </c>
      <c r="E131" s="111">
        <v>0</v>
      </c>
      <c r="F131" s="111">
        <v>0</v>
      </c>
      <c r="G131" s="111">
        <v>0</v>
      </c>
      <c r="H131" s="111">
        <v>0</v>
      </c>
      <c r="I131" s="111">
        <v>0</v>
      </c>
      <c r="J131" s="111">
        <v>0</v>
      </c>
      <c r="K131" s="111">
        <v>0</v>
      </c>
      <c r="L131" s="111">
        <v>0</v>
      </c>
      <c r="M131" s="111">
        <v>0</v>
      </c>
      <c r="N131" s="111">
        <v>0</v>
      </c>
      <c r="O131" s="111">
        <f t="shared" si="15"/>
        <v>0</v>
      </c>
      <c r="P131" s="112">
        <f t="shared" si="16"/>
        <v>0</v>
      </c>
      <c r="Q131" s="113"/>
    </row>
    <row r="132" spans="1:17">
      <c r="A132" s="108"/>
      <c r="B132" s="109">
        <v>684</v>
      </c>
      <c r="C132" s="110" t="s">
        <v>189</v>
      </c>
      <c r="D132" s="111">
        <v>0</v>
      </c>
      <c r="E132" s="111">
        <v>0</v>
      </c>
      <c r="F132" s="111">
        <v>0</v>
      </c>
      <c r="G132" s="111">
        <v>0</v>
      </c>
      <c r="H132" s="111">
        <v>0</v>
      </c>
      <c r="I132" s="111">
        <v>0</v>
      </c>
      <c r="J132" s="111">
        <v>0</v>
      </c>
      <c r="K132" s="111">
        <v>0</v>
      </c>
      <c r="L132" s="111">
        <v>0</v>
      </c>
      <c r="M132" s="111">
        <v>0</v>
      </c>
      <c r="N132" s="111">
        <v>0</v>
      </c>
      <c r="O132" s="111">
        <f t="shared" si="15"/>
        <v>0</v>
      </c>
      <c r="P132" s="112">
        <f t="shared" si="16"/>
        <v>0</v>
      </c>
      <c r="Q132" s="113"/>
    </row>
    <row r="133" spans="1:17">
      <c r="A133" s="108"/>
      <c r="B133" s="109">
        <v>685</v>
      </c>
      <c r="C133" s="110" t="s">
        <v>190</v>
      </c>
      <c r="D133" s="111">
        <v>0</v>
      </c>
      <c r="E133" s="111">
        <v>0</v>
      </c>
      <c r="F133" s="111">
        <v>0</v>
      </c>
      <c r="G133" s="111">
        <v>0</v>
      </c>
      <c r="H133" s="111">
        <v>0</v>
      </c>
      <c r="I133" s="111">
        <v>0</v>
      </c>
      <c r="J133" s="111">
        <v>0</v>
      </c>
      <c r="K133" s="111">
        <v>0</v>
      </c>
      <c r="L133" s="111">
        <v>0</v>
      </c>
      <c r="M133" s="111">
        <v>0</v>
      </c>
      <c r="N133" s="111">
        <v>0</v>
      </c>
      <c r="O133" s="111">
        <f t="shared" si="15"/>
        <v>0</v>
      </c>
      <c r="P133" s="112">
        <f t="shared" si="16"/>
        <v>0</v>
      </c>
      <c r="Q133" s="113"/>
    </row>
    <row r="134" spans="1:17">
      <c r="A134" s="108"/>
      <c r="B134" s="109">
        <v>689</v>
      </c>
      <c r="C134" s="110" t="s">
        <v>191</v>
      </c>
      <c r="D134" s="111">
        <v>0</v>
      </c>
      <c r="E134" s="111">
        <v>0</v>
      </c>
      <c r="F134" s="111">
        <v>0</v>
      </c>
      <c r="G134" s="111">
        <v>0</v>
      </c>
      <c r="H134" s="111">
        <v>0</v>
      </c>
      <c r="I134" s="111">
        <v>0</v>
      </c>
      <c r="J134" s="111">
        <v>0</v>
      </c>
      <c r="K134" s="111">
        <v>0</v>
      </c>
      <c r="L134" s="111">
        <v>0</v>
      </c>
      <c r="M134" s="111">
        <v>0</v>
      </c>
      <c r="N134" s="111">
        <v>0</v>
      </c>
      <c r="O134" s="111">
        <f t="shared" si="15"/>
        <v>0</v>
      </c>
      <c r="P134" s="112">
        <f t="shared" si="16"/>
        <v>0</v>
      </c>
      <c r="Q134" s="113"/>
    </row>
    <row r="135" spans="1:17">
      <c r="A135" s="108"/>
      <c r="B135" s="109">
        <v>691</v>
      </c>
      <c r="C135" s="110" t="s">
        <v>192</v>
      </c>
      <c r="D135" s="111">
        <v>0</v>
      </c>
      <c r="E135" s="111">
        <v>0</v>
      </c>
      <c r="F135" s="111">
        <v>0</v>
      </c>
      <c r="G135" s="111">
        <v>0</v>
      </c>
      <c r="H135" s="111">
        <v>0</v>
      </c>
      <c r="I135" s="111">
        <v>0</v>
      </c>
      <c r="J135" s="111">
        <v>0</v>
      </c>
      <c r="K135" s="111">
        <v>0</v>
      </c>
      <c r="L135" s="111">
        <v>0</v>
      </c>
      <c r="M135" s="111">
        <v>0</v>
      </c>
      <c r="N135" s="111">
        <v>0</v>
      </c>
      <c r="O135" s="111">
        <f t="shared" si="15"/>
        <v>0</v>
      </c>
      <c r="P135" s="112">
        <f t="shared" si="16"/>
        <v>0</v>
      </c>
      <c r="Q135" s="113"/>
    </row>
    <row r="136" spans="1:17">
      <c r="A136" s="108"/>
      <c r="B136" s="109">
        <v>694</v>
      </c>
      <c r="C136" s="110" t="s">
        <v>193</v>
      </c>
      <c r="D136" s="111">
        <v>0</v>
      </c>
      <c r="E136" s="111">
        <v>0</v>
      </c>
      <c r="F136" s="111">
        <v>0</v>
      </c>
      <c r="G136" s="111">
        <v>0</v>
      </c>
      <c r="H136" s="111">
        <v>0</v>
      </c>
      <c r="I136" s="111">
        <v>0</v>
      </c>
      <c r="J136" s="111">
        <v>0</v>
      </c>
      <c r="K136" s="111">
        <v>0</v>
      </c>
      <c r="L136" s="111">
        <v>0</v>
      </c>
      <c r="M136" s="111">
        <v>0</v>
      </c>
      <c r="N136" s="111">
        <v>0</v>
      </c>
      <c r="O136" s="111">
        <f t="shared" si="15"/>
        <v>0</v>
      </c>
      <c r="P136" s="112">
        <f t="shared" si="16"/>
        <v>0</v>
      </c>
      <c r="Q136" s="113"/>
    </row>
    <row r="137" spans="1:17">
      <c r="A137" s="108"/>
      <c r="B137" s="109">
        <v>695</v>
      </c>
      <c r="C137" s="110" t="s">
        <v>194</v>
      </c>
      <c r="D137" s="111">
        <v>0</v>
      </c>
      <c r="E137" s="111">
        <v>0</v>
      </c>
      <c r="F137" s="111">
        <v>0</v>
      </c>
      <c r="G137" s="111">
        <v>0</v>
      </c>
      <c r="H137" s="111">
        <v>0</v>
      </c>
      <c r="I137" s="111">
        <v>0</v>
      </c>
      <c r="J137" s="111">
        <v>0</v>
      </c>
      <c r="K137" s="111">
        <v>0</v>
      </c>
      <c r="L137" s="111">
        <v>0</v>
      </c>
      <c r="M137" s="111">
        <v>0</v>
      </c>
      <c r="N137" s="111">
        <v>0</v>
      </c>
      <c r="O137" s="111">
        <f t="shared" si="15"/>
        <v>0</v>
      </c>
      <c r="P137" s="112">
        <f t="shared" si="16"/>
        <v>0</v>
      </c>
      <c r="Q137" s="113"/>
    </row>
    <row r="138" spans="1:17">
      <c r="A138" s="108"/>
      <c r="B138" s="109">
        <v>696</v>
      </c>
      <c r="C138" s="110" t="s">
        <v>195</v>
      </c>
      <c r="D138" s="111">
        <v>0</v>
      </c>
      <c r="E138" s="111">
        <v>0</v>
      </c>
      <c r="F138" s="111">
        <v>0</v>
      </c>
      <c r="G138" s="111">
        <v>0</v>
      </c>
      <c r="H138" s="111">
        <v>0</v>
      </c>
      <c r="I138" s="111">
        <v>0</v>
      </c>
      <c r="J138" s="111">
        <v>0</v>
      </c>
      <c r="K138" s="111">
        <v>0</v>
      </c>
      <c r="L138" s="111">
        <v>0</v>
      </c>
      <c r="M138" s="111">
        <v>0</v>
      </c>
      <c r="N138" s="111">
        <v>0</v>
      </c>
      <c r="O138" s="111">
        <f t="shared" si="15"/>
        <v>0</v>
      </c>
      <c r="P138" s="112">
        <f t="shared" si="16"/>
        <v>0</v>
      </c>
      <c r="Q138" s="113"/>
    </row>
    <row r="139" spans="1:17">
      <c r="A139" s="108"/>
      <c r="B139" s="109">
        <v>697</v>
      </c>
      <c r="C139" s="110" t="s">
        <v>196</v>
      </c>
      <c r="D139" s="111">
        <v>0</v>
      </c>
      <c r="E139" s="111">
        <v>0</v>
      </c>
      <c r="F139" s="111">
        <v>0</v>
      </c>
      <c r="G139" s="111">
        <v>0</v>
      </c>
      <c r="H139" s="111">
        <v>0</v>
      </c>
      <c r="I139" s="111">
        <v>0</v>
      </c>
      <c r="J139" s="111">
        <v>0</v>
      </c>
      <c r="K139" s="111">
        <v>0</v>
      </c>
      <c r="L139" s="111">
        <v>0</v>
      </c>
      <c r="M139" s="111">
        <v>0</v>
      </c>
      <c r="N139" s="111">
        <v>0</v>
      </c>
      <c r="O139" s="111">
        <f t="shared" si="15"/>
        <v>0</v>
      </c>
      <c r="P139" s="112">
        <f t="shared" si="16"/>
        <v>0</v>
      </c>
      <c r="Q139" s="113"/>
    </row>
    <row r="140" spans="1:17">
      <c r="A140" s="108"/>
      <c r="B140" s="109">
        <v>698</v>
      </c>
      <c r="C140" s="110" t="s">
        <v>197</v>
      </c>
      <c r="D140" s="111">
        <v>0</v>
      </c>
      <c r="E140" s="111">
        <v>0</v>
      </c>
      <c r="F140" s="111">
        <v>0</v>
      </c>
      <c r="G140" s="111">
        <v>0</v>
      </c>
      <c r="H140" s="111">
        <v>0</v>
      </c>
      <c r="I140" s="111">
        <v>0</v>
      </c>
      <c r="J140" s="111">
        <v>0</v>
      </c>
      <c r="K140" s="111">
        <v>0</v>
      </c>
      <c r="L140" s="111">
        <v>0</v>
      </c>
      <c r="M140" s="111">
        <v>0</v>
      </c>
      <c r="N140" s="111">
        <v>0</v>
      </c>
      <c r="O140" s="111">
        <f t="shared" si="15"/>
        <v>0</v>
      </c>
      <c r="P140" s="112">
        <f t="shared" si="16"/>
        <v>0</v>
      </c>
      <c r="Q140" s="113"/>
    </row>
    <row r="141" spans="1:17">
      <c r="A141" s="108"/>
      <c r="B141" s="109">
        <v>699</v>
      </c>
      <c r="C141" s="110" t="s">
        <v>198</v>
      </c>
      <c r="D141" s="111">
        <v>0</v>
      </c>
      <c r="E141" s="111">
        <v>0</v>
      </c>
      <c r="F141" s="111">
        <v>0</v>
      </c>
      <c r="G141" s="111">
        <v>0</v>
      </c>
      <c r="H141" s="111">
        <v>0</v>
      </c>
      <c r="I141" s="111">
        <v>0</v>
      </c>
      <c r="J141" s="111">
        <v>0</v>
      </c>
      <c r="K141" s="111">
        <v>0</v>
      </c>
      <c r="L141" s="111">
        <v>0</v>
      </c>
      <c r="M141" s="111">
        <v>0</v>
      </c>
      <c r="N141" s="111">
        <v>0</v>
      </c>
      <c r="O141" s="111">
        <f t="shared" si="15"/>
        <v>0</v>
      </c>
      <c r="P141" s="112">
        <f t="shared" si="16"/>
        <v>0</v>
      </c>
      <c r="Q141" s="113"/>
    </row>
    <row r="142" spans="1:17">
      <c r="A142" s="108"/>
      <c r="B142" s="109">
        <v>701</v>
      </c>
      <c r="C142" s="110" t="s">
        <v>199</v>
      </c>
      <c r="D142" s="111">
        <v>0</v>
      </c>
      <c r="E142" s="111">
        <v>0</v>
      </c>
      <c r="F142" s="111">
        <v>0</v>
      </c>
      <c r="G142" s="111">
        <v>0</v>
      </c>
      <c r="H142" s="111">
        <v>0</v>
      </c>
      <c r="I142" s="111">
        <v>0</v>
      </c>
      <c r="J142" s="111">
        <v>0</v>
      </c>
      <c r="K142" s="111">
        <v>0</v>
      </c>
      <c r="L142" s="111">
        <v>0</v>
      </c>
      <c r="M142" s="111">
        <v>0</v>
      </c>
      <c r="N142" s="111">
        <v>0</v>
      </c>
      <c r="O142" s="111">
        <f t="shared" si="15"/>
        <v>0</v>
      </c>
      <c r="P142" s="112">
        <f t="shared" si="16"/>
        <v>0</v>
      </c>
      <c r="Q142" s="113"/>
    </row>
    <row r="143" spans="1:17">
      <c r="A143" s="108"/>
      <c r="B143" s="109">
        <v>702</v>
      </c>
      <c r="C143" s="110" t="s">
        <v>200</v>
      </c>
      <c r="D143" s="111">
        <v>0</v>
      </c>
      <c r="E143" s="111">
        <v>0</v>
      </c>
      <c r="F143" s="111">
        <v>0</v>
      </c>
      <c r="G143" s="111">
        <v>0</v>
      </c>
      <c r="H143" s="111">
        <v>0</v>
      </c>
      <c r="I143" s="111">
        <v>0</v>
      </c>
      <c r="J143" s="111">
        <v>0</v>
      </c>
      <c r="K143" s="111">
        <v>0</v>
      </c>
      <c r="L143" s="111">
        <v>0</v>
      </c>
      <c r="M143" s="111">
        <v>0</v>
      </c>
      <c r="N143" s="111">
        <v>0</v>
      </c>
      <c r="O143" s="111">
        <f t="shared" si="15"/>
        <v>0</v>
      </c>
      <c r="P143" s="112">
        <f t="shared" si="16"/>
        <v>0</v>
      </c>
      <c r="Q143" s="113"/>
    </row>
    <row r="144" spans="1:17">
      <c r="A144" s="108"/>
      <c r="B144" s="109">
        <v>703</v>
      </c>
      <c r="C144" s="110" t="s">
        <v>201</v>
      </c>
      <c r="D144" s="111">
        <v>0</v>
      </c>
      <c r="E144" s="111">
        <v>0</v>
      </c>
      <c r="F144" s="111">
        <v>0</v>
      </c>
      <c r="G144" s="111">
        <v>0</v>
      </c>
      <c r="H144" s="111">
        <v>0</v>
      </c>
      <c r="I144" s="111">
        <v>0</v>
      </c>
      <c r="J144" s="111">
        <v>0</v>
      </c>
      <c r="K144" s="111">
        <v>0</v>
      </c>
      <c r="L144" s="111">
        <v>0</v>
      </c>
      <c r="M144" s="111">
        <v>0</v>
      </c>
      <c r="N144" s="111">
        <v>0</v>
      </c>
      <c r="O144" s="111">
        <f t="shared" si="15"/>
        <v>0</v>
      </c>
      <c r="P144" s="112">
        <f t="shared" si="16"/>
        <v>0</v>
      </c>
      <c r="Q144" s="113"/>
    </row>
    <row r="145" spans="1:17">
      <c r="A145" s="108"/>
      <c r="B145" s="109">
        <v>704</v>
      </c>
      <c r="C145" s="110" t="s">
        <v>202</v>
      </c>
      <c r="D145" s="111">
        <v>0</v>
      </c>
      <c r="E145" s="111">
        <v>0</v>
      </c>
      <c r="F145" s="111">
        <v>0</v>
      </c>
      <c r="G145" s="111">
        <v>0</v>
      </c>
      <c r="H145" s="111">
        <v>0</v>
      </c>
      <c r="I145" s="111">
        <v>0</v>
      </c>
      <c r="J145" s="111">
        <v>0</v>
      </c>
      <c r="K145" s="111">
        <v>0</v>
      </c>
      <c r="L145" s="111">
        <v>0</v>
      </c>
      <c r="M145" s="111">
        <v>0</v>
      </c>
      <c r="N145" s="111">
        <v>0</v>
      </c>
      <c r="O145" s="111">
        <f t="shared" si="15"/>
        <v>0</v>
      </c>
      <c r="P145" s="112">
        <f t="shared" si="16"/>
        <v>0</v>
      </c>
      <c r="Q145" s="113"/>
    </row>
    <row r="146" spans="1:17">
      <c r="A146" s="108"/>
      <c r="B146" s="109">
        <v>709</v>
      </c>
      <c r="C146" s="110" t="s">
        <v>203</v>
      </c>
      <c r="D146" s="111">
        <v>0</v>
      </c>
      <c r="E146" s="111">
        <v>0</v>
      </c>
      <c r="F146" s="111">
        <v>0</v>
      </c>
      <c r="G146" s="111">
        <v>0</v>
      </c>
      <c r="H146" s="111">
        <v>0</v>
      </c>
      <c r="I146" s="111">
        <v>0</v>
      </c>
      <c r="J146" s="111">
        <v>0</v>
      </c>
      <c r="K146" s="111">
        <v>0</v>
      </c>
      <c r="L146" s="111">
        <v>0</v>
      </c>
      <c r="M146" s="111">
        <v>0</v>
      </c>
      <c r="N146" s="111">
        <v>0</v>
      </c>
      <c r="O146" s="111">
        <f t="shared" si="15"/>
        <v>0</v>
      </c>
      <c r="P146" s="112">
        <f t="shared" si="16"/>
        <v>0</v>
      </c>
      <c r="Q146" s="113"/>
    </row>
    <row r="147" spans="1:17">
      <c r="A147" s="108"/>
      <c r="B147" s="109">
        <v>711</v>
      </c>
      <c r="C147" s="110" t="s">
        <v>204</v>
      </c>
      <c r="D147" s="111">
        <v>0</v>
      </c>
      <c r="E147" s="111">
        <v>0</v>
      </c>
      <c r="F147" s="111">
        <v>0</v>
      </c>
      <c r="G147" s="111">
        <v>0</v>
      </c>
      <c r="H147" s="111">
        <v>0</v>
      </c>
      <c r="I147" s="111">
        <v>0</v>
      </c>
      <c r="J147" s="111">
        <v>0</v>
      </c>
      <c r="K147" s="111">
        <v>0</v>
      </c>
      <c r="L147" s="111">
        <v>0</v>
      </c>
      <c r="M147" s="111">
        <v>0</v>
      </c>
      <c r="N147" s="111">
        <v>0</v>
      </c>
      <c r="O147" s="111">
        <f t="shared" si="15"/>
        <v>0</v>
      </c>
      <c r="P147" s="112">
        <f t="shared" si="16"/>
        <v>0</v>
      </c>
      <c r="Q147" s="113"/>
    </row>
    <row r="148" spans="1:17">
      <c r="A148" s="108"/>
      <c r="B148" s="109">
        <v>712</v>
      </c>
      <c r="C148" s="110" t="s">
        <v>205</v>
      </c>
      <c r="D148" s="111">
        <v>0</v>
      </c>
      <c r="E148" s="111">
        <v>0</v>
      </c>
      <c r="F148" s="111">
        <v>0</v>
      </c>
      <c r="G148" s="111">
        <v>0</v>
      </c>
      <c r="H148" s="111">
        <v>0</v>
      </c>
      <c r="I148" s="111">
        <v>0</v>
      </c>
      <c r="J148" s="111">
        <v>0</v>
      </c>
      <c r="K148" s="111">
        <v>0</v>
      </c>
      <c r="L148" s="111">
        <v>0</v>
      </c>
      <c r="M148" s="111">
        <v>0</v>
      </c>
      <c r="N148" s="111">
        <v>0</v>
      </c>
      <c r="O148" s="111">
        <f t="shared" si="15"/>
        <v>0</v>
      </c>
      <c r="P148" s="112">
        <f t="shared" si="16"/>
        <v>0</v>
      </c>
      <c r="Q148" s="113"/>
    </row>
    <row r="149" spans="1:17">
      <c r="A149" s="108"/>
      <c r="B149" s="109">
        <v>713</v>
      </c>
      <c r="C149" s="110" t="s">
        <v>206</v>
      </c>
      <c r="D149" s="111">
        <v>0</v>
      </c>
      <c r="E149" s="111">
        <v>0</v>
      </c>
      <c r="F149" s="111">
        <v>0</v>
      </c>
      <c r="G149" s="111">
        <v>0</v>
      </c>
      <c r="H149" s="111">
        <v>0</v>
      </c>
      <c r="I149" s="111">
        <v>0</v>
      </c>
      <c r="J149" s="111">
        <v>0</v>
      </c>
      <c r="K149" s="111">
        <v>0</v>
      </c>
      <c r="L149" s="111">
        <v>0</v>
      </c>
      <c r="M149" s="111">
        <v>0</v>
      </c>
      <c r="N149" s="111">
        <v>0</v>
      </c>
      <c r="O149" s="111">
        <f t="shared" si="15"/>
        <v>0</v>
      </c>
      <c r="P149" s="112">
        <f t="shared" si="16"/>
        <v>0</v>
      </c>
      <c r="Q149" s="113"/>
    </row>
    <row r="150" spans="1:17">
      <c r="A150" s="108"/>
      <c r="B150" s="109">
        <v>714</v>
      </c>
      <c r="C150" s="110" t="s">
        <v>207</v>
      </c>
      <c r="D150" s="111">
        <v>0</v>
      </c>
      <c r="E150" s="111">
        <v>0</v>
      </c>
      <c r="F150" s="111">
        <v>0</v>
      </c>
      <c r="G150" s="111">
        <v>0</v>
      </c>
      <c r="H150" s="111">
        <v>0</v>
      </c>
      <c r="I150" s="111">
        <v>0</v>
      </c>
      <c r="J150" s="111">
        <v>0</v>
      </c>
      <c r="K150" s="111">
        <v>0</v>
      </c>
      <c r="L150" s="111">
        <v>0</v>
      </c>
      <c r="M150" s="111">
        <v>0</v>
      </c>
      <c r="N150" s="111">
        <v>0</v>
      </c>
      <c r="O150" s="111">
        <f t="shared" si="15"/>
        <v>0</v>
      </c>
      <c r="P150" s="112">
        <f t="shared" si="16"/>
        <v>0</v>
      </c>
      <c r="Q150" s="113"/>
    </row>
    <row r="151" spans="1:17">
      <c r="A151" s="108"/>
      <c r="B151" s="109">
        <v>715</v>
      </c>
      <c r="C151" s="110" t="s">
        <v>208</v>
      </c>
      <c r="D151" s="111">
        <v>0</v>
      </c>
      <c r="E151" s="111">
        <v>0</v>
      </c>
      <c r="F151" s="111">
        <v>0</v>
      </c>
      <c r="G151" s="111">
        <v>0</v>
      </c>
      <c r="H151" s="111">
        <v>0</v>
      </c>
      <c r="I151" s="111">
        <v>0</v>
      </c>
      <c r="J151" s="111">
        <v>0</v>
      </c>
      <c r="K151" s="111">
        <v>0</v>
      </c>
      <c r="L151" s="111">
        <v>0</v>
      </c>
      <c r="M151" s="111">
        <v>0</v>
      </c>
      <c r="N151" s="111">
        <v>0</v>
      </c>
      <c r="O151" s="111">
        <f t="shared" ref="O151:O178" si="17">SUM(D151:N151)</f>
        <v>0</v>
      </c>
      <c r="P151" s="112">
        <f t="shared" si="16"/>
        <v>0</v>
      </c>
      <c r="Q151" s="113"/>
    </row>
    <row r="152" spans="1:17">
      <c r="A152" s="108"/>
      <c r="B152" s="109">
        <v>716</v>
      </c>
      <c r="C152" s="110" t="s">
        <v>209</v>
      </c>
      <c r="D152" s="111">
        <v>0</v>
      </c>
      <c r="E152" s="111">
        <v>0</v>
      </c>
      <c r="F152" s="111">
        <v>0</v>
      </c>
      <c r="G152" s="111">
        <v>0</v>
      </c>
      <c r="H152" s="111">
        <v>0</v>
      </c>
      <c r="I152" s="111">
        <v>0</v>
      </c>
      <c r="J152" s="111">
        <v>0</v>
      </c>
      <c r="K152" s="111">
        <v>0</v>
      </c>
      <c r="L152" s="111">
        <v>0</v>
      </c>
      <c r="M152" s="111">
        <v>0</v>
      </c>
      <c r="N152" s="111">
        <v>0</v>
      </c>
      <c r="O152" s="111">
        <f t="shared" si="17"/>
        <v>0</v>
      </c>
      <c r="P152" s="112">
        <f t="shared" si="16"/>
        <v>0</v>
      </c>
      <c r="Q152" s="113"/>
    </row>
    <row r="153" spans="1:17">
      <c r="A153" s="108"/>
      <c r="B153" s="109">
        <v>719</v>
      </c>
      <c r="C153" s="110" t="s">
        <v>210</v>
      </c>
      <c r="D153" s="111">
        <v>0</v>
      </c>
      <c r="E153" s="111">
        <v>0</v>
      </c>
      <c r="F153" s="111">
        <v>0</v>
      </c>
      <c r="G153" s="111">
        <v>0</v>
      </c>
      <c r="H153" s="111">
        <v>0</v>
      </c>
      <c r="I153" s="111">
        <v>0</v>
      </c>
      <c r="J153" s="111">
        <v>0</v>
      </c>
      <c r="K153" s="111">
        <v>0</v>
      </c>
      <c r="L153" s="111">
        <v>0</v>
      </c>
      <c r="M153" s="111">
        <v>0</v>
      </c>
      <c r="N153" s="111">
        <v>0</v>
      </c>
      <c r="O153" s="111">
        <f t="shared" si="17"/>
        <v>0</v>
      </c>
      <c r="P153" s="112">
        <f t="shared" si="16"/>
        <v>0</v>
      </c>
      <c r="Q153" s="113"/>
    </row>
    <row r="154" spans="1:17">
      <c r="A154" s="108"/>
      <c r="B154" s="109">
        <v>721</v>
      </c>
      <c r="C154" s="110" t="s">
        <v>211</v>
      </c>
      <c r="D154" s="111">
        <v>0</v>
      </c>
      <c r="E154" s="111">
        <v>0</v>
      </c>
      <c r="F154" s="111">
        <v>0</v>
      </c>
      <c r="G154" s="111">
        <v>0</v>
      </c>
      <c r="H154" s="111">
        <v>0</v>
      </c>
      <c r="I154" s="111">
        <v>0</v>
      </c>
      <c r="J154" s="111">
        <v>0</v>
      </c>
      <c r="K154" s="111">
        <v>0</v>
      </c>
      <c r="L154" s="111">
        <v>0</v>
      </c>
      <c r="M154" s="111">
        <v>0</v>
      </c>
      <c r="N154" s="111">
        <v>0</v>
      </c>
      <c r="O154" s="111">
        <f t="shared" si="17"/>
        <v>0</v>
      </c>
      <c r="P154" s="112">
        <f t="shared" si="16"/>
        <v>0</v>
      </c>
      <c r="Q154" s="113"/>
    </row>
    <row r="155" spans="1:17">
      <c r="A155" s="108"/>
      <c r="B155" s="109">
        <v>724</v>
      </c>
      <c r="C155" s="110" t="s">
        <v>212</v>
      </c>
      <c r="D155" s="111">
        <v>0</v>
      </c>
      <c r="E155" s="111">
        <v>0</v>
      </c>
      <c r="F155" s="111">
        <v>0</v>
      </c>
      <c r="G155" s="111">
        <v>0</v>
      </c>
      <c r="H155" s="111">
        <v>0</v>
      </c>
      <c r="I155" s="111">
        <v>0</v>
      </c>
      <c r="J155" s="111">
        <v>0</v>
      </c>
      <c r="K155" s="111">
        <v>0</v>
      </c>
      <c r="L155" s="111">
        <v>0</v>
      </c>
      <c r="M155" s="111">
        <v>0</v>
      </c>
      <c r="N155" s="111">
        <v>0</v>
      </c>
      <c r="O155" s="111">
        <f t="shared" si="17"/>
        <v>0</v>
      </c>
      <c r="P155" s="112">
        <f t="shared" si="16"/>
        <v>0</v>
      </c>
      <c r="Q155" s="113"/>
    </row>
    <row r="156" spans="1:17">
      <c r="A156" s="108"/>
      <c r="B156" s="109">
        <v>725</v>
      </c>
      <c r="C156" s="110" t="s">
        <v>213</v>
      </c>
      <c r="D156" s="111">
        <v>0</v>
      </c>
      <c r="E156" s="111">
        <v>0</v>
      </c>
      <c r="F156" s="111">
        <v>0</v>
      </c>
      <c r="G156" s="111">
        <v>0</v>
      </c>
      <c r="H156" s="111">
        <v>0</v>
      </c>
      <c r="I156" s="111">
        <v>0</v>
      </c>
      <c r="J156" s="111">
        <v>0</v>
      </c>
      <c r="K156" s="111">
        <v>0</v>
      </c>
      <c r="L156" s="111">
        <v>0</v>
      </c>
      <c r="M156" s="111">
        <v>0</v>
      </c>
      <c r="N156" s="111">
        <v>0</v>
      </c>
      <c r="O156" s="111">
        <f t="shared" si="17"/>
        <v>0</v>
      </c>
      <c r="P156" s="112">
        <f t="shared" si="16"/>
        <v>0</v>
      </c>
      <c r="Q156" s="113"/>
    </row>
    <row r="157" spans="1:17">
      <c r="A157" s="108"/>
      <c r="B157" s="109">
        <v>726</v>
      </c>
      <c r="C157" s="110" t="s">
        <v>214</v>
      </c>
      <c r="D157" s="111">
        <v>0</v>
      </c>
      <c r="E157" s="111">
        <v>0</v>
      </c>
      <c r="F157" s="111">
        <v>0</v>
      </c>
      <c r="G157" s="111">
        <v>0</v>
      </c>
      <c r="H157" s="111">
        <v>0</v>
      </c>
      <c r="I157" s="111">
        <v>0</v>
      </c>
      <c r="J157" s="111">
        <v>0</v>
      </c>
      <c r="K157" s="111">
        <v>0</v>
      </c>
      <c r="L157" s="111">
        <v>0</v>
      </c>
      <c r="M157" s="111">
        <v>0</v>
      </c>
      <c r="N157" s="111">
        <v>0</v>
      </c>
      <c r="O157" s="111">
        <f t="shared" si="17"/>
        <v>0</v>
      </c>
      <c r="P157" s="112">
        <f t="shared" si="16"/>
        <v>0</v>
      </c>
      <c r="Q157" s="113"/>
    </row>
    <row r="158" spans="1:17">
      <c r="A158" s="108"/>
      <c r="B158" s="109">
        <v>727</v>
      </c>
      <c r="C158" s="110" t="s">
        <v>215</v>
      </c>
      <c r="D158" s="111">
        <v>0</v>
      </c>
      <c r="E158" s="111">
        <v>0</v>
      </c>
      <c r="F158" s="111">
        <v>0</v>
      </c>
      <c r="G158" s="111">
        <v>0</v>
      </c>
      <c r="H158" s="111">
        <v>0</v>
      </c>
      <c r="I158" s="111">
        <v>0</v>
      </c>
      <c r="J158" s="111">
        <v>0</v>
      </c>
      <c r="K158" s="111">
        <v>0</v>
      </c>
      <c r="L158" s="111">
        <v>0</v>
      </c>
      <c r="M158" s="111">
        <v>0</v>
      </c>
      <c r="N158" s="111">
        <v>0</v>
      </c>
      <c r="O158" s="111">
        <f t="shared" si="17"/>
        <v>0</v>
      </c>
      <c r="P158" s="112">
        <f t="shared" si="16"/>
        <v>0</v>
      </c>
      <c r="Q158" s="113"/>
    </row>
    <row r="159" spans="1:17">
      <c r="A159" s="108"/>
      <c r="B159" s="109">
        <v>728</v>
      </c>
      <c r="C159" s="110" t="s">
        <v>216</v>
      </c>
      <c r="D159" s="111">
        <v>0</v>
      </c>
      <c r="E159" s="111">
        <v>0</v>
      </c>
      <c r="F159" s="111">
        <v>0</v>
      </c>
      <c r="G159" s="111">
        <v>0</v>
      </c>
      <c r="H159" s="111">
        <v>0</v>
      </c>
      <c r="I159" s="111">
        <v>0</v>
      </c>
      <c r="J159" s="111">
        <v>0</v>
      </c>
      <c r="K159" s="111">
        <v>0</v>
      </c>
      <c r="L159" s="111">
        <v>0</v>
      </c>
      <c r="M159" s="111">
        <v>0</v>
      </c>
      <c r="N159" s="111">
        <v>0</v>
      </c>
      <c r="O159" s="111">
        <f t="shared" si="17"/>
        <v>0</v>
      </c>
      <c r="P159" s="112">
        <f t="shared" si="16"/>
        <v>0</v>
      </c>
      <c r="Q159" s="113"/>
    </row>
    <row r="160" spans="1:17">
      <c r="A160" s="108"/>
      <c r="B160" s="109">
        <v>729</v>
      </c>
      <c r="C160" s="110" t="s">
        <v>217</v>
      </c>
      <c r="D160" s="111">
        <v>0</v>
      </c>
      <c r="E160" s="111">
        <v>0</v>
      </c>
      <c r="F160" s="111">
        <v>0</v>
      </c>
      <c r="G160" s="111">
        <v>0</v>
      </c>
      <c r="H160" s="111">
        <v>0</v>
      </c>
      <c r="I160" s="111">
        <v>0</v>
      </c>
      <c r="J160" s="111">
        <v>0</v>
      </c>
      <c r="K160" s="111">
        <v>0</v>
      </c>
      <c r="L160" s="111">
        <v>0</v>
      </c>
      <c r="M160" s="111">
        <v>0</v>
      </c>
      <c r="N160" s="111">
        <v>0</v>
      </c>
      <c r="O160" s="111">
        <f t="shared" si="17"/>
        <v>0</v>
      </c>
      <c r="P160" s="112">
        <f t="shared" si="16"/>
        <v>0</v>
      </c>
      <c r="Q160" s="113"/>
    </row>
    <row r="161" spans="1:17">
      <c r="A161" s="108"/>
      <c r="B161" s="109">
        <v>732</v>
      </c>
      <c r="C161" s="110" t="s">
        <v>218</v>
      </c>
      <c r="D161" s="111">
        <v>0</v>
      </c>
      <c r="E161" s="111">
        <v>0</v>
      </c>
      <c r="F161" s="111">
        <v>0</v>
      </c>
      <c r="G161" s="111">
        <v>0</v>
      </c>
      <c r="H161" s="111">
        <v>0</v>
      </c>
      <c r="I161" s="111">
        <v>0</v>
      </c>
      <c r="J161" s="111">
        <v>0</v>
      </c>
      <c r="K161" s="111">
        <v>0</v>
      </c>
      <c r="L161" s="111">
        <v>0</v>
      </c>
      <c r="M161" s="111">
        <v>0</v>
      </c>
      <c r="N161" s="111">
        <v>0</v>
      </c>
      <c r="O161" s="111">
        <f t="shared" si="17"/>
        <v>0</v>
      </c>
      <c r="P161" s="112">
        <f t="shared" si="16"/>
        <v>0</v>
      </c>
      <c r="Q161" s="113"/>
    </row>
    <row r="162" spans="1:17">
      <c r="A162" s="108"/>
      <c r="B162" s="109">
        <v>733</v>
      </c>
      <c r="C162" s="110" t="s">
        <v>219</v>
      </c>
      <c r="D162" s="111">
        <v>0</v>
      </c>
      <c r="E162" s="111">
        <v>0</v>
      </c>
      <c r="F162" s="111">
        <v>0</v>
      </c>
      <c r="G162" s="111">
        <v>0</v>
      </c>
      <c r="H162" s="111">
        <v>0</v>
      </c>
      <c r="I162" s="111">
        <v>0</v>
      </c>
      <c r="J162" s="111">
        <v>0</v>
      </c>
      <c r="K162" s="111">
        <v>0</v>
      </c>
      <c r="L162" s="111">
        <v>0</v>
      </c>
      <c r="M162" s="111">
        <v>0</v>
      </c>
      <c r="N162" s="111">
        <v>0</v>
      </c>
      <c r="O162" s="111">
        <f t="shared" si="17"/>
        <v>0</v>
      </c>
      <c r="P162" s="112">
        <f t="shared" si="16"/>
        <v>0</v>
      </c>
      <c r="Q162" s="113"/>
    </row>
    <row r="163" spans="1:17">
      <c r="A163" s="108"/>
      <c r="B163" s="109">
        <v>734</v>
      </c>
      <c r="C163" s="110" t="s">
        <v>220</v>
      </c>
      <c r="D163" s="111">
        <v>0</v>
      </c>
      <c r="E163" s="111">
        <v>0</v>
      </c>
      <c r="F163" s="111">
        <v>0</v>
      </c>
      <c r="G163" s="111">
        <v>0</v>
      </c>
      <c r="H163" s="111">
        <v>0</v>
      </c>
      <c r="I163" s="111">
        <v>0</v>
      </c>
      <c r="J163" s="111">
        <v>0</v>
      </c>
      <c r="K163" s="111">
        <v>0</v>
      </c>
      <c r="L163" s="111">
        <v>0</v>
      </c>
      <c r="M163" s="111">
        <v>0</v>
      </c>
      <c r="N163" s="111">
        <v>0</v>
      </c>
      <c r="O163" s="111">
        <f t="shared" si="17"/>
        <v>0</v>
      </c>
      <c r="P163" s="112">
        <f t="shared" si="16"/>
        <v>0</v>
      </c>
      <c r="Q163" s="113"/>
    </row>
    <row r="164" spans="1:17">
      <c r="A164" s="108"/>
      <c r="B164" s="109">
        <v>739</v>
      </c>
      <c r="C164" s="110" t="s">
        <v>221</v>
      </c>
      <c r="D164" s="111">
        <v>0</v>
      </c>
      <c r="E164" s="111">
        <v>0</v>
      </c>
      <c r="F164" s="111">
        <v>0</v>
      </c>
      <c r="G164" s="111">
        <v>0</v>
      </c>
      <c r="H164" s="111">
        <v>0</v>
      </c>
      <c r="I164" s="111">
        <v>0</v>
      </c>
      <c r="J164" s="111">
        <v>0</v>
      </c>
      <c r="K164" s="111">
        <v>0</v>
      </c>
      <c r="L164" s="111">
        <v>0</v>
      </c>
      <c r="M164" s="111">
        <v>0</v>
      </c>
      <c r="N164" s="111">
        <v>0</v>
      </c>
      <c r="O164" s="111">
        <f t="shared" si="17"/>
        <v>0</v>
      </c>
      <c r="P164" s="112">
        <f t="shared" si="16"/>
        <v>0</v>
      </c>
      <c r="Q164" s="113"/>
    </row>
    <row r="165" spans="1:17">
      <c r="A165" s="108"/>
      <c r="B165" s="109">
        <v>741</v>
      </c>
      <c r="C165" s="110" t="s">
        <v>222</v>
      </c>
      <c r="D165" s="111">
        <v>0</v>
      </c>
      <c r="E165" s="111">
        <v>0</v>
      </c>
      <c r="F165" s="111">
        <v>0</v>
      </c>
      <c r="G165" s="111">
        <v>0</v>
      </c>
      <c r="H165" s="111">
        <v>0</v>
      </c>
      <c r="I165" s="111">
        <v>0</v>
      </c>
      <c r="J165" s="111">
        <v>0</v>
      </c>
      <c r="K165" s="111">
        <v>0</v>
      </c>
      <c r="L165" s="111">
        <v>0</v>
      </c>
      <c r="M165" s="111">
        <v>0</v>
      </c>
      <c r="N165" s="111">
        <v>0</v>
      </c>
      <c r="O165" s="111">
        <f t="shared" si="17"/>
        <v>0</v>
      </c>
      <c r="P165" s="112">
        <f t="shared" si="16"/>
        <v>0</v>
      </c>
      <c r="Q165" s="113"/>
    </row>
    <row r="166" spans="1:17">
      <c r="A166" s="108"/>
      <c r="B166" s="109">
        <v>744</v>
      </c>
      <c r="C166" s="110" t="s">
        <v>223</v>
      </c>
      <c r="D166" s="111">
        <v>0</v>
      </c>
      <c r="E166" s="111">
        <v>0</v>
      </c>
      <c r="F166" s="111">
        <v>0</v>
      </c>
      <c r="G166" s="111">
        <v>0</v>
      </c>
      <c r="H166" s="111">
        <v>0</v>
      </c>
      <c r="I166" s="111">
        <v>0</v>
      </c>
      <c r="J166" s="111">
        <v>0</v>
      </c>
      <c r="K166" s="111">
        <v>0</v>
      </c>
      <c r="L166" s="111">
        <v>0</v>
      </c>
      <c r="M166" s="111">
        <v>0</v>
      </c>
      <c r="N166" s="111">
        <v>0</v>
      </c>
      <c r="O166" s="111">
        <f t="shared" si="17"/>
        <v>0</v>
      </c>
      <c r="P166" s="112">
        <f t="shared" ref="P166:P179" si="18">(O166/P$181)</f>
        <v>0</v>
      </c>
      <c r="Q166" s="113"/>
    </row>
    <row r="167" spans="1:17">
      <c r="A167" s="108"/>
      <c r="B167" s="109">
        <v>745</v>
      </c>
      <c r="C167" s="110" t="s">
        <v>224</v>
      </c>
      <c r="D167" s="111">
        <v>0</v>
      </c>
      <c r="E167" s="111">
        <v>0</v>
      </c>
      <c r="F167" s="111">
        <v>0</v>
      </c>
      <c r="G167" s="111">
        <v>0</v>
      </c>
      <c r="H167" s="111">
        <v>0</v>
      </c>
      <c r="I167" s="111">
        <v>0</v>
      </c>
      <c r="J167" s="111">
        <v>0</v>
      </c>
      <c r="K167" s="111">
        <v>0</v>
      </c>
      <c r="L167" s="111">
        <v>0</v>
      </c>
      <c r="M167" s="111">
        <v>0</v>
      </c>
      <c r="N167" s="111">
        <v>0</v>
      </c>
      <c r="O167" s="111">
        <f t="shared" si="17"/>
        <v>0</v>
      </c>
      <c r="P167" s="112">
        <f t="shared" si="18"/>
        <v>0</v>
      </c>
      <c r="Q167" s="113"/>
    </row>
    <row r="168" spans="1:17">
      <c r="A168" s="108"/>
      <c r="B168" s="109">
        <v>746</v>
      </c>
      <c r="C168" s="110" t="s">
        <v>225</v>
      </c>
      <c r="D168" s="111">
        <v>0</v>
      </c>
      <c r="E168" s="111">
        <v>0</v>
      </c>
      <c r="F168" s="111">
        <v>0</v>
      </c>
      <c r="G168" s="111">
        <v>0</v>
      </c>
      <c r="H168" s="111">
        <v>0</v>
      </c>
      <c r="I168" s="111">
        <v>0</v>
      </c>
      <c r="J168" s="111">
        <v>0</v>
      </c>
      <c r="K168" s="111">
        <v>0</v>
      </c>
      <c r="L168" s="111">
        <v>0</v>
      </c>
      <c r="M168" s="111">
        <v>0</v>
      </c>
      <c r="N168" s="111">
        <v>0</v>
      </c>
      <c r="O168" s="111">
        <f t="shared" si="17"/>
        <v>0</v>
      </c>
      <c r="P168" s="112">
        <f t="shared" si="18"/>
        <v>0</v>
      </c>
      <c r="Q168" s="113"/>
    </row>
    <row r="169" spans="1:17">
      <c r="A169" s="108"/>
      <c r="B169" s="109">
        <v>747</v>
      </c>
      <c r="C169" s="110" t="s">
        <v>226</v>
      </c>
      <c r="D169" s="111">
        <v>0</v>
      </c>
      <c r="E169" s="111">
        <v>0</v>
      </c>
      <c r="F169" s="111">
        <v>0</v>
      </c>
      <c r="G169" s="111">
        <v>0</v>
      </c>
      <c r="H169" s="111">
        <v>0</v>
      </c>
      <c r="I169" s="111">
        <v>0</v>
      </c>
      <c r="J169" s="111">
        <v>0</v>
      </c>
      <c r="K169" s="111">
        <v>0</v>
      </c>
      <c r="L169" s="111">
        <v>0</v>
      </c>
      <c r="M169" s="111">
        <v>0</v>
      </c>
      <c r="N169" s="111">
        <v>0</v>
      </c>
      <c r="O169" s="111">
        <f t="shared" si="17"/>
        <v>0</v>
      </c>
      <c r="P169" s="112">
        <f t="shared" si="18"/>
        <v>0</v>
      </c>
      <c r="Q169" s="113"/>
    </row>
    <row r="170" spans="1:17">
      <c r="A170" s="108"/>
      <c r="B170" s="109">
        <v>748</v>
      </c>
      <c r="C170" s="110" t="s">
        <v>227</v>
      </c>
      <c r="D170" s="111">
        <v>0</v>
      </c>
      <c r="E170" s="111">
        <v>0</v>
      </c>
      <c r="F170" s="111">
        <v>0</v>
      </c>
      <c r="G170" s="111">
        <v>0</v>
      </c>
      <c r="H170" s="111">
        <v>0</v>
      </c>
      <c r="I170" s="111">
        <v>0</v>
      </c>
      <c r="J170" s="111">
        <v>0</v>
      </c>
      <c r="K170" s="111">
        <v>0</v>
      </c>
      <c r="L170" s="111">
        <v>0</v>
      </c>
      <c r="M170" s="111">
        <v>0</v>
      </c>
      <c r="N170" s="111">
        <v>0</v>
      </c>
      <c r="O170" s="111">
        <f t="shared" si="17"/>
        <v>0</v>
      </c>
      <c r="P170" s="112">
        <f t="shared" si="18"/>
        <v>0</v>
      </c>
      <c r="Q170" s="113"/>
    </row>
    <row r="171" spans="1:17">
      <c r="A171" s="108"/>
      <c r="B171" s="109">
        <v>749</v>
      </c>
      <c r="C171" s="110" t="s">
        <v>228</v>
      </c>
      <c r="D171" s="111">
        <v>0</v>
      </c>
      <c r="E171" s="111">
        <v>0</v>
      </c>
      <c r="F171" s="111">
        <v>0</v>
      </c>
      <c r="G171" s="111">
        <v>0</v>
      </c>
      <c r="H171" s="111">
        <v>0</v>
      </c>
      <c r="I171" s="111">
        <v>0</v>
      </c>
      <c r="J171" s="111">
        <v>0</v>
      </c>
      <c r="K171" s="111">
        <v>0</v>
      </c>
      <c r="L171" s="111">
        <v>0</v>
      </c>
      <c r="M171" s="111">
        <v>0</v>
      </c>
      <c r="N171" s="111">
        <v>0</v>
      </c>
      <c r="O171" s="111">
        <f t="shared" si="17"/>
        <v>0</v>
      </c>
      <c r="P171" s="112">
        <f t="shared" si="18"/>
        <v>0</v>
      </c>
      <c r="Q171" s="113"/>
    </row>
    <row r="172" spans="1:17">
      <c r="A172" s="108"/>
      <c r="B172" s="109">
        <v>751</v>
      </c>
      <c r="C172" s="110" t="s">
        <v>229</v>
      </c>
      <c r="D172" s="111">
        <v>0</v>
      </c>
      <c r="E172" s="111">
        <v>0</v>
      </c>
      <c r="F172" s="111">
        <v>0</v>
      </c>
      <c r="G172" s="111">
        <v>0</v>
      </c>
      <c r="H172" s="111">
        <v>0</v>
      </c>
      <c r="I172" s="111">
        <v>0</v>
      </c>
      <c r="J172" s="111">
        <v>0</v>
      </c>
      <c r="K172" s="111">
        <v>0</v>
      </c>
      <c r="L172" s="111">
        <v>0</v>
      </c>
      <c r="M172" s="111">
        <v>0</v>
      </c>
      <c r="N172" s="111">
        <v>0</v>
      </c>
      <c r="O172" s="111">
        <f t="shared" si="17"/>
        <v>0</v>
      </c>
      <c r="P172" s="112">
        <f t="shared" si="18"/>
        <v>0</v>
      </c>
      <c r="Q172" s="113"/>
    </row>
    <row r="173" spans="1:17">
      <c r="A173" s="108"/>
      <c r="B173" s="109">
        <v>752</v>
      </c>
      <c r="C173" s="110" t="s">
        <v>230</v>
      </c>
      <c r="D173" s="111">
        <v>0</v>
      </c>
      <c r="E173" s="111">
        <v>0</v>
      </c>
      <c r="F173" s="111">
        <v>0</v>
      </c>
      <c r="G173" s="111">
        <v>0</v>
      </c>
      <c r="H173" s="111">
        <v>0</v>
      </c>
      <c r="I173" s="111">
        <v>0</v>
      </c>
      <c r="J173" s="111">
        <v>0</v>
      </c>
      <c r="K173" s="111">
        <v>0</v>
      </c>
      <c r="L173" s="111">
        <v>0</v>
      </c>
      <c r="M173" s="111">
        <v>0</v>
      </c>
      <c r="N173" s="111">
        <v>0</v>
      </c>
      <c r="O173" s="111">
        <f t="shared" si="17"/>
        <v>0</v>
      </c>
      <c r="P173" s="112">
        <f t="shared" si="18"/>
        <v>0</v>
      </c>
      <c r="Q173" s="113"/>
    </row>
    <row r="174" spans="1:17">
      <c r="A174" s="108"/>
      <c r="B174" s="109">
        <v>759</v>
      </c>
      <c r="C174" s="110" t="s">
        <v>231</v>
      </c>
      <c r="D174" s="111">
        <v>0</v>
      </c>
      <c r="E174" s="111">
        <v>0</v>
      </c>
      <c r="F174" s="111">
        <v>0</v>
      </c>
      <c r="G174" s="111">
        <v>0</v>
      </c>
      <c r="H174" s="111">
        <v>0</v>
      </c>
      <c r="I174" s="111">
        <v>0</v>
      </c>
      <c r="J174" s="111">
        <v>0</v>
      </c>
      <c r="K174" s="111">
        <v>0</v>
      </c>
      <c r="L174" s="111">
        <v>0</v>
      </c>
      <c r="M174" s="111">
        <v>0</v>
      </c>
      <c r="N174" s="111">
        <v>0</v>
      </c>
      <c r="O174" s="111">
        <f t="shared" si="17"/>
        <v>0</v>
      </c>
      <c r="P174" s="112">
        <f t="shared" si="18"/>
        <v>0</v>
      </c>
      <c r="Q174" s="113"/>
    </row>
    <row r="175" spans="1:17">
      <c r="A175" s="108"/>
      <c r="B175" s="109">
        <v>761</v>
      </c>
      <c r="C175" s="110" t="s">
        <v>232</v>
      </c>
      <c r="D175" s="111">
        <v>0</v>
      </c>
      <c r="E175" s="111">
        <v>0</v>
      </c>
      <c r="F175" s="111">
        <v>0</v>
      </c>
      <c r="G175" s="111">
        <v>0</v>
      </c>
      <c r="H175" s="111">
        <v>0</v>
      </c>
      <c r="I175" s="111">
        <v>0</v>
      </c>
      <c r="J175" s="111">
        <v>0</v>
      </c>
      <c r="K175" s="111">
        <v>0</v>
      </c>
      <c r="L175" s="111">
        <v>0</v>
      </c>
      <c r="M175" s="111">
        <v>0</v>
      </c>
      <c r="N175" s="111">
        <v>0</v>
      </c>
      <c r="O175" s="111">
        <f t="shared" si="17"/>
        <v>0</v>
      </c>
      <c r="P175" s="112">
        <f t="shared" si="18"/>
        <v>0</v>
      </c>
      <c r="Q175" s="113"/>
    </row>
    <row r="176" spans="1:17">
      <c r="A176" s="108"/>
      <c r="B176" s="109">
        <v>764</v>
      </c>
      <c r="C176" s="110" t="s">
        <v>233</v>
      </c>
      <c r="D176" s="111">
        <v>0</v>
      </c>
      <c r="E176" s="111">
        <v>0</v>
      </c>
      <c r="F176" s="111">
        <v>0</v>
      </c>
      <c r="G176" s="111">
        <v>0</v>
      </c>
      <c r="H176" s="111">
        <v>0</v>
      </c>
      <c r="I176" s="111">
        <v>0</v>
      </c>
      <c r="J176" s="111">
        <v>0</v>
      </c>
      <c r="K176" s="111">
        <v>0</v>
      </c>
      <c r="L176" s="111">
        <v>0</v>
      </c>
      <c r="M176" s="111">
        <v>0</v>
      </c>
      <c r="N176" s="111">
        <v>0</v>
      </c>
      <c r="O176" s="111">
        <f t="shared" si="17"/>
        <v>0</v>
      </c>
      <c r="P176" s="112">
        <f t="shared" si="18"/>
        <v>0</v>
      </c>
      <c r="Q176" s="113"/>
    </row>
    <row r="177" spans="1:120">
      <c r="A177" s="108"/>
      <c r="B177" s="109">
        <v>765</v>
      </c>
      <c r="C177" s="110" t="s">
        <v>234</v>
      </c>
      <c r="D177" s="111">
        <v>0</v>
      </c>
      <c r="E177" s="111">
        <v>0</v>
      </c>
      <c r="F177" s="111">
        <v>0</v>
      </c>
      <c r="G177" s="111">
        <v>0</v>
      </c>
      <c r="H177" s="111">
        <v>0</v>
      </c>
      <c r="I177" s="111">
        <v>0</v>
      </c>
      <c r="J177" s="111">
        <v>0</v>
      </c>
      <c r="K177" s="111">
        <v>0</v>
      </c>
      <c r="L177" s="111">
        <v>0</v>
      </c>
      <c r="M177" s="111">
        <v>0</v>
      </c>
      <c r="N177" s="111">
        <v>0</v>
      </c>
      <c r="O177" s="111">
        <f t="shared" si="17"/>
        <v>0</v>
      </c>
      <c r="P177" s="112">
        <f t="shared" si="18"/>
        <v>0</v>
      </c>
      <c r="Q177" s="113"/>
    </row>
    <row r="178" spans="1:120" ht="15.75" thickBot="1">
      <c r="A178" s="108"/>
      <c r="B178" s="109">
        <v>769</v>
      </c>
      <c r="C178" s="110" t="s">
        <v>235</v>
      </c>
      <c r="D178" s="111">
        <v>0</v>
      </c>
      <c r="E178" s="111">
        <v>0</v>
      </c>
      <c r="F178" s="111">
        <v>0</v>
      </c>
      <c r="G178" s="111">
        <v>0</v>
      </c>
      <c r="H178" s="111">
        <v>0</v>
      </c>
      <c r="I178" s="111">
        <v>0</v>
      </c>
      <c r="J178" s="111">
        <v>0</v>
      </c>
      <c r="K178" s="111">
        <v>0</v>
      </c>
      <c r="L178" s="111">
        <v>0</v>
      </c>
      <c r="M178" s="111">
        <v>0</v>
      </c>
      <c r="N178" s="111">
        <v>0</v>
      </c>
      <c r="O178" s="111">
        <f t="shared" si="17"/>
        <v>0</v>
      </c>
      <c r="P178" s="112">
        <f t="shared" si="18"/>
        <v>0</v>
      </c>
      <c r="Q178" s="113"/>
    </row>
    <row r="179" spans="1:120" ht="16.5" thickBot="1">
      <c r="A179" s="124" t="s">
        <v>10</v>
      </c>
      <c r="B179" s="125"/>
      <c r="C179" s="126"/>
      <c r="D179" s="127">
        <f t="shared" ref="D179:N179" si="19">SUM(D5,D15,D25,D35,D42,D48,D55,D63,D76)</f>
        <v>0</v>
      </c>
      <c r="E179" s="127">
        <f t="shared" si="19"/>
        <v>0</v>
      </c>
      <c r="F179" s="127">
        <f t="shared" si="19"/>
        <v>0</v>
      </c>
      <c r="G179" s="127">
        <f t="shared" si="19"/>
        <v>0</v>
      </c>
      <c r="H179" s="127">
        <f t="shared" si="19"/>
        <v>0</v>
      </c>
      <c r="I179" s="127">
        <f t="shared" si="19"/>
        <v>0</v>
      </c>
      <c r="J179" s="127">
        <f t="shared" si="19"/>
        <v>0</v>
      </c>
      <c r="K179" s="127">
        <f t="shared" si="19"/>
        <v>0</v>
      </c>
      <c r="L179" s="127">
        <f>SUM(L5,L15,L25,L35,L42,L48,L55,L63,L76)</f>
        <v>0</v>
      </c>
      <c r="M179" s="127">
        <f t="shared" si="19"/>
        <v>0</v>
      </c>
      <c r="N179" s="127">
        <f t="shared" si="19"/>
        <v>0</v>
      </c>
      <c r="O179" s="127">
        <f>SUM(D179:N179)</f>
        <v>0</v>
      </c>
      <c r="P179" s="128">
        <f t="shared" si="18"/>
        <v>0</v>
      </c>
      <c r="Q179" s="106"/>
      <c r="R179" s="129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96"/>
      <c r="AI179" s="96"/>
      <c r="AJ179" s="96"/>
      <c r="AK179" s="96"/>
      <c r="AL179" s="96"/>
      <c r="AM179" s="96"/>
      <c r="AN179" s="96"/>
      <c r="AO179" s="96"/>
      <c r="AP179" s="96"/>
      <c r="AQ179" s="96"/>
      <c r="AR179" s="96"/>
      <c r="AS179" s="96"/>
      <c r="AT179" s="96"/>
      <c r="AU179" s="96"/>
      <c r="AV179" s="96"/>
      <c r="AW179" s="96"/>
      <c r="AX179" s="96"/>
      <c r="AY179" s="96"/>
      <c r="AZ179" s="96"/>
      <c r="BA179" s="96"/>
      <c r="BB179" s="96"/>
      <c r="BC179" s="96"/>
      <c r="BD179" s="96"/>
      <c r="BE179" s="96"/>
      <c r="BF179" s="96"/>
      <c r="BG179" s="96"/>
      <c r="BH179" s="96"/>
      <c r="BI179" s="96"/>
      <c r="BJ179" s="96"/>
      <c r="BK179" s="96"/>
      <c r="BL179" s="96"/>
      <c r="BM179" s="96"/>
      <c r="BN179" s="96"/>
      <c r="BO179" s="96"/>
      <c r="BP179" s="96"/>
      <c r="BQ179" s="96"/>
      <c r="BR179" s="96"/>
      <c r="BS179" s="96"/>
      <c r="BT179" s="96"/>
      <c r="BU179" s="96"/>
      <c r="BV179" s="96"/>
      <c r="BW179" s="96"/>
      <c r="BX179" s="96"/>
      <c r="BY179" s="96"/>
      <c r="BZ179" s="96"/>
      <c r="CA179" s="96"/>
      <c r="CB179" s="96"/>
      <c r="CC179" s="96"/>
      <c r="CD179" s="96"/>
      <c r="CE179" s="96"/>
      <c r="CF179" s="96"/>
      <c r="CG179" s="96"/>
      <c r="CH179" s="96"/>
      <c r="CI179" s="96"/>
      <c r="CJ179" s="96"/>
      <c r="CK179" s="96"/>
      <c r="CL179" s="96"/>
      <c r="CM179" s="96"/>
      <c r="CN179" s="96"/>
      <c r="CO179" s="96"/>
      <c r="CP179" s="96"/>
      <c r="CQ179" s="96"/>
      <c r="CR179" s="96"/>
      <c r="CS179" s="96"/>
      <c r="CT179" s="96"/>
      <c r="CU179" s="96"/>
      <c r="CV179" s="96"/>
      <c r="CW179" s="96"/>
      <c r="CX179" s="96"/>
      <c r="CY179" s="96"/>
      <c r="CZ179" s="96"/>
      <c r="DA179" s="96"/>
      <c r="DB179" s="96"/>
      <c r="DC179" s="96"/>
      <c r="DD179" s="96"/>
      <c r="DE179" s="96"/>
      <c r="DF179" s="96"/>
      <c r="DG179" s="96"/>
      <c r="DH179" s="96"/>
      <c r="DI179" s="96"/>
      <c r="DJ179" s="96"/>
      <c r="DK179" s="96"/>
      <c r="DL179" s="96"/>
      <c r="DM179" s="96"/>
      <c r="DN179" s="96"/>
      <c r="DO179" s="96"/>
      <c r="DP179" s="96"/>
    </row>
    <row r="180" spans="1:120">
      <c r="A180" s="130"/>
      <c r="B180" s="131"/>
      <c r="C180" s="131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3"/>
    </row>
    <row r="181" spans="1:120">
      <c r="A181" s="134"/>
      <c r="B181" s="135"/>
      <c r="C181" s="135"/>
      <c r="D181" s="136"/>
      <c r="E181" s="136"/>
      <c r="F181" s="136"/>
      <c r="G181" s="136"/>
      <c r="H181" s="136"/>
      <c r="I181" s="136"/>
      <c r="J181" s="136"/>
      <c r="K181" s="136"/>
      <c r="L181" s="136"/>
      <c r="M181" s="139" t="s">
        <v>236</v>
      </c>
      <c r="N181" s="139"/>
      <c r="O181" s="139"/>
      <c r="P181" s="137">
        <v>23076</v>
      </c>
    </row>
    <row r="182" spans="1:120">
      <c r="A182" s="140"/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2"/>
    </row>
    <row r="183" spans="1:120" ht="15.75" customHeight="1" thickBot="1">
      <c r="A183" s="143" t="s">
        <v>48</v>
      </c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5"/>
    </row>
  </sheetData>
  <mergeCells count="10">
    <mergeCell ref="M181:O181"/>
    <mergeCell ref="A182:P182"/>
    <mergeCell ref="A183:P1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5939582</v>
      </c>
      <c r="E5" s="24">
        <f t="shared" si="0"/>
        <v>0</v>
      </c>
      <c r="F5" s="24">
        <f t="shared" si="0"/>
        <v>0</v>
      </c>
      <c r="G5" s="24">
        <f t="shared" si="0"/>
        <v>2191301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905662</v>
      </c>
      <c r="L5" s="24">
        <f t="shared" si="0"/>
        <v>0</v>
      </c>
      <c r="M5" s="24">
        <f t="shared" si="0"/>
        <v>0</v>
      </c>
      <c r="N5" s="25">
        <f t="shared" ref="N5:N26" si="1">SUM(D5:M5)</f>
        <v>9036545</v>
      </c>
      <c r="O5" s="30">
        <f t="shared" ref="O5:O26" si="2">(N5/O$28)</f>
        <v>410.75204545454545</v>
      </c>
      <c r="P5" s="6"/>
    </row>
    <row r="6" spans="1:133">
      <c r="A6" s="12"/>
      <c r="B6" s="42">
        <v>511</v>
      </c>
      <c r="C6" s="19" t="s">
        <v>19</v>
      </c>
      <c r="D6" s="43">
        <v>219057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219057</v>
      </c>
      <c r="O6" s="44">
        <f t="shared" si="2"/>
        <v>9.9571363636363639</v>
      </c>
      <c r="P6" s="9"/>
    </row>
    <row r="7" spans="1:133">
      <c r="A7" s="12"/>
      <c r="B7" s="42">
        <v>512</v>
      </c>
      <c r="C7" s="19" t="s">
        <v>40</v>
      </c>
      <c r="D7" s="43">
        <v>280609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280609</v>
      </c>
      <c r="O7" s="44">
        <f t="shared" si="2"/>
        <v>12.754954545454545</v>
      </c>
      <c r="P7" s="9"/>
    </row>
    <row r="8" spans="1:133">
      <c r="A8" s="12"/>
      <c r="B8" s="42">
        <v>513</v>
      </c>
      <c r="C8" s="19" t="s">
        <v>41</v>
      </c>
      <c r="D8" s="43">
        <v>470139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470139</v>
      </c>
      <c r="O8" s="44">
        <f t="shared" si="2"/>
        <v>21.369954545454547</v>
      </c>
      <c r="P8" s="9"/>
    </row>
    <row r="9" spans="1:133">
      <c r="A9" s="12"/>
      <c r="B9" s="42">
        <v>514</v>
      </c>
      <c r="C9" s="19" t="s">
        <v>42</v>
      </c>
      <c r="D9" s="43">
        <v>259763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259763</v>
      </c>
      <c r="O9" s="44">
        <f t="shared" si="2"/>
        <v>11.807409090909092</v>
      </c>
      <c r="P9" s="9"/>
    </row>
    <row r="10" spans="1:133">
      <c r="A10" s="12"/>
      <c r="B10" s="42">
        <v>518</v>
      </c>
      <c r="C10" s="19" t="s">
        <v>20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905662</v>
      </c>
      <c r="L10" s="43">
        <v>0</v>
      </c>
      <c r="M10" s="43">
        <v>0</v>
      </c>
      <c r="N10" s="43">
        <f t="shared" si="1"/>
        <v>905662</v>
      </c>
      <c r="O10" s="44">
        <f t="shared" si="2"/>
        <v>41.166454545454549</v>
      </c>
      <c r="P10" s="9"/>
    </row>
    <row r="11" spans="1:133">
      <c r="A11" s="12"/>
      <c r="B11" s="42">
        <v>519</v>
      </c>
      <c r="C11" s="19" t="s">
        <v>21</v>
      </c>
      <c r="D11" s="43">
        <v>4710014</v>
      </c>
      <c r="E11" s="43">
        <v>0</v>
      </c>
      <c r="F11" s="43">
        <v>0</v>
      </c>
      <c r="G11" s="43">
        <v>2191301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6901315</v>
      </c>
      <c r="O11" s="44">
        <f t="shared" si="2"/>
        <v>313.69613636363636</v>
      </c>
      <c r="P11" s="9"/>
    </row>
    <row r="12" spans="1:133" ht="15.75">
      <c r="A12" s="26" t="s">
        <v>22</v>
      </c>
      <c r="B12" s="27"/>
      <c r="C12" s="28"/>
      <c r="D12" s="29">
        <f t="shared" ref="D12:M12" si="3">SUM(D13:D15)</f>
        <v>4546855</v>
      </c>
      <c r="E12" s="29">
        <f t="shared" si="3"/>
        <v>20877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4567732</v>
      </c>
      <c r="O12" s="41">
        <f t="shared" si="2"/>
        <v>207.62418181818182</v>
      </c>
      <c r="P12" s="10"/>
    </row>
    <row r="13" spans="1:133">
      <c r="A13" s="12"/>
      <c r="B13" s="42">
        <v>521</v>
      </c>
      <c r="C13" s="19" t="s">
        <v>23</v>
      </c>
      <c r="D13" s="43">
        <v>4068377</v>
      </c>
      <c r="E13" s="43">
        <v>20877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4089254</v>
      </c>
      <c r="O13" s="44">
        <f t="shared" si="2"/>
        <v>185.87518181818183</v>
      </c>
      <c r="P13" s="9"/>
    </row>
    <row r="14" spans="1:133">
      <c r="A14" s="12"/>
      <c r="B14" s="42">
        <v>524</v>
      </c>
      <c r="C14" s="19" t="s">
        <v>45</v>
      </c>
      <c r="D14" s="43">
        <v>233071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233071</v>
      </c>
      <c r="O14" s="44">
        <f t="shared" si="2"/>
        <v>10.594136363636364</v>
      </c>
      <c r="P14" s="9"/>
    </row>
    <row r="15" spans="1:133">
      <c r="A15" s="12"/>
      <c r="B15" s="42">
        <v>529</v>
      </c>
      <c r="C15" s="19" t="s">
        <v>46</v>
      </c>
      <c r="D15" s="43">
        <v>245407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245407</v>
      </c>
      <c r="O15" s="44">
        <f t="shared" si="2"/>
        <v>11.154863636363636</v>
      </c>
      <c r="P15" s="9"/>
    </row>
    <row r="16" spans="1:133" ht="15.75">
      <c r="A16" s="26" t="s">
        <v>24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5273420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5273420</v>
      </c>
      <c r="O16" s="41">
        <f t="shared" si="2"/>
        <v>239.70090909090908</v>
      </c>
      <c r="P16" s="10"/>
    </row>
    <row r="17" spans="1:119">
      <c r="A17" s="12"/>
      <c r="B17" s="42">
        <v>536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4869987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4869987</v>
      </c>
      <c r="O17" s="44">
        <f t="shared" si="2"/>
        <v>221.36304545454544</v>
      </c>
      <c r="P17" s="9"/>
    </row>
    <row r="18" spans="1:119">
      <c r="A18" s="12"/>
      <c r="B18" s="42">
        <v>538</v>
      </c>
      <c r="C18" s="19" t="s">
        <v>27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403433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403433</v>
      </c>
      <c r="O18" s="44">
        <f t="shared" si="2"/>
        <v>18.337863636363636</v>
      </c>
      <c r="P18" s="9"/>
    </row>
    <row r="19" spans="1:119" ht="15.75">
      <c r="A19" s="26" t="s">
        <v>28</v>
      </c>
      <c r="B19" s="27"/>
      <c r="C19" s="28"/>
      <c r="D19" s="29">
        <f t="shared" ref="D19:M19" si="5">SUM(D20:D21)</f>
        <v>0</v>
      </c>
      <c r="E19" s="29">
        <f t="shared" si="5"/>
        <v>8902865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8902865</v>
      </c>
      <c r="O19" s="41">
        <f t="shared" si="2"/>
        <v>404.67568181818183</v>
      </c>
      <c r="P19" s="10"/>
    </row>
    <row r="20" spans="1:119">
      <c r="A20" s="12"/>
      <c r="B20" s="42">
        <v>541</v>
      </c>
      <c r="C20" s="19" t="s">
        <v>29</v>
      </c>
      <c r="D20" s="43">
        <v>0</v>
      </c>
      <c r="E20" s="43">
        <v>6248707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6248707</v>
      </c>
      <c r="O20" s="44">
        <f t="shared" si="2"/>
        <v>284.03213636363637</v>
      </c>
      <c r="P20" s="9"/>
    </row>
    <row r="21" spans="1:119">
      <c r="A21" s="12"/>
      <c r="B21" s="42">
        <v>544</v>
      </c>
      <c r="C21" s="19" t="s">
        <v>30</v>
      </c>
      <c r="D21" s="43">
        <v>0</v>
      </c>
      <c r="E21" s="43">
        <v>2654158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2654158</v>
      </c>
      <c r="O21" s="44">
        <f t="shared" si="2"/>
        <v>120.64354545454546</v>
      </c>
      <c r="P21" s="9"/>
    </row>
    <row r="22" spans="1:119" ht="15.75">
      <c r="A22" s="26" t="s">
        <v>31</v>
      </c>
      <c r="B22" s="27"/>
      <c r="C22" s="28"/>
      <c r="D22" s="29">
        <f t="shared" ref="D22:M22" si="6">SUM(D23:D23)</f>
        <v>465219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465219</v>
      </c>
      <c r="O22" s="41">
        <f t="shared" si="2"/>
        <v>21.146318181818181</v>
      </c>
      <c r="P22" s="10"/>
    </row>
    <row r="23" spans="1:119">
      <c r="A23" s="12"/>
      <c r="B23" s="42">
        <v>569</v>
      </c>
      <c r="C23" s="19" t="s">
        <v>32</v>
      </c>
      <c r="D23" s="43">
        <v>465219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465219</v>
      </c>
      <c r="O23" s="44">
        <f t="shared" si="2"/>
        <v>21.146318181818181</v>
      </c>
      <c r="P23" s="9"/>
    </row>
    <row r="24" spans="1:119" ht="15.75">
      <c r="A24" s="26" t="s">
        <v>33</v>
      </c>
      <c r="B24" s="27"/>
      <c r="C24" s="28"/>
      <c r="D24" s="29">
        <f t="shared" ref="D24:M24" si="7">SUM(D25:D25)</f>
        <v>1203935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1203935</v>
      </c>
      <c r="O24" s="41">
        <f t="shared" si="2"/>
        <v>54.724318181818184</v>
      </c>
      <c r="P24" s="9"/>
    </row>
    <row r="25" spans="1:119" ht="15.75" thickBot="1">
      <c r="A25" s="12"/>
      <c r="B25" s="42">
        <v>572</v>
      </c>
      <c r="C25" s="19" t="s">
        <v>34</v>
      </c>
      <c r="D25" s="43">
        <v>1203935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1203935</v>
      </c>
      <c r="O25" s="44">
        <f t="shared" si="2"/>
        <v>54.724318181818184</v>
      </c>
      <c r="P25" s="9"/>
    </row>
    <row r="26" spans="1:119" ht="16.5" thickBot="1">
      <c r="A26" s="13" t="s">
        <v>10</v>
      </c>
      <c r="B26" s="21"/>
      <c r="C26" s="20"/>
      <c r="D26" s="14">
        <f>SUM(D5,D12,D16,D19,D22,D24)</f>
        <v>12155591</v>
      </c>
      <c r="E26" s="14">
        <f t="shared" ref="E26:M26" si="8">SUM(E5,E12,E16,E19,E22,E24)</f>
        <v>8923742</v>
      </c>
      <c r="F26" s="14">
        <f t="shared" si="8"/>
        <v>0</v>
      </c>
      <c r="G26" s="14">
        <f t="shared" si="8"/>
        <v>2191301</v>
      </c>
      <c r="H26" s="14">
        <f t="shared" si="8"/>
        <v>0</v>
      </c>
      <c r="I26" s="14">
        <f t="shared" si="8"/>
        <v>5273420</v>
      </c>
      <c r="J26" s="14">
        <f t="shared" si="8"/>
        <v>0</v>
      </c>
      <c r="K26" s="14">
        <f t="shared" si="8"/>
        <v>905662</v>
      </c>
      <c r="L26" s="14">
        <f t="shared" si="8"/>
        <v>0</v>
      </c>
      <c r="M26" s="14">
        <f t="shared" si="8"/>
        <v>0</v>
      </c>
      <c r="N26" s="14">
        <f t="shared" si="1"/>
        <v>29449716</v>
      </c>
      <c r="O26" s="35">
        <f t="shared" si="2"/>
        <v>1338.6234545454545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54</v>
      </c>
      <c r="M28" s="163"/>
      <c r="N28" s="163"/>
      <c r="O28" s="39">
        <v>22000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48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6288250</v>
      </c>
      <c r="E5" s="24">
        <f t="shared" si="0"/>
        <v>0</v>
      </c>
      <c r="F5" s="24">
        <f t="shared" si="0"/>
        <v>0</v>
      </c>
      <c r="G5" s="24">
        <f t="shared" si="0"/>
        <v>5520887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879904</v>
      </c>
      <c r="L5" s="24">
        <f t="shared" si="0"/>
        <v>0</v>
      </c>
      <c r="M5" s="24">
        <f t="shared" si="0"/>
        <v>0</v>
      </c>
      <c r="N5" s="25">
        <f t="shared" ref="N5:N26" si="1">SUM(D5:M5)</f>
        <v>12689041</v>
      </c>
      <c r="O5" s="30">
        <f t="shared" ref="O5:O26" si="2">(N5/O$28)</f>
        <v>577.90413080111125</v>
      </c>
      <c r="P5" s="6"/>
    </row>
    <row r="6" spans="1:133">
      <c r="A6" s="12"/>
      <c r="B6" s="42">
        <v>511</v>
      </c>
      <c r="C6" s="19" t="s">
        <v>19</v>
      </c>
      <c r="D6" s="43">
        <v>217973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217973</v>
      </c>
      <c r="O6" s="44">
        <f t="shared" si="2"/>
        <v>9.9272669308193286</v>
      </c>
      <c r="P6" s="9"/>
    </row>
    <row r="7" spans="1:133">
      <c r="A7" s="12"/>
      <c r="B7" s="42">
        <v>512</v>
      </c>
      <c r="C7" s="19" t="s">
        <v>40</v>
      </c>
      <c r="D7" s="43">
        <v>291085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291085</v>
      </c>
      <c r="O7" s="44">
        <f t="shared" si="2"/>
        <v>13.2570478662841</v>
      </c>
      <c r="P7" s="9"/>
    </row>
    <row r="8" spans="1:133">
      <c r="A8" s="12"/>
      <c r="B8" s="42">
        <v>513</v>
      </c>
      <c r="C8" s="19" t="s">
        <v>41</v>
      </c>
      <c r="D8" s="43">
        <v>498598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498598</v>
      </c>
      <c r="O8" s="44">
        <f t="shared" si="2"/>
        <v>22.707929134216879</v>
      </c>
      <c r="P8" s="9"/>
    </row>
    <row r="9" spans="1:133">
      <c r="A9" s="12"/>
      <c r="B9" s="42">
        <v>514</v>
      </c>
      <c r="C9" s="19" t="s">
        <v>42</v>
      </c>
      <c r="D9" s="43">
        <v>335588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335588</v>
      </c>
      <c r="O9" s="44">
        <f t="shared" si="2"/>
        <v>15.283873024547979</v>
      </c>
      <c r="P9" s="9"/>
    </row>
    <row r="10" spans="1:133">
      <c r="A10" s="12"/>
      <c r="B10" s="42">
        <v>518</v>
      </c>
      <c r="C10" s="19" t="s">
        <v>20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879904</v>
      </c>
      <c r="L10" s="43">
        <v>0</v>
      </c>
      <c r="M10" s="43">
        <v>0</v>
      </c>
      <c r="N10" s="43">
        <f t="shared" si="1"/>
        <v>879904</v>
      </c>
      <c r="O10" s="44">
        <f t="shared" si="2"/>
        <v>40.073962745365939</v>
      </c>
      <c r="P10" s="9"/>
    </row>
    <row r="11" spans="1:133">
      <c r="A11" s="12"/>
      <c r="B11" s="42">
        <v>519</v>
      </c>
      <c r="C11" s="19" t="s">
        <v>21</v>
      </c>
      <c r="D11" s="43">
        <v>4945006</v>
      </c>
      <c r="E11" s="43">
        <v>0</v>
      </c>
      <c r="F11" s="43">
        <v>0</v>
      </c>
      <c r="G11" s="43">
        <v>5520887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10465893</v>
      </c>
      <c r="O11" s="44">
        <f t="shared" si="2"/>
        <v>476.65405109987705</v>
      </c>
      <c r="P11" s="9"/>
    </row>
    <row r="12" spans="1:133" ht="15.75">
      <c r="A12" s="26" t="s">
        <v>22</v>
      </c>
      <c r="B12" s="27"/>
      <c r="C12" s="28"/>
      <c r="D12" s="29">
        <f t="shared" ref="D12:M12" si="3">SUM(D13:D15)</f>
        <v>4423913</v>
      </c>
      <c r="E12" s="29">
        <f t="shared" si="3"/>
        <v>21281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4445194</v>
      </c>
      <c r="O12" s="41">
        <f t="shared" si="2"/>
        <v>202.44997039668442</v>
      </c>
      <c r="P12" s="10"/>
    </row>
    <row r="13" spans="1:133">
      <c r="A13" s="12"/>
      <c r="B13" s="42">
        <v>521</v>
      </c>
      <c r="C13" s="19" t="s">
        <v>23</v>
      </c>
      <c r="D13" s="43">
        <v>3989822</v>
      </c>
      <c r="E13" s="43">
        <v>21281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4011103</v>
      </c>
      <c r="O13" s="44">
        <f t="shared" si="2"/>
        <v>182.67991984333014</v>
      </c>
      <c r="P13" s="9"/>
    </row>
    <row r="14" spans="1:133">
      <c r="A14" s="12"/>
      <c r="B14" s="42">
        <v>524</v>
      </c>
      <c r="C14" s="19" t="s">
        <v>45</v>
      </c>
      <c r="D14" s="43">
        <v>180657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180657</v>
      </c>
      <c r="O14" s="44">
        <f t="shared" si="2"/>
        <v>8.2277633556496781</v>
      </c>
      <c r="P14" s="9"/>
    </row>
    <row r="15" spans="1:133">
      <c r="A15" s="12"/>
      <c r="B15" s="42">
        <v>529</v>
      </c>
      <c r="C15" s="19" t="s">
        <v>46</v>
      </c>
      <c r="D15" s="43">
        <v>253434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253434</v>
      </c>
      <c r="O15" s="44">
        <f t="shared" si="2"/>
        <v>11.542287197704605</v>
      </c>
      <c r="P15" s="9"/>
    </row>
    <row r="16" spans="1:133" ht="15.75">
      <c r="A16" s="26" t="s">
        <v>24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5069242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5069242</v>
      </c>
      <c r="O16" s="41">
        <f t="shared" si="2"/>
        <v>230.8713394361707</v>
      </c>
      <c r="P16" s="10"/>
    </row>
    <row r="17" spans="1:119">
      <c r="A17" s="12"/>
      <c r="B17" s="42">
        <v>536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4559898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4559898</v>
      </c>
      <c r="O17" s="44">
        <f t="shared" si="2"/>
        <v>207.67399918021587</v>
      </c>
      <c r="P17" s="9"/>
    </row>
    <row r="18" spans="1:119">
      <c r="A18" s="12"/>
      <c r="B18" s="42">
        <v>538</v>
      </c>
      <c r="C18" s="19" t="s">
        <v>27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509344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509344</v>
      </c>
      <c r="O18" s="44">
        <f t="shared" si="2"/>
        <v>23.197340255954821</v>
      </c>
      <c r="P18" s="9"/>
    </row>
    <row r="19" spans="1:119" ht="15.75">
      <c r="A19" s="26" t="s">
        <v>28</v>
      </c>
      <c r="B19" s="27"/>
      <c r="C19" s="28"/>
      <c r="D19" s="29">
        <f t="shared" ref="D19:M19" si="5">SUM(D20:D21)</f>
        <v>0</v>
      </c>
      <c r="E19" s="29">
        <f t="shared" si="5"/>
        <v>7729286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7729286</v>
      </c>
      <c r="O19" s="41">
        <f t="shared" si="2"/>
        <v>352.01921938334016</v>
      </c>
      <c r="P19" s="10"/>
    </row>
    <row r="20" spans="1:119">
      <c r="A20" s="12"/>
      <c r="B20" s="42">
        <v>541</v>
      </c>
      <c r="C20" s="19" t="s">
        <v>29</v>
      </c>
      <c r="D20" s="43">
        <v>0</v>
      </c>
      <c r="E20" s="43">
        <v>6998909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6998909</v>
      </c>
      <c r="O20" s="44">
        <f t="shared" si="2"/>
        <v>318.75524889556863</v>
      </c>
      <c r="P20" s="9"/>
    </row>
    <row r="21" spans="1:119">
      <c r="A21" s="12"/>
      <c r="B21" s="42">
        <v>544</v>
      </c>
      <c r="C21" s="19" t="s">
        <v>30</v>
      </c>
      <c r="D21" s="43">
        <v>0</v>
      </c>
      <c r="E21" s="43">
        <v>730377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730377</v>
      </c>
      <c r="O21" s="44">
        <f t="shared" si="2"/>
        <v>33.263970487771552</v>
      </c>
      <c r="P21" s="9"/>
    </row>
    <row r="22" spans="1:119" ht="15.75">
      <c r="A22" s="26" t="s">
        <v>31</v>
      </c>
      <c r="B22" s="27"/>
      <c r="C22" s="28"/>
      <c r="D22" s="29">
        <f t="shared" ref="D22:M22" si="6">SUM(D23:D23)</f>
        <v>436330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436330</v>
      </c>
      <c r="O22" s="41">
        <f t="shared" si="2"/>
        <v>19.87202258960696</v>
      </c>
      <c r="P22" s="10"/>
    </row>
    <row r="23" spans="1:119">
      <c r="A23" s="12"/>
      <c r="B23" s="42">
        <v>569</v>
      </c>
      <c r="C23" s="19" t="s">
        <v>32</v>
      </c>
      <c r="D23" s="43">
        <v>436330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436330</v>
      </c>
      <c r="O23" s="44">
        <f t="shared" si="2"/>
        <v>19.87202258960696</v>
      </c>
      <c r="P23" s="9"/>
    </row>
    <row r="24" spans="1:119" ht="15.75">
      <c r="A24" s="26" t="s">
        <v>33</v>
      </c>
      <c r="B24" s="27"/>
      <c r="C24" s="28"/>
      <c r="D24" s="29">
        <f t="shared" ref="D24:M24" si="7">SUM(D25:D25)</f>
        <v>1167081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1167081</v>
      </c>
      <c r="O24" s="41">
        <f t="shared" si="2"/>
        <v>53.153026369722639</v>
      </c>
      <c r="P24" s="9"/>
    </row>
    <row r="25" spans="1:119" ht="15.75" thickBot="1">
      <c r="A25" s="12"/>
      <c r="B25" s="42">
        <v>572</v>
      </c>
      <c r="C25" s="19" t="s">
        <v>34</v>
      </c>
      <c r="D25" s="43">
        <v>1167081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1167081</v>
      </c>
      <c r="O25" s="44">
        <f t="shared" si="2"/>
        <v>53.153026369722639</v>
      </c>
      <c r="P25" s="9"/>
    </row>
    <row r="26" spans="1:119" ht="16.5" thickBot="1">
      <c r="A26" s="13" t="s">
        <v>10</v>
      </c>
      <c r="B26" s="21"/>
      <c r="C26" s="20"/>
      <c r="D26" s="14">
        <f>SUM(D5,D12,D16,D19,D22,D24)</f>
        <v>12315574</v>
      </c>
      <c r="E26" s="14">
        <f t="shared" ref="E26:M26" si="8">SUM(E5,E12,E16,E19,E22,E24)</f>
        <v>7750567</v>
      </c>
      <c r="F26" s="14">
        <f t="shared" si="8"/>
        <v>0</v>
      </c>
      <c r="G26" s="14">
        <f t="shared" si="8"/>
        <v>5520887</v>
      </c>
      <c r="H26" s="14">
        <f t="shared" si="8"/>
        <v>0</v>
      </c>
      <c r="I26" s="14">
        <f t="shared" si="8"/>
        <v>5069242</v>
      </c>
      <c r="J26" s="14">
        <f t="shared" si="8"/>
        <v>0</v>
      </c>
      <c r="K26" s="14">
        <f t="shared" si="8"/>
        <v>879904</v>
      </c>
      <c r="L26" s="14">
        <f t="shared" si="8"/>
        <v>0</v>
      </c>
      <c r="M26" s="14">
        <f t="shared" si="8"/>
        <v>0</v>
      </c>
      <c r="N26" s="14">
        <f t="shared" si="1"/>
        <v>31536174</v>
      </c>
      <c r="O26" s="35">
        <f t="shared" si="2"/>
        <v>1436.2697089766361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52</v>
      </c>
      <c r="M28" s="163"/>
      <c r="N28" s="163"/>
      <c r="O28" s="39">
        <v>21957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48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7277790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576768</v>
      </c>
      <c r="L5" s="24">
        <f t="shared" si="0"/>
        <v>0</v>
      </c>
      <c r="M5" s="24">
        <f t="shared" si="0"/>
        <v>0</v>
      </c>
      <c r="N5" s="25">
        <f>SUM(D5:M5)</f>
        <v>7854558</v>
      </c>
      <c r="O5" s="30">
        <f t="shared" ref="O5:O27" si="1">(N5/O$29)</f>
        <v>360.40001835367531</v>
      </c>
      <c r="P5" s="6"/>
    </row>
    <row r="6" spans="1:133">
      <c r="A6" s="12"/>
      <c r="B6" s="42">
        <v>511</v>
      </c>
      <c r="C6" s="19" t="s">
        <v>19</v>
      </c>
      <c r="D6" s="43">
        <v>226816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226816</v>
      </c>
      <c r="O6" s="44">
        <f t="shared" si="1"/>
        <v>10.4072680554281</v>
      </c>
      <c r="P6" s="9"/>
    </row>
    <row r="7" spans="1:133">
      <c r="A7" s="12"/>
      <c r="B7" s="42">
        <v>512</v>
      </c>
      <c r="C7" s="19" t="s">
        <v>40</v>
      </c>
      <c r="D7" s="43">
        <v>284435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284435</v>
      </c>
      <c r="O7" s="44">
        <f t="shared" si="1"/>
        <v>13.051069101587593</v>
      </c>
      <c r="P7" s="9"/>
    </row>
    <row r="8" spans="1:133">
      <c r="A8" s="12"/>
      <c r="B8" s="42">
        <v>513</v>
      </c>
      <c r="C8" s="19" t="s">
        <v>41</v>
      </c>
      <c r="D8" s="43">
        <v>536550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536550</v>
      </c>
      <c r="O8" s="44">
        <f t="shared" si="1"/>
        <v>24.619161237037716</v>
      </c>
      <c r="P8" s="9"/>
    </row>
    <row r="9" spans="1:133">
      <c r="A9" s="12"/>
      <c r="B9" s="42">
        <v>514</v>
      </c>
      <c r="C9" s="19" t="s">
        <v>42</v>
      </c>
      <c r="D9" s="43">
        <v>247599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247599</v>
      </c>
      <c r="O9" s="44">
        <f t="shared" si="1"/>
        <v>11.360879141047995</v>
      </c>
      <c r="P9" s="9"/>
    </row>
    <row r="10" spans="1:133">
      <c r="A10" s="12"/>
      <c r="B10" s="42">
        <v>515</v>
      </c>
      <c r="C10" s="19" t="s">
        <v>43</v>
      </c>
      <c r="D10" s="43">
        <v>824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824</v>
      </c>
      <c r="O10" s="44">
        <f t="shared" si="1"/>
        <v>3.7808571166376065E-2</v>
      </c>
      <c r="P10" s="9"/>
    </row>
    <row r="11" spans="1:133">
      <c r="A11" s="12"/>
      <c r="B11" s="42">
        <v>518</v>
      </c>
      <c r="C11" s="19" t="s">
        <v>20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576768</v>
      </c>
      <c r="L11" s="43">
        <v>0</v>
      </c>
      <c r="M11" s="43">
        <v>0</v>
      </c>
      <c r="N11" s="43">
        <f t="shared" si="2"/>
        <v>576768</v>
      </c>
      <c r="O11" s="44">
        <f t="shared" si="1"/>
        <v>26.464531522437369</v>
      </c>
      <c r="P11" s="9"/>
    </row>
    <row r="12" spans="1:133">
      <c r="A12" s="12"/>
      <c r="B12" s="42">
        <v>519</v>
      </c>
      <c r="C12" s="19" t="s">
        <v>21</v>
      </c>
      <c r="D12" s="43">
        <v>5981566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5981566</v>
      </c>
      <c r="O12" s="44">
        <f t="shared" si="1"/>
        <v>274.45930072497015</v>
      </c>
      <c r="P12" s="9"/>
    </row>
    <row r="13" spans="1:133" ht="15.75">
      <c r="A13" s="26" t="s">
        <v>22</v>
      </c>
      <c r="B13" s="27"/>
      <c r="C13" s="28"/>
      <c r="D13" s="29">
        <f t="shared" ref="D13:M13" si="3">SUM(D14:D16)</f>
        <v>5192062</v>
      </c>
      <c r="E13" s="29">
        <f t="shared" si="3"/>
        <v>6979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5199041</v>
      </c>
      <c r="O13" s="41">
        <f t="shared" si="1"/>
        <v>238.55377626869782</v>
      </c>
      <c r="P13" s="10"/>
    </row>
    <row r="14" spans="1:133">
      <c r="A14" s="12"/>
      <c r="B14" s="42">
        <v>521</v>
      </c>
      <c r="C14" s="19" t="s">
        <v>23</v>
      </c>
      <c r="D14" s="43">
        <v>4644424</v>
      </c>
      <c r="E14" s="43">
        <v>979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4645403</v>
      </c>
      <c r="O14" s="44">
        <f t="shared" si="1"/>
        <v>213.15054602184088</v>
      </c>
      <c r="P14" s="9"/>
    </row>
    <row r="15" spans="1:133">
      <c r="A15" s="12"/>
      <c r="B15" s="42">
        <v>524</v>
      </c>
      <c r="C15" s="19" t="s">
        <v>45</v>
      </c>
      <c r="D15" s="43">
        <v>155187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155187</v>
      </c>
      <c r="O15" s="44">
        <f t="shared" si="1"/>
        <v>7.1206295310635959</v>
      </c>
      <c r="P15" s="9"/>
    </row>
    <row r="16" spans="1:133">
      <c r="A16" s="12"/>
      <c r="B16" s="42">
        <v>529</v>
      </c>
      <c r="C16" s="19" t="s">
        <v>46</v>
      </c>
      <c r="D16" s="43">
        <v>392451</v>
      </c>
      <c r="E16" s="43">
        <v>6000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398451</v>
      </c>
      <c r="O16" s="44">
        <f t="shared" si="1"/>
        <v>18.282600715793336</v>
      </c>
      <c r="P16" s="9"/>
    </row>
    <row r="17" spans="1:119" ht="15.75">
      <c r="A17" s="26" t="s">
        <v>24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5014533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5014533</v>
      </c>
      <c r="O17" s="41">
        <f t="shared" si="1"/>
        <v>230.08777645223455</v>
      </c>
      <c r="P17" s="10"/>
    </row>
    <row r="18" spans="1:119">
      <c r="A18" s="12"/>
      <c r="B18" s="42">
        <v>536</v>
      </c>
      <c r="C18" s="19" t="s">
        <v>26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4557221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4557221</v>
      </c>
      <c r="O18" s="44">
        <f t="shared" si="1"/>
        <v>209.1043865284023</v>
      </c>
      <c r="P18" s="9"/>
    </row>
    <row r="19" spans="1:119">
      <c r="A19" s="12"/>
      <c r="B19" s="42">
        <v>538</v>
      </c>
      <c r="C19" s="19" t="s">
        <v>27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457312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457312</v>
      </c>
      <c r="O19" s="44">
        <f t="shared" si="1"/>
        <v>20.983389923832249</v>
      </c>
      <c r="P19" s="9"/>
    </row>
    <row r="20" spans="1:119" ht="15.75">
      <c r="A20" s="26" t="s">
        <v>28</v>
      </c>
      <c r="B20" s="27"/>
      <c r="C20" s="28"/>
      <c r="D20" s="29">
        <f t="shared" ref="D20:M20" si="6">SUM(D21:D22)</f>
        <v>0</v>
      </c>
      <c r="E20" s="29">
        <f t="shared" si="6"/>
        <v>1921442</v>
      </c>
      <c r="F20" s="29">
        <f t="shared" si="6"/>
        <v>0</v>
      </c>
      <c r="G20" s="29">
        <f t="shared" si="6"/>
        <v>93601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2015043</v>
      </c>
      <c r="O20" s="41">
        <f t="shared" si="1"/>
        <v>92.458612462145538</v>
      </c>
      <c r="P20" s="10"/>
    </row>
    <row r="21" spans="1:119">
      <c r="A21" s="12"/>
      <c r="B21" s="42">
        <v>541</v>
      </c>
      <c r="C21" s="19" t="s">
        <v>29</v>
      </c>
      <c r="D21" s="43">
        <v>0</v>
      </c>
      <c r="E21" s="43">
        <v>506027</v>
      </c>
      <c r="F21" s="43">
        <v>0</v>
      </c>
      <c r="G21" s="43">
        <v>93601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599628</v>
      </c>
      <c r="O21" s="44">
        <f t="shared" si="1"/>
        <v>27.513444067174451</v>
      </c>
      <c r="P21" s="9"/>
    </row>
    <row r="22" spans="1:119">
      <c r="A22" s="12"/>
      <c r="B22" s="42">
        <v>544</v>
      </c>
      <c r="C22" s="19" t="s">
        <v>30</v>
      </c>
      <c r="D22" s="43">
        <v>0</v>
      </c>
      <c r="E22" s="43">
        <v>1415415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1415415</v>
      </c>
      <c r="O22" s="44">
        <f t="shared" si="1"/>
        <v>64.945168394971091</v>
      </c>
      <c r="P22" s="9"/>
    </row>
    <row r="23" spans="1:119" ht="15.75">
      <c r="A23" s="26" t="s">
        <v>31</v>
      </c>
      <c r="B23" s="27"/>
      <c r="C23" s="28"/>
      <c r="D23" s="29">
        <f t="shared" ref="D23:M23" si="7">SUM(D24:D24)</f>
        <v>425298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425298</v>
      </c>
      <c r="O23" s="41">
        <f t="shared" si="1"/>
        <v>19.514453519317243</v>
      </c>
      <c r="P23" s="10"/>
    </row>
    <row r="24" spans="1:119">
      <c r="A24" s="12"/>
      <c r="B24" s="42">
        <v>569</v>
      </c>
      <c r="C24" s="19" t="s">
        <v>32</v>
      </c>
      <c r="D24" s="43">
        <v>425298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425298</v>
      </c>
      <c r="O24" s="44">
        <f t="shared" si="1"/>
        <v>19.514453519317243</v>
      </c>
      <c r="P24" s="9"/>
    </row>
    <row r="25" spans="1:119" ht="15.75">
      <c r="A25" s="26" t="s">
        <v>33</v>
      </c>
      <c r="B25" s="27"/>
      <c r="C25" s="28"/>
      <c r="D25" s="29">
        <f t="shared" ref="D25:M25" si="8">SUM(D26:D26)</f>
        <v>1198960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1198960</v>
      </c>
      <c r="O25" s="41">
        <f t="shared" si="1"/>
        <v>55.013306414609524</v>
      </c>
      <c r="P25" s="9"/>
    </row>
    <row r="26" spans="1:119" ht="15.75" thickBot="1">
      <c r="A26" s="12"/>
      <c r="B26" s="42">
        <v>572</v>
      </c>
      <c r="C26" s="19" t="s">
        <v>34</v>
      </c>
      <c r="D26" s="43">
        <v>1198960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1198960</v>
      </c>
      <c r="O26" s="44">
        <f t="shared" si="1"/>
        <v>55.013306414609524</v>
      </c>
      <c r="P26" s="9"/>
    </row>
    <row r="27" spans="1:119" ht="16.5" thickBot="1">
      <c r="A27" s="13" t="s">
        <v>10</v>
      </c>
      <c r="B27" s="21"/>
      <c r="C27" s="20"/>
      <c r="D27" s="14">
        <f>SUM(D5,D13,D17,D20,D23,D25)</f>
        <v>14094110</v>
      </c>
      <c r="E27" s="14">
        <f t="shared" ref="E27:M27" si="9">SUM(E5,E13,E17,E20,E23,E25)</f>
        <v>1928421</v>
      </c>
      <c r="F27" s="14">
        <f t="shared" si="9"/>
        <v>0</v>
      </c>
      <c r="G27" s="14">
        <f t="shared" si="9"/>
        <v>93601</v>
      </c>
      <c r="H27" s="14">
        <f t="shared" si="9"/>
        <v>0</v>
      </c>
      <c r="I27" s="14">
        <f t="shared" si="9"/>
        <v>5014533</v>
      </c>
      <c r="J27" s="14">
        <f t="shared" si="9"/>
        <v>0</v>
      </c>
      <c r="K27" s="14">
        <f t="shared" si="9"/>
        <v>576768</v>
      </c>
      <c r="L27" s="14">
        <f t="shared" si="9"/>
        <v>0</v>
      </c>
      <c r="M27" s="14">
        <f t="shared" si="9"/>
        <v>0</v>
      </c>
      <c r="N27" s="14">
        <f t="shared" si="4"/>
        <v>21707433</v>
      </c>
      <c r="O27" s="35">
        <f t="shared" si="1"/>
        <v>996.02794347068004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3" t="s">
        <v>50</v>
      </c>
      <c r="M29" s="163"/>
      <c r="N29" s="163"/>
      <c r="O29" s="39">
        <v>21794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48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39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6937737</v>
      </c>
      <c r="E5" s="24">
        <f t="shared" ref="E5:M5" si="0">SUM(E6:E13)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457427</v>
      </c>
      <c r="L5" s="24">
        <f t="shared" si="0"/>
        <v>0</v>
      </c>
      <c r="M5" s="24">
        <f t="shared" si="0"/>
        <v>0</v>
      </c>
      <c r="N5" s="25">
        <f>SUM(D5:M5)</f>
        <v>7395164</v>
      </c>
      <c r="O5" s="30">
        <f t="shared" ref="O5:O28" si="1">(N5/O$30)</f>
        <v>340.10136129506992</v>
      </c>
      <c r="P5" s="6"/>
    </row>
    <row r="6" spans="1:133">
      <c r="A6" s="12"/>
      <c r="B6" s="42">
        <v>511</v>
      </c>
      <c r="C6" s="19" t="s">
        <v>19</v>
      </c>
      <c r="D6" s="43">
        <v>214158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214158</v>
      </c>
      <c r="O6" s="44">
        <f t="shared" si="1"/>
        <v>9.8490618101545255</v>
      </c>
      <c r="P6" s="9"/>
    </row>
    <row r="7" spans="1:133">
      <c r="A7" s="12"/>
      <c r="B7" s="42">
        <v>512</v>
      </c>
      <c r="C7" s="19" t="s">
        <v>40</v>
      </c>
      <c r="D7" s="43">
        <v>291717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291717</v>
      </c>
      <c r="O7" s="44">
        <f t="shared" si="1"/>
        <v>13.415976821192054</v>
      </c>
      <c r="P7" s="9"/>
    </row>
    <row r="8" spans="1:133">
      <c r="A8" s="12"/>
      <c r="B8" s="42">
        <v>513</v>
      </c>
      <c r="C8" s="19" t="s">
        <v>41</v>
      </c>
      <c r="D8" s="43">
        <v>500341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500341</v>
      </c>
      <c r="O8" s="44">
        <f t="shared" si="1"/>
        <v>23.010531640912436</v>
      </c>
      <c r="P8" s="9"/>
    </row>
    <row r="9" spans="1:133">
      <c r="A9" s="12"/>
      <c r="B9" s="42">
        <v>514</v>
      </c>
      <c r="C9" s="19" t="s">
        <v>42</v>
      </c>
      <c r="D9" s="43">
        <v>267435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267435</v>
      </c>
      <c r="O9" s="44">
        <f t="shared" si="1"/>
        <v>12.299254966887418</v>
      </c>
      <c r="P9" s="9"/>
    </row>
    <row r="10" spans="1:133">
      <c r="A10" s="12"/>
      <c r="B10" s="42">
        <v>515</v>
      </c>
      <c r="C10" s="19" t="s">
        <v>43</v>
      </c>
      <c r="D10" s="43">
        <v>2176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2176</v>
      </c>
      <c r="O10" s="44">
        <f t="shared" si="1"/>
        <v>0.10007358351729213</v>
      </c>
      <c r="P10" s="9"/>
    </row>
    <row r="11" spans="1:133">
      <c r="A11" s="12"/>
      <c r="B11" s="42">
        <v>517</v>
      </c>
      <c r="C11" s="19" t="s">
        <v>44</v>
      </c>
      <c r="D11" s="43">
        <v>540001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540001</v>
      </c>
      <c r="O11" s="44">
        <f t="shared" si="1"/>
        <v>24.834483075791024</v>
      </c>
      <c r="P11" s="9"/>
    </row>
    <row r="12" spans="1:133">
      <c r="A12" s="12"/>
      <c r="B12" s="42">
        <v>518</v>
      </c>
      <c r="C12" s="19" t="s">
        <v>20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457427</v>
      </c>
      <c r="L12" s="43">
        <v>0</v>
      </c>
      <c r="M12" s="43">
        <v>0</v>
      </c>
      <c r="N12" s="43">
        <f t="shared" si="2"/>
        <v>457427</v>
      </c>
      <c r="O12" s="44">
        <f t="shared" si="1"/>
        <v>21.036929727740986</v>
      </c>
      <c r="P12" s="9"/>
    </row>
    <row r="13" spans="1:133">
      <c r="A13" s="12"/>
      <c r="B13" s="42">
        <v>519</v>
      </c>
      <c r="C13" s="19" t="s">
        <v>21</v>
      </c>
      <c r="D13" s="43">
        <v>5121909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5121909</v>
      </c>
      <c r="O13" s="44">
        <f t="shared" si="1"/>
        <v>235.55504966887418</v>
      </c>
      <c r="P13" s="9"/>
    </row>
    <row r="14" spans="1:133" ht="15.75">
      <c r="A14" s="26" t="s">
        <v>22</v>
      </c>
      <c r="B14" s="27"/>
      <c r="C14" s="28"/>
      <c r="D14" s="29">
        <f t="shared" ref="D14:M14" si="3">SUM(D15:D17)</f>
        <v>4598894</v>
      </c>
      <c r="E14" s="29">
        <f t="shared" si="3"/>
        <v>45976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8" si="4">SUM(D14:M14)</f>
        <v>4644870</v>
      </c>
      <c r="O14" s="41">
        <f t="shared" si="1"/>
        <v>213.61616997792495</v>
      </c>
      <c r="P14" s="10"/>
    </row>
    <row r="15" spans="1:133">
      <c r="A15" s="12"/>
      <c r="B15" s="42">
        <v>521</v>
      </c>
      <c r="C15" s="19" t="s">
        <v>23</v>
      </c>
      <c r="D15" s="43">
        <v>4173585</v>
      </c>
      <c r="E15" s="43">
        <v>45976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4219561</v>
      </c>
      <c r="O15" s="44">
        <f t="shared" si="1"/>
        <v>194.05633738042678</v>
      </c>
      <c r="P15" s="9"/>
    </row>
    <row r="16" spans="1:133">
      <c r="A16" s="12"/>
      <c r="B16" s="42">
        <v>524</v>
      </c>
      <c r="C16" s="19" t="s">
        <v>45</v>
      </c>
      <c r="D16" s="43">
        <v>164475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164475</v>
      </c>
      <c r="O16" s="44">
        <f t="shared" si="1"/>
        <v>7.5641556291390728</v>
      </c>
      <c r="P16" s="9"/>
    </row>
    <row r="17" spans="1:119">
      <c r="A17" s="12"/>
      <c r="B17" s="42">
        <v>529</v>
      </c>
      <c r="C17" s="19" t="s">
        <v>46</v>
      </c>
      <c r="D17" s="43">
        <v>260834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260834</v>
      </c>
      <c r="O17" s="44">
        <f t="shared" si="1"/>
        <v>11.995676968359087</v>
      </c>
      <c r="P17" s="9"/>
    </row>
    <row r="18" spans="1:119" ht="15.75">
      <c r="A18" s="26" t="s">
        <v>24</v>
      </c>
      <c r="B18" s="27"/>
      <c r="C18" s="28"/>
      <c r="D18" s="29">
        <f t="shared" ref="D18:M18" si="5">SUM(D19:D20)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5074253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5074253</v>
      </c>
      <c r="O18" s="41">
        <f t="shared" si="1"/>
        <v>233.36336460632819</v>
      </c>
      <c r="P18" s="10"/>
    </row>
    <row r="19" spans="1:119">
      <c r="A19" s="12"/>
      <c r="B19" s="42">
        <v>536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4596410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4596410</v>
      </c>
      <c r="O19" s="44">
        <f t="shared" si="1"/>
        <v>211.38750919793966</v>
      </c>
      <c r="P19" s="9"/>
    </row>
    <row r="20" spans="1:119">
      <c r="A20" s="12"/>
      <c r="B20" s="42">
        <v>538</v>
      </c>
      <c r="C20" s="19" t="s">
        <v>27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477843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477843</v>
      </c>
      <c r="O20" s="44">
        <f t="shared" si="1"/>
        <v>21.975855408388522</v>
      </c>
      <c r="P20" s="9"/>
    </row>
    <row r="21" spans="1:119" ht="15.75">
      <c r="A21" s="26" t="s">
        <v>28</v>
      </c>
      <c r="B21" s="27"/>
      <c r="C21" s="28"/>
      <c r="D21" s="29">
        <f t="shared" ref="D21:M21" si="6">SUM(D22:D23)</f>
        <v>0</v>
      </c>
      <c r="E21" s="29">
        <f t="shared" si="6"/>
        <v>2581969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2581969</v>
      </c>
      <c r="O21" s="41">
        <f t="shared" si="1"/>
        <v>118.7439753495217</v>
      </c>
      <c r="P21" s="10"/>
    </row>
    <row r="22" spans="1:119">
      <c r="A22" s="12"/>
      <c r="B22" s="42">
        <v>541</v>
      </c>
      <c r="C22" s="19" t="s">
        <v>29</v>
      </c>
      <c r="D22" s="43">
        <v>0</v>
      </c>
      <c r="E22" s="43">
        <v>570884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570884</v>
      </c>
      <c r="O22" s="44">
        <f t="shared" si="1"/>
        <v>26.254782928623989</v>
      </c>
      <c r="P22" s="9"/>
    </row>
    <row r="23" spans="1:119">
      <c r="A23" s="12"/>
      <c r="B23" s="42">
        <v>544</v>
      </c>
      <c r="C23" s="19" t="s">
        <v>30</v>
      </c>
      <c r="D23" s="43">
        <v>0</v>
      </c>
      <c r="E23" s="43">
        <v>2011085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2011085</v>
      </c>
      <c r="O23" s="44">
        <f t="shared" si="1"/>
        <v>92.489192420897723</v>
      </c>
      <c r="P23" s="9"/>
    </row>
    <row r="24" spans="1:119" ht="15.75">
      <c r="A24" s="26" t="s">
        <v>31</v>
      </c>
      <c r="B24" s="27"/>
      <c r="C24" s="28"/>
      <c r="D24" s="29">
        <f t="shared" ref="D24:M24" si="7">SUM(D25:D25)</f>
        <v>402617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402617</v>
      </c>
      <c r="O24" s="41">
        <f t="shared" si="1"/>
        <v>18.516234363502576</v>
      </c>
      <c r="P24" s="10"/>
    </row>
    <row r="25" spans="1:119">
      <c r="A25" s="12"/>
      <c r="B25" s="42">
        <v>569</v>
      </c>
      <c r="C25" s="19" t="s">
        <v>32</v>
      </c>
      <c r="D25" s="43">
        <v>402617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402617</v>
      </c>
      <c r="O25" s="44">
        <f t="shared" si="1"/>
        <v>18.516234363502576</v>
      </c>
      <c r="P25" s="9"/>
    </row>
    <row r="26" spans="1:119" ht="15.75">
      <c r="A26" s="26" t="s">
        <v>33</v>
      </c>
      <c r="B26" s="27"/>
      <c r="C26" s="28"/>
      <c r="D26" s="29">
        <f t="shared" ref="D26:M26" si="8">SUM(D27:D27)</f>
        <v>1344309</v>
      </c>
      <c r="E26" s="29">
        <f t="shared" si="8"/>
        <v>227197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1571506</v>
      </c>
      <c r="O26" s="41">
        <f t="shared" si="1"/>
        <v>72.273086828550404</v>
      </c>
      <c r="P26" s="9"/>
    </row>
    <row r="27" spans="1:119" ht="15.75" thickBot="1">
      <c r="A27" s="12"/>
      <c r="B27" s="42">
        <v>572</v>
      </c>
      <c r="C27" s="19" t="s">
        <v>34</v>
      </c>
      <c r="D27" s="43">
        <v>1344309</v>
      </c>
      <c r="E27" s="43">
        <v>227197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1571506</v>
      </c>
      <c r="O27" s="44">
        <f t="shared" si="1"/>
        <v>72.273086828550404</v>
      </c>
      <c r="P27" s="9"/>
    </row>
    <row r="28" spans="1:119" ht="16.5" thickBot="1">
      <c r="A28" s="13" t="s">
        <v>10</v>
      </c>
      <c r="B28" s="21"/>
      <c r="C28" s="20"/>
      <c r="D28" s="14">
        <f>SUM(D5,D14,D18,D21,D24,D26)</f>
        <v>13283557</v>
      </c>
      <c r="E28" s="14">
        <f t="shared" ref="E28:M28" si="9">SUM(E5,E14,E18,E21,E24,E26)</f>
        <v>2855142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5074253</v>
      </c>
      <c r="J28" s="14">
        <f t="shared" si="9"/>
        <v>0</v>
      </c>
      <c r="K28" s="14">
        <f t="shared" si="9"/>
        <v>457427</v>
      </c>
      <c r="L28" s="14">
        <f t="shared" si="9"/>
        <v>0</v>
      </c>
      <c r="M28" s="14">
        <f t="shared" si="9"/>
        <v>0</v>
      </c>
      <c r="N28" s="14">
        <f t="shared" si="4"/>
        <v>21670379</v>
      </c>
      <c r="O28" s="35">
        <f t="shared" si="1"/>
        <v>996.61419242089767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47</v>
      </c>
      <c r="M30" s="163"/>
      <c r="N30" s="163"/>
      <c r="O30" s="39">
        <v>21744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SUM(D6:D8)</f>
        <v>7260391</v>
      </c>
      <c r="E5" s="24">
        <f t="shared" ref="E5:M5" si="0">SUM(E6:E8)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446092</v>
      </c>
      <c r="L5" s="24">
        <f t="shared" si="0"/>
        <v>0</v>
      </c>
      <c r="M5" s="24">
        <f t="shared" si="0"/>
        <v>0</v>
      </c>
      <c r="N5" s="25">
        <f t="shared" ref="N5:N24" si="1">SUM(D5:M5)</f>
        <v>7706483</v>
      </c>
      <c r="O5" s="30">
        <f t="shared" ref="O5:O24" si="2">(N5/O$26)</f>
        <v>366.87056079215461</v>
      </c>
      <c r="P5" s="6"/>
    </row>
    <row r="6" spans="1:133">
      <c r="A6" s="12"/>
      <c r="B6" s="42">
        <v>511</v>
      </c>
      <c r="C6" s="19" t="s">
        <v>19</v>
      </c>
      <c r="D6" s="43">
        <v>6715117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6715117</v>
      </c>
      <c r="O6" s="44">
        <f t="shared" si="2"/>
        <v>319.67614015043318</v>
      </c>
      <c r="P6" s="9"/>
    </row>
    <row r="7" spans="1:133">
      <c r="A7" s="12"/>
      <c r="B7" s="42">
        <v>518</v>
      </c>
      <c r="C7" s="19" t="s">
        <v>20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446092</v>
      </c>
      <c r="L7" s="43">
        <v>0</v>
      </c>
      <c r="M7" s="43">
        <v>0</v>
      </c>
      <c r="N7" s="43">
        <f t="shared" si="1"/>
        <v>446092</v>
      </c>
      <c r="O7" s="44">
        <f t="shared" si="2"/>
        <v>21.236408645149005</v>
      </c>
      <c r="P7" s="9"/>
    </row>
    <row r="8" spans="1:133">
      <c r="A8" s="12"/>
      <c r="B8" s="42">
        <v>519</v>
      </c>
      <c r="C8" s="19" t="s">
        <v>21</v>
      </c>
      <c r="D8" s="43">
        <v>545274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545274</v>
      </c>
      <c r="O8" s="44">
        <f t="shared" si="2"/>
        <v>25.958011996572409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4490317</v>
      </c>
      <c r="E9" s="29">
        <f t="shared" si="3"/>
        <v>64712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4555029</v>
      </c>
      <c r="O9" s="41">
        <f t="shared" si="2"/>
        <v>216.84418737503572</v>
      </c>
      <c r="P9" s="10"/>
    </row>
    <row r="10" spans="1:133">
      <c r="A10" s="12"/>
      <c r="B10" s="42">
        <v>521</v>
      </c>
      <c r="C10" s="19" t="s">
        <v>23</v>
      </c>
      <c r="D10" s="43">
        <v>4490317</v>
      </c>
      <c r="E10" s="43">
        <v>64712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4555029</v>
      </c>
      <c r="O10" s="44">
        <f t="shared" si="2"/>
        <v>216.84418737503572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4518867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4518867</v>
      </c>
      <c r="O11" s="41">
        <f t="shared" si="2"/>
        <v>215.12267923450443</v>
      </c>
      <c r="P11" s="10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1986334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1986334</v>
      </c>
      <c r="O12" s="44">
        <f t="shared" si="2"/>
        <v>94.560316100161856</v>
      </c>
      <c r="P12" s="9"/>
    </row>
    <row r="13" spans="1:133">
      <c r="A13" s="12"/>
      <c r="B13" s="42">
        <v>536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2077501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2077501</v>
      </c>
      <c r="O13" s="44">
        <f t="shared" si="2"/>
        <v>98.900361801390076</v>
      </c>
      <c r="P13" s="9"/>
    </row>
    <row r="14" spans="1:133">
      <c r="A14" s="12"/>
      <c r="B14" s="42">
        <v>538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455032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455032</v>
      </c>
      <c r="O14" s="44">
        <f t="shared" si="2"/>
        <v>21.662001332952489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0</v>
      </c>
      <c r="E15" s="29">
        <f t="shared" si="5"/>
        <v>2278834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2278834</v>
      </c>
      <c r="O15" s="41">
        <f t="shared" si="2"/>
        <v>108.48490907359802</v>
      </c>
      <c r="P15" s="10"/>
    </row>
    <row r="16" spans="1:133">
      <c r="A16" s="12"/>
      <c r="B16" s="42">
        <v>541</v>
      </c>
      <c r="C16" s="19" t="s">
        <v>29</v>
      </c>
      <c r="D16" s="43">
        <v>0</v>
      </c>
      <c r="E16" s="43">
        <v>652134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652134</v>
      </c>
      <c r="O16" s="44">
        <f t="shared" si="2"/>
        <v>31.045129962867751</v>
      </c>
      <c r="P16" s="9"/>
    </row>
    <row r="17" spans="1:119">
      <c r="A17" s="12"/>
      <c r="B17" s="42">
        <v>544</v>
      </c>
      <c r="C17" s="19" t="s">
        <v>30</v>
      </c>
      <c r="D17" s="43">
        <v>0</v>
      </c>
      <c r="E17" s="43">
        <v>1626700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1626700</v>
      </c>
      <c r="O17" s="44">
        <f t="shared" si="2"/>
        <v>77.439779110730271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442513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442513</v>
      </c>
      <c r="O18" s="41">
        <f t="shared" si="2"/>
        <v>21.066028753689423</v>
      </c>
      <c r="P18" s="10"/>
    </row>
    <row r="19" spans="1:119">
      <c r="A19" s="12"/>
      <c r="B19" s="42">
        <v>569</v>
      </c>
      <c r="C19" s="19" t="s">
        <v>32</v>
      </c>
      <c r="D19" s="43">
        <v>442513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442513</v>
      </c>
      <c r="O19" s="44">
        <f t="shared" si="2"/>
        <v>21.066028753689423</v>
      </c>
      <c r="P19" s="9"/>
    </row>
    <row r="20" spans="1:119" ht="15.75">
      <c r="A20" s="26" t="s">
        <v>33</v>
      </c>
      <c r="B20" s="27"/>
      <c r="C20" s="28"/>
      <c r="D20" s="29">
        <f t="shared" ref="D20:M20" si="7">SUM(D21:D21)</f>
        <v>1295901</v>
      </c>
      <c r="E20" s="29">
        <f t="shared" si="7"/>
        <v>1189264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2485165</v>
      </c>
      <c r="O20" s="41">
        <f t="shared" si="2"/>
        <v>118.30738836522899</v>
      </c>
      <c r="P20" s="9"/>
    </row>
    <row r="21" spans="1:119">
      <c r="A21" s="12"/>
      <c r="B21" s="42">
        <v>572</v>
      </c>
      <c r="C21" s="19" t="s">
        <v>34</v>
      </c>
      <c r="D21" s="43">
        <v>1295901</v>
      </c>
      <c r="E21" s="43">
        <v>1189264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2485165</v>
      </c>
      <c r="O21" s="44">
        <f t="shared" si="2"/>
        <v>118.30738836522899</v>
      </c>
      <c r="P21" s="9"/>
    </row>
    <row r="22" spans="1:119" ht="15.75">
      <c r="A22" s="26" t="s">
        <v>36</v>
      </c>
      <c r="B22" s="27"/>
      <c r="C22" s="28"/>
      <c r="D22" s="29">
        <f t="shared" ref="D22:M22" si="8">SUM(D23:D23)</f>
        <v>1200000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1"/>
        <v>1200000</v>
      </c>
      <c r="O22" s="41">
        <f t="shared" si="2"/>
        <v>57.126535275635533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1200000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1200000</v>
      </c>
      <c r="O23" s="44">
        <f t="shared" si="2"/>
        <v>57.126535275635533</v>
      </c>
      <c r="P23" s="9"/>
    </row>
    <row r="24" spans="1:119" ht="16.5" thickBot="1">
      <c r="A24" s="13" t="s">
        <v>10</v>
      </c>
      <c r="B24" s="21"/>
      <c r="C24" s="20"/>
      <c r="D24" s="14">
        <f>SUM(D5,D9,D11,D15,D18,D20,D22)</f>
        <v>14689122</v>
      </c>
      <c r="E24" s="14">
        <f t="shared" ref="E24:M24" si="9">SUM(E5,E9,E11,E15,E18,E20,E22)</f>
        <v>3532810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4518867</v>
      </c>
      <c r="J24" s="14">
        <f t="shared" si="9"/>
        <v>0</v>
      </c>
      <c r="K24" s="14">
        <f t="shared" si="9"/>
        <v>446092</v>
      </c>
      <c r="L24" s="14">
        <f t="shared" si="9"/>
        <v>0</v>
      </c>
      <c r="M24" s="14">
        <f t="shared" si="9"/>
        <v>0</v>
      </c>
      <c r="N24" s="14">
        <f t="shared" si="1"/>
        <v>23186891</v>
      </c>
      <c r="O24" s="35">
        <f t="shared" si="2"/>
        <v>1103.8222888698467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3" t="s">
        <v>37</v>
      </c>
      <c r="M26" s="163"/>
      <c r="N26" s="163"/>
      <c r="O26" s="39">
        <v>21006</v>
      </c>
    </row>
    <row r="27" spans="1:119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  <row r="28" spans="1:119" ht="15.75" thickBot="1">
      <c r="A28" s="165" t="s">
        <v>48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10177203</v>
      </c>
      <c r="E5" s="24">
        <f t="shared" si="0"/>
        <v>15657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381114</v>
      </c>
      <c r="L5" s="24">
        <f t="shared" si="0"/>
        <v>0</v>
      </c>
      <c r="M5" s="24">
        <f t="shared" si="0"/>
        <v>0</v>
      </c>
      <c r="N5" s="25">
        <f>SUM(D5:M5)</f>
        <v>10573974</v>
      </c>
      <c r="O5" s="30">
        <f t="shared" ref="O5:O28" si="1">(N5/O$30)</f>
        <v>504.98944553226039</v>
      </c>
      <c r="P5" s="6"/>
    </row>
    <row r="6" spans="1:133">
      <c r="A6" s="12"/>
      <c r="B6" s="42">
        <v>511</v>
      </c>
      <c r="C6" s="19" t="s">
        <v>19</v>
      </c>
      <c r="D6" s="43">
        <v>230902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230902</v>
      </c>
      <c r="O6" s="44">
        <f t="shared" si="1"/>
        <v>11.0273652036869</v>
      </c>
      <c r="P6" s="9"/>
    </row>
    <row r="7" spans="1:133">
      <c r="A7" s="12"/>
      <c r="B7" s="42">
        <v>512</v>
      </c>
      <c r="C7" s="19" t="s">
        <v>40</v>
      </c>
      <c r="D7" s="43">
        <v>256559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256559</v>
      </c>
      <c r="O7" s="44">
        <f t="shared" si="1"/>
        <v>12.252686374707483</v>
      </c>
      <c r="P7" s="9"/>
    </row>
    <row r="8" spans="1:133">
      <c r="A8" s="12"/>
      <c r="B8" s="42">
        <v>513</v>
      </c>
      <c r="C8" s="19" t="s">
        <v>41</v>
      </c>
      <c r="D8" s="43">
        <v>445840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445840</v>
      </c>
      <c r="O8" s="44">
        <f t="shared" si="1"/>
        <v>21.292325325946798</v>
      </c>
      <c r="P8" s="9"/>
    </row>
    <row r="9" spans="1:133">
      <c r="A9" s="12"/>
      <c r="B9" s="42">
        <v>514</v>
      </c>
      <c r="C9" s="19" t="s">
        <v>42</v>
      </c>
      <c r="D9" s="43">
        <v>323204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323204</v>
      </c>
      <c r="O9" s="44">
        <f t="shared" si="1"/>
        <v>15.435503128134103</v>
      </c>
      <c r="P9" s="9"/>
    </row>
    <row r="10" spans="1:133">
      <c r="A10" s="12"/>
      <c r="B10" s="42">
        <v>515</v>
      </c>
      <c r="C10" s="19" t="s">
        <v>43</v>
      </c>
      <c r="D10" s="43">
        <v>26510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26510</v>
      </c>
      <c r="O10" s="44">
        <f t="shared" si="1"/>
        <v>1.26605855102918</v>
      </c>
      <c r="P10" s="9"/>
    </row>
    <row r="11" spans="1:133">
      <c r="A11" s="12"/>
      <c r="B11" s="42">
        <v>518</v>
      </c>
      <c r="C11" s="19" t="s">
        <v>20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381114</v>
      </c>
      <c r="L11" s="43">
        <v>0</v>
      </c>
      <c r="M11" s="43">
        <v>0</v>
      </c>
      <c r="N11" s="43">
        <f t="shared" si="2"/>
        <v>381114</v>
      </c>
      <c r="O11" s="44">
        <f t="shared" si="1"/>
        <v>18.201155738096375</v>
      </c>
      <c r="P11" s="9"/>
    </row>
    <row r="12" spans="1:133">
      <c r="A12" s="12"/>
      <c r="B12" s="42">
        <v>519</v>
      </c>
      <c r="C12" s="19" t="s">
        <v>21</v>
      </c>
      <c r="D12" s="43">
        <v>8894188</v>
      </c>
      <c r="E12" s="43">
        <v>15657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8909845</v>
      </c>
      <c r="O12" s="44">
        <f t="shared" si="1"/>
        <v>425.51435121065953</v>
      </c>
      <c r="P12" s="9"/>
    </row>
    <row r="13" spans="1:133" ht="15.75">
      <c r="A13" s="26" t="s">
        <v>22</v>
      </c>
      <c r="B13" s="27"/>
      <c r="C13" s="28"/>
      <c r="D13" s="29">
        <f t="shared" ref="D13:M13" si="3">SUM(D14:D16)</f>
        <v>4601249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4601249</v>
      </c>
      <c r="O13" s="41">
        <f t="shared" si="1"/>
        <v>219.74540331438942</v>
      </c>
      <c r="P13" s="10"/>
    </row>
    <row r="14" spans="1:133">
      <c r="A14" s="12"/>
      <c r="B14" s="42">
        <v>521</v>
      </c>
      <c r="C14" s="19" t="s">
        <v>23</v>
      </c>
      <c r="D14" s="43">
        <v>4005829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4005829</v>
      </c>
      <c r="O14" s="44">
        <f t="shared" si="1"/>
        <v>191.30947036630212</v>
      </c>
      <c r="P14" s="9"/>
    </row>
    <row r="15" spans="1:133">
      <c r="A15" s="12"/>
      <c r="B15" s="42">
        <v>524</v>
      </c>
      <c r="C15" s="19" t="s">
        <v>45</v>
      </c>
      <c r="D15" s="43">
        <v>326289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326289</v>
      </c>
      <c r="O15" s="44">
        <f t="shared" si="1"/>
        <v>15.582835856535651</v>
      </c>
      <c r="P15" s="9"/>
    </row>
    <row r="16" spans="1:133">
      <c r="A16" s="12"/>
      <c r="B16" s="42">
        <v>529</v>
      </c>
      <c r="C16" s="19" t="s">
        <v>46</v>
      </c>
      <c r="D16" s="43">
        <v>269131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269131</v>
      </c>
      <c r="O16" s="44">
        <f t="shared" si="1"/>
        <v>12.85309709155165</v>
      </c>
      <c r="P16" s="9"/>
    </row>
    <row r="17" spans="1:119" ht="15.75">
      <c r="A17" s="26" t="s">
        <v>24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4264740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4264740</v>
      </c>
      <c r="O17" s="41">
        <f t="shared" si="1"/>
        <v>203.67448302211184</v>
      </c>
      <c r="P17" s="10"/>
    </row>
    <row r="18" spans="1:119">
      <c r="A18" s="12"/>
      <c r="B18" s="42">
        <v>536</v>
      </c>
      <c r="C18" s="19" t="s">
        <v>26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3813142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3813142</v>
      </c>
      <c r="O18" s="44">
        <f t="shared" si="1"/>
        <v>182.10716844166387</v>
      </c>
      <c r="P18" s="9"/>
    </row>
    <row r="19" spans="1:119">
      <c r="A19" s="12"/>
      <c r="B19" s="42">
        <v>538</v>
      </c>
      <c r="C19" s="19" t="s">
        <v>27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451598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451598</v>
      </c>
      <c r="O19" s="44">
        <f t="shared" si="1"/>
        <v>21.567314580447967</v>
      </c>
      <c r="P19" s="9"/>
    </row>
    <row r="20" spans="1:119" ht="15.75">
      <c r="A20" s="26" t="s">
        <v>28</v>
      </c>
      <c r="B20" s="27"/>
      <c r="C20" s="28"/>
      <c r="D20" s="29">
        <f t="shared" ref="D20:M20" si="6">SUM(D21:D21)</f>
        <v>0</v>
      </c>
      <c r="E20" s="29">
        <f t="shared" si="6"/>
        <v>545173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545173</v>
      </c>
      <c r="O20" s="41">
        <f t="shared" si="1"/>
        <v>26.036248149386314</v>
      </c>
      <c r="P20" s="10"/>
    </row>
    <row r="21" spans="1:119">
      <c r="A21" s="12"/>
      <c r="B21" s="42">
        <v>541</v>
      </c>
      <c r="C21" s="19" t="s">
        <v>29</v>
      </c>
      <c r="D21" s="43">
        <v>0</v>
      </c>
      <c r="E21" s="43">
        <v>545173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545173</v>
      </c>
      <c r="O21" s="44">
        <f t="shared" si="1"/>
        <v>26.036248149386314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SUM(D23:D23)</f>
        <v>48959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48959</v>
      </c>
      <c r="O22" s="41">
        <f t="shared" si="1"/>
        <v>2.3381727876211853</v>
      </c>
      <c r="P22" s="10"/>
    </row>
    <row r="23" spans="1:119">
      <c r="A23" s="45"/>
      <c r="B23" s="46">
        <v>552</v>
      </c>
      <c r="C23" s="47" t="s">
        <v>57</v>
      </c>
      <c r="D23" s="43">
        <v>48959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48959</v>
      </c>
      <c r="O23" s="44">
        <f t="shared" si="1"/>
        <v>2.3381727876211853</v>
      </c>
      <c r="P23" s="9"/>
    </row>
    <row r="24" spans="1:119" ht="15.75">
      <c r="A24" s="26" t="s">
        <v>31</v>
      </c>
      <c r="B24" s="27"/>
      <c r="C24" s="28"/>
      <c r="D24" s="29">
        <f t="shared" ref="D24:M24" si="8">SUM(D25:D25)</f>
        <v>345409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345409</v>
      </c>
      <c r="O24" s="41">
        <f t="shared" si="1"/>
        <v>16.495964468217203</v>
      </c>
      <c r="P24" s="10"/>
    </row>
    <row r="25" spans="1:119">
      <c r="A25" s="12"/>
      <c r="B25" s="42">
        <v>569</v>
      </c>
      <c r="C25" s="19" t="s">
        <v>32</v>
      </c>
      <c r="D25" s="43">
        <v>345409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345409</v>
      </c>
      <c r="O25" s="44">
        <f t="shared" si="1"/>
        <v>16.495964468217203</v>
      </c>
      <c r="P25" s="9"/>
    </row>
    <row r="26" spans="1:119" ht="15.75">
      <c r="A26" s="26" t="s">
        <v>33</v>
      </c>
      <c r="B26" s="27"/>
      <c r="C26" s="28"/>
      <c r="D26" s="29">
        <f t="shared" ref="D26:M26" si="9">SUM(D27:D27)</f>
        <v>1067428</v>
      </c>
      <c r="E26" s="29">
        <f t="shared" si="9"/>
        <v>1632564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4"/>
        <v>2699992</v>
      </c>
      <c r="O26" s="41">
        <f t="shared" si="1"/>
        <v>128.94560389703423</v>
      </c>
      <c r="P26" s="9"/>
    </row>
    <row r="27" spans="1:119" ht="15.75" thickBot="1">
      <c r="A27" s="12"/>
      <c r="B27" s="42">
        <v>572</v>
      </c>
      <c r="C27" s="19" t="s">
        <v>34</v>
      </c>
      <c r="D27" s="43">
        <v>1067428</v>
      </c>
      <c r="E27" s="43">
        <v>1632564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2699992</v>
      </c>
      <c r="O27" s="44">
        <f t="shared" si="1"/>
        <v>128.94560389703423</v>
      </c>
      <c r="P27" s="9"/>
    </row>
    <row r="28" spans="1:119" ht="16.5" thickBot="1">
      <c r="A28" s="13" t="s">
        <v>10</v>
      </c>
      <c r="B28" s="21"/>
      <c r="C28" s="20"/>
      <c r="D28" s="14">
        <f>SUM(D5,D13,D17,D20,D22,D24,D26)</f>
        <v>16240248</v>
      </c>
      <c r="E28" s="14">
        <f t="shared" ref="E28:M28" si="10">SUM(E5,E13,E17,E20,E22,E24,E26)</f>
        <v>2193394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4264740</v>
      </c>
      <c r="J28" s="14">
        <f t="shared" si="10"/>
        <v>0</v>
      </c>
      <c r="K28" s="14">
        <f t="shared" si="10"/>
        <v>381114</v>
      </c>
      <c r="L28" s="14">
        <f t="shared" si="10"/>
        <v>0</v>
      </c>
      <c r="M28" s="14">
        <f t="shared" si="10"/>
        <v>0</v>
      </c>
      <c r="N28" s="14">
        <f t="shared" si="4"/>
        <v>23079496</v>
      </c>
      <c r="O28" s="35">
        <f t="shared" si="1"/>
        <v>1102.2253211710206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58</v>
      </c>
      <c r="M30" s="163"/>
      <c r="N30" s="163"/>
      <c r="O30" s="39">
        <v>20939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11063270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11063270</v>
      </c>
      <c r="O5" s="30">
        <f t="shared" ref="O5:O26" si="2">(N5/O$28)</f>
        <v>539.90874042262453</v>
      </c>
      <c r="P5" s="6"/>
    </row>
    <row r="6" spans="1:133">
      <c r="A6" s="12"/>
      <c r="B6" s="42">
        <v>511</v>
      </c>
      <c r="C6" s="19" t="s">
        <v>19</v>
      </c>
      <c r="D6" s="43">
        <v>285777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285777</v>
      </c>
      <c r="O6" s="44">
        <f t="shared" si="2"/>
        <v>13.946464301400615</v>
      </c>
      <c r="P6" s="9"/>
    </row>
    <row r="7" spans="1:133">
      <c r="A7" s="12"/>
      <c r="B7" s="42">
        <v>512</v>
      </c>
      <c r="C7" s="19" t="s">
        <v>40</v>
      </c>
      <c r="D7" s="43">
        <v>315738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315738</v>
      </c>
      <c r="O7" s="44">
        <f t="shared" si="2"/>
        <v>15.40861841784198</v>
      </c>
      <c r="P7" s="9"/>
    </row>
    <row r="8" spans="1:133">
      <c r="A8" s="12"/>
      <c r="B8" s="42">
        <v>513</v>
      </c>
      <c r="C8" s="19" t="s">
        <v>41</v>
      </c>
      <c r="D8" s="43">
        <v>388073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388073</v>
      </c>
      <c r="O8" s="44">
        <f t="shared" si="2"/>
        <v>18.938704797228052</v>
      </c>
      <c r="P8" s="9"/>
    </row>
    <row r="9" spans="1:133">
      <c r="A9" s="12"/>
      <c r="B9" s="42">
        <v>514</v>
      </c>
      <c r="C9" s="19" t="s">
        <v>42</v>
      </c>
      <c r="D9" s="43">
        <v>281977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281977</v>
      </c>
      <c r="O9" s="44">
        <f t="shared" si="2"/>
        <v>13.761017031867649</v>
      </c>
      <c r="P9" s="9"/>
    </row>
    <row r="10" spans="1:133">
      <c r="A10" s="12"/>
      <c r="B10" s="42">
        <v>519</v>
      </c>
      <c r="C10" s="19" t="s">
        <v>21</v>
      </c>
      <c r="D10" s="43">
        <v>9791705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9791705</v>
      </c>
      <c r="O10" s="44">
        <f t="shared" si="2"/>
        <v>477.85393587428626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SUM(D12:D14)</f>
        <v>4257643</v>
      </c>
      <c r="E11" s="29">
        <f t="shared" si="3"/>
        <v>15058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4272701</v>
      </c>
      <c r="O11" s="41">
        <f t="shared" si="2"/>
        <v>208.51598262651896</v>
      </c>
      <c r="P11" s="10"/>
    </row>
    <row r="12" spans="1:133">
      <c r="A12" s="12"/>
      <c r="B12" s="42">
        <v>521</v>
      </c>
      <c r="C12" s="19" t="s">
        <v>23</v>
      </c>
      <c r="D12" s="43">
        <v>3692823</v>
      </c>
      <c r="E12" s="43">
        <v>15058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3707881</v>
      </c>
      <c r="O12" s="44">
        <f t="shared" si="2"/>
        <v>180.95168610609537</v>
      </c>
      <c r="P12" s="9"/>
    </row>
    <row r="13" spans="1:133">
      <c r="A13" s="12"/>
      <c r="B13" s="42">
        <v>524</v>
      </c>
      <c r="C13" s="19" t="s">
        <v>45</v>
      </c>
      <c r="D13" s="43">
        <v>301269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301269</v>
      </c>
      <c r="O13" s="44">
        <f t="shared" si="2"/>
        <v>14.702503538138695</v>
      </c>
      <c r="P13" s="9"/>
    </row>
    <row r="14" spans="1:133">
      <c r="A14" s="12"/>
      <c r="B14" s="42">
        <v>529</v>
      </c>
      <c r="C14" s="19" t="s">
        <v>46</v>
      </c>
      <c r="D14" s="43">
        <v>263551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263551</v>
      </c>
      <c r="O14" s="44">
        <f t="shared" si="2"/>
        <v>12.861792982284905</v>
      </c>
      <c r="P14" s="9"/>
    </row>
    <row r="15" spans="1:133" ht="15.75">
      <c r="A15" s="26" t="s">
        <v>24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4242544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4242544</v>
      </c>
      <c r="O15" s="41">
        <f t="shared" si="2"/>
        <v>207.04426333512274</v>
      </c>
      <c r="P15" s="10"/>
    </row>
    <row r="16" spans="1:133">
      <c r="A16" s="12"/>
      <c r="B16" s="42">
        <v>536</v>
      </c>
      <c r="C16" s="19" t="s">
        <v>26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3777800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3777800</v>
      </c>
      <c r="O16" s="44">
        <f t="shared" si="2"/>
        <v>184.36386706358888</v>
      </c>
      <c r="P16" s="9"/>
    </row>
    <row r="17" spans="1:119">
      <c r="A17" s="12"/>
      <c r="B17" s="42">
        <v>538</v>
      </c>
      <c r="C17" s="19" t="s">
        <v>27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464744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464744</v>
      </c>
      <c r="O17" s="44">
        <f t="shared" si="2"/>
        <v>22.680396271533844</v>
      </c>
      <c r="P17" s="9"/>
    </row>
    <row r="18" spans="1:119" ht="15.75">
      <c r="A18" s="26" t="s">
        <v>28</v>
      </c>
      <c r="B18" s="27"/>
      <c r="C18" s="28"/>
      <c r="D18" s="29">
        <f t="shared" ref="D18:M18" si="5">SUM(D19:D19)</f>
        <v>0</v>
      </c>
      <c r="E18" s="29">
        <f t="shared" si="5"/>
        <v>549391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549391</v>
      </c>
      <c r="O18" s="41">
        <f t="shared" si="2"/>
        <v>26.811331804206723</v>
      </c>
      <c r="P18" s="10"/>
    </row>
    <row r="19" spans="1:119">
      <c r="A19" s="12"/>
      <c r="B19" s="42">
        <v>541</v>
      </c>
      <c r="C19" s="19" t="s">
        <v>29</v>
      </c>
      <c r="D19" s="43">
        <v>0</v>
      </c>
      <c r="E19" s="43">
        <v>549391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549391</v>
      </c>
      <c r="O19" s="44">
        <f t="shared" si="2"/>
        <v>26.811331804206723</v>
      </c>
      <c r="P19" s="9"/>
    </row>
    <row r="20" spans="1:119" ht="15.75">
      <c r="A20" s="26" t="s">
        <v>56</v>
      </c>
      <c r="B20" s="27"/>
      <c r="C20" s="28"/>
      <c r="D20" s="29">
        <f t="shared" ref="D20:M20" si="6">SUM(D21:D21)</f>
        <v>64101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64101</v>
      </c>
      <c r="O20" s="41">
        <f t="shared" si="2"/>
        <v>3.1282514274559561</v>
      </c>
      <c r="P20" s="10"/>
    </row>
    <row r="21" spans="1:119">
      <c r="A21" s="45"/>
      <c r="B21" s="46">
        <v>552</v>
      </c>
      <c r="C21" s="47" t="s">
        <v>57</v>
      </c>
      <c r="D21" s="43">
        <v>64101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64101</v>
      </c>
      <c r="O21" s="44">
        <f t="shared" si="2"/>
        <v>3.1282514274559561</v>
      </c>
      <c r="P21" s="9"/>
    </row>
    <row r="22" spans="1:119" ht="15.75">
      <c r="A22" s="26" t="s">
        <v>31</v>
      </c>
      <c r="B22" s="27"/>
      <c r="C22" s="28"/>
      <c r="D22" s="29">
        <f t="shared" ref="D22:M22" si="7">SUM(D23:D23)</f>
        <v>421887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421887</v>
      </c>
      <c r="O22" s="41">
        <f t="shared" si="2"/>
        <v>20.588892684593237</v>
      </c>
      <c r="P22" s="10"/>
    </row>
    <row r="23" spans="1:119">
      <c r="A23" s="12"/>
      <c r="B23" s="42">
        <v>569</v>
      </c>
      <c r="C23" s="19" t="s">
        <v>32</v>
      </c>
      <c r="D23" s="43">
        <v>421887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421887</v>
      </c>
      <c r="O23" s="44">
        <f t="shared" si="2"/>
        <v>20.588892684593237</v>
      </c>
      <c r="P23" s="9"/>
    </row>
    <row r="24" spans="1:119" ht="15.75">
      <c r="A24" s="26" t="s">
        <v>33</v>
      </c>
      <c r="B24" s="27"/>
      <c r="C24" s="28"/>
      <c r="D24" s="29">
        <f t="shared" ref="D24:M24" si="8">SUM(D25:D25)</f>
        <v>1202753</v>
      </c>
      <c r="E24" s="29">
        <f t="shared" si="8"/>
        <v>162869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1316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1366938</v>
      </c>
      <c r="O24" s="41">
        <f t="shared" si="2"/>
        <v>66.709189400224489</v>
      </c>
      <c r="P24" s="9"/>
    </row>
    <row r="25" spans="1:119" ht="15.75" thickBot="1">
      <c r="A25" s="12"/>
      <c r="B25" s="42">
        <v>572</v>
      </c>
      <c r="C25" s="19" t="s">
        <v>34</v>
      </c>
      <c r="D25" s="43">
        <v>1202753</v>
      </c>
      <c r="E25" s="43">
        <v>162869</v>
      </c>
      <c r="F25" s="43">
        <v>0</v>
      </c>
      <c r="G25" s="43">
        <v>0</v>
      </c>
      <c r="H25" s="43">
        <v>0</v>
      </c>
      <c r="I25" s="43">
        <v>1316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1366938</v>
      </c>
      <c r="O25" s="44">
        <f t="shared" si="2"/>
        <v>66.709189400224489</v>
      </c>
      <c r="P25" s="9"/>
    </row>
    <row r="26" spans="1:119" ht="16.5" thickBot="1">
      <c r="A26" s="13" t="s">
        <v>10</v>
      </c>
      <c r="B26" s="21"/>
      <c r="C26" s="20"/>
      <c r="D26" s="14">
        <f>SUM(D5,D11,D15,D18,D20,D22,D24)</f>
        <v>17009654</v>
      </c>
      <c r="E26" s="14">
        <f t="shared" ref="E26:M26" si="9">SUM(E5,E11,E15,E18,E20,E22,E24)</f>
        <v>727318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4243860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21980832</v>
      </c>
      <c r="O26" s="35">
        <f t="shared" si="2"/>
        <v>1072.7066517007468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70</v>
      </c>
      <c r="M28" s="163"/>
      <c r="N28" s="163"/>
      <c r="O28" s="39">
        <v>20491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48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84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9258132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998697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10256829</v>
      </c>
      <c r="P5" s="30">
        <f t="shared" ref="P5:P30" si="2">(O5/P$32)</f>
        <v>444.88523096942095</v>
      </c>
      <c r="Q5" s="6"/>
    </row>
    <row r="6" spans="1:134">
      <c r="A6" s="12"/>
      <c r="B6" s="42">
        <v>511</v>
      </c>
      <c r="C6" s="19" t="s">
        <v>19</v>
      </c>
      <c r="D6" s="43">
        <v>220210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220210</v>
      </c>
      <c r="P6" s="44">
        <f t="shared" si="2"/>
        <v>9.5515072652353066</v>
      </c>
      <c r="Q6" s="9"/>
    </row>
    <row r="7" spans="1:134">
      <c r="A7" s="12"/>
      <c r="B7" s="42">
        <v>512</v>
      </c>
      <c r="C7" s="19" t="s">
        <v>40</v>
      </c>
      <c r="D7" s="43">
        <v>281021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281021</v>
      </c>
      <c r="P7" s="44">
        <f t="shared" si="2"/>
        <v>12.18915636521362</v>
      </c>
      <c r="Q7" s="9"/>
    </row>
    <row r="8" spans="1:134">
      <c r="A8" s="12"/>
      <c r="B8" s="42">
        <v>513</v>
      </c>
      <c r="C8" s="19" t="s">
        <v>41</v>
      </c>
      <c r="D8" s="43">
        <v>764881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764881</v>
      </c>
      <c r="P8" s="44">
        <f t="shared" si="2"/>
        <v>33.176360876165688</v>
      </c>
      <c r="Q8" s="9"/>
    </row>
    <row r="9" spans="1:134">
      <c r="A9" s="12"/>
      <c r="B9" s="42">
        <v>514</v>
      </c>
      <c r="C9" s="19" t="s">
        <v>42</v>
      </c>
      <c r="D9" s="43">
        <v>369922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369922</v>
      </c>
      <c r="P9" s="44">
        <f t="shared" si="2"/>
        <v>16.045196269789635</v>
      </c>
      <c r="Q9" s="9"/>
    </row>
    <row r="10" spans="1:134">
      <c r="A10" s="12"/>
      <c r="B10" s="42">
        <v>518</v>
      </c>
      <c r="C10" s="19" t="s">
        <v>20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998697</v>
      </c>
      <c r="L10" s="43">
        <v>0</v>
      </c>
      <c r="M10" s="43">
        <v>0</v>
      </c>
      <c r="N10" s="43">
        <v>0</v>
      </c>
      <c r="O10" s="43">
        <f t="shared" si="1"/>
        <v>998697</v>
      </c>
      <c r="P10" s="44">
        <f t="shared" si="2"/>
        <v>43.318022121014963</v>
      </c>
      <c r="Q10" s="9"/>
    </row>
    <row r="11" spans="1:134">
      <c r="A11" s="12"/>
      <c r="B11" s="42">
        <v>519</v>
      </c>
      <c r="C11" s="19" t="s">
        <v>21</v>
      </c>
      <c r="D11" s="43">
        <v>7622098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7622098</v>
      </c>
      <c r="P11" s="44">
        <f t="shared" si="2"/>
        <v>330.60498807200173</v>
      </c>
      <c r="Q11" s="9"/>
    </row>
    <row r="12" spans="1:134" ht="15.75">
      <c r="A12" s="26" t="s">
        <v>22</v>
      </c>
      <c r="B12" s="27"/>
      <c r="C12" s="28"/>
      <c r="D12" s="29">
        <f t="shared" ref="D12:N12" si="3">SUM(D13:D15)</f>
        <v>6781194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6781194</v>
      </c>
      <c r="P12" s="41">
        <f t="shared" si="2"/>
        <v>294.13116460637605</v>
      </c>
      <c r="Q12" s="10"/>
    </row>
    <row r="13" spans="1:134">
      <c r="A13" s="12"/>
      <c r="B13" s="42">
        <v>521</v>
      </c>
      <c r="C13" s="19" t="s">
        <v>23</v>
      </c>
      <c r="D13" s="43">
        <v>6188349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6188349</v>
      </c>
      <c r="P13" s="44">
        <f t="shared" si="2"/>
        <v>268.41678594664933</v>
      </c>
      <c r="Q13" s="9"/>
    </row>
    <row r="14" spans="1:134">
      <c r="A14" s="12"/>
      <c r="B14" s="42">
        <v>524</v>
      </c>
      <c r="C14" s="19" t="s">
        <v>45</v>
      </c>
      <c r="D14" s="43">
        <v>274191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274191</v>
      </c>
      <c r="P14" s="44">
        <f t="shared" si="2"/>
        <v>11.892908262849707</v>
      </c>
      <c r="Q14" s="9"/>
    </row>
    <row r="15" spans="1:134">
      <c r="A15" s="12"/>
      <c r="B15" s="42">
        <v>529</v>
      </c>
      <c r="C15" s="19" t="s">
        <v>46</v>
      </c>
      <c r="D15" s="43">
        <v>318654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318654</v>
      </c>
      <c r="P15" s="44">
        <f t="shared" si="2"/>
        <v>13.821470396877034</v>
      </c>
      <c r="Q15" s="9"/>
    </row>
    <row r="16" spans="1:134" ht="15.75">
      <c r="A16" s="26" t="s">
        <v>24</v>
      </c>
      <c r="B16" s="27"/>
      <c r="C16" s="28"/>
      <c r="D16" s="29">
        <f t="shared" ref="D16:N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7805785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7805785</v>
      </c>
      <c r="P16" s="41">
        <f t="shared" si="2"/>
        <v>338.57232704402514</v>
      </c>
      <c r="Q16" s="10"/>
    </row>
    <row r="17" spans="1:120">
      <c r="A17" s="12"/>
      <c r="B17" s="42">
        <v>536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6668035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6668035</v>
      </c>
      <c r="P17" s="44">
        <f t="shared" si="2"/>
        <v>289.22294513120801</v>
      </c>
      <c r="Q17" s="9"/>
    </row>
    <row r="18" spans="1:120">
      <c r="A18" s="12"/>
      <c r="B18" s="42">
        <v>538</v>
      </c>
      <c r="C18" s="19" t="s">
        <v>27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1137750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1137750</v>
      </c>
      <c r="P18" s="44">
        <f t="shared" si="2"/>
        <v>49.349381912817179</v>
      </c>
      <c r="Q18" s="9"/>
    </row>
    <row r="19" spans="1:120" ht="15.75">
      <c r="A19" s="26" t="s">
        <v>28</v>
      </c>
      <c r="B19" s="27"/>
      <c r="C19" s="28"/>
      <c r="D19" s="29">
        <f t="shared" ref="D19:N19" si="5">SUM(D20:D21)</f>
        <v>0</v>
      </c>
      <c r="E19" s="29">
        <f t="shared" si="5"/>
        <v>1420362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ref="O19:O24" si="6">SUM(D19:N19)</f>
        <v>1420362</v>
      </c>
      <c r="P19" s="41">
        <f t="shared" si="2"/>
        <v>61.607547169811319</v>
      </c>
      <c r="Q19" s="10"/>
    </row>
    <row r="20" spans="1:120">
      <c r="A20" s="12"/>
      <c r="B20" s="42">
        <v>541</v>
      </c>
      <c r="C20" s="19" t="s">
        <v>29</v>
      </c>
      <c r="D20" s="43">
        <v>0</v>
      </c>
      <c r="E20" s="43">
        <v>763083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763083</v>
      </c>
      <c r="P20" s="44">
        <f t="shared" si="2"/>
        <v>33.098373454782042</v>
      </c>
      <c r="Q20" s="9"/>
    </row>
    <row r="21" spans="1:120">
      <c r="A21" s="12"/>
      <c r="B21" s="42">
        <v>544</v>
      </c>
      <c r="C21" s="19" t="s">
        <v>30</v>
      </c>
      <c r="D21" s="43">
        <v>0</v>
      </c>
      <c r="E21" s="43">
        <v>657279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657279</v>
      </c>
      <c r="P21" s="44">
        <f t="shared" si="2"/>
        <v>28.509173715029277</v>
      </c>
      <c r="Q21" s="9"/>
    </row>
    <row r="22" spans="1:120" ht="15.75">
      <c r="A22" s="26" t="s">
        <v>56</v>
      </c>
      <c r="B22" s="27"/>
      <c r="C22" s="28"/>
      <c r="D22" s="29">
        <f t="shared" ref="D22:N22" si="7">SUM(D23:D23)</f>
        <v>151929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6"/>
        <v>151929</v>
      </c>
      <c r="P22" s="41">
        <f t="shared" si="2"/>
        <v>6.5898503578399481</v>
      </c>
      <c r="Q22" s="10"/>
    </row>
    <row r="23" spans="1:120">
      <c r="A23" s="45"/>
      <c r="B23" s="46">
        <v>552</v>
      </c>
      <c r="C23" s="47" t="s">
        <v>57</v>
      </c>
      <c r="D23" s="43">
        <v>151929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151929</v>
      </c>
      <c r="P23" s="44">
        <f t="shared" si="2"/>
        <v>6.5898503578399481</v>
      </c>
      <c r="Q23" s="9"/>
    </row>
    <row r="24" spans="1:120" ht="15.75">
      <c r="A24" s="26" t="s">
        <v>31</v>
      </c>
      <c r="B24" s="27"/>
      <c r="C24" s="28"/>
      <c r="D24" s="29">
        <f t="shared" ref="D24:N24" si="8">SUM(D25:D25)</f>
        <v>481111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6"/>
        <v>481111</v>
      </c>
      <c r="P24" s="41">
        <f t="shared" si="2"/>
        <v>20.867967902841034</v>
      </c>
      <c r="Q24" s="10"/>
    </row>
    <row r="25" spans="1:120">
      <c r="A25" s="12"/>
      <c r="B25" s="42">
        <v>569</v>
      </c>
      <c r="C25" s="19" t="s">
        <v>32</v>
      </c>
      <c r="D25" s="43">
        <v>481111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ref="O25:O30" si="9">SUM(D25:N25)</f>
        <v>481111</v>
      </c>
      <c r="P25" s="44">
        <f t="shared" si="2"/>
        <v>20.867967902841034</v>
      </c>
      <c r="Q25" s="9"/>
    </row>
    <row r="26" spans="1:120" ht="15.75">
      <c r="A26" s="26" t="s">
        <v>33</v>
      </c>
      <c r="B26" s="27"/>
      <c r="C26" s="28"/>
      <c r="D26" s="29">
        <f t="shared" ref="D26:N26" si="10">SUM(D27:D27)</f>
        <v>1781237</v>
      </c>
      <c r="E26" s="29">
        <f t="shared" si="10"/>
        <v>0</v>
      </c>
      <c r="F26" s="29">
        <f t="shared" si="10"/>
        <v>0</v>
      </c>
      <c r="G26" s="29">
        <f t="shared" si="10"/>
        <v>0</v>
      </c>
      <c r="H26" s="29">
        <f t="shared" si="10"/>
        <v>0</v>
      </c>
      <c r="I26" s="29">
        <f t="shared" si="10"/>
        <v>0</v>
      </c>
      <c r="J26" s="29">
        <f t="shared" si="10"/>
        <v>0</v>
      </c>
      <c r="K26" s="29">
        <f t="shared" si="10"/>
        <v>0</v>
      </c>
      <c r="L26" s="29">
        <f t="shared" si="10"/>
        <v>0</v>
      </c>
      <c r="M26" s="29">
        <f t="shared" si="10"/>
        <v>0</v>
      </c>
      <c r="N26" s="29">
        <f t="shared" si="10"/>
        <v>0</v>
      </c>
      <c r="O26" s="29">
        <f t="shared" si="9"/>
        <v>1781237</v>
      </c>
      <c r="P26" s="41">
        <f t="shared" si="2"/>
        <v>77.260333983951426</v>
      </c>
      <c r="Q26" s="9"/>
    </row>
    <row r="27" spans="1:120">
      <c r="A27" s="12"/>
      <c r="B27" s="42">
        <v>572</v>
      </c>
      <c r="C27" s="19" t="s">
        <v>34</v>
      </c>
      <c r="D27" s="43">
        <v>1781237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9"/>
        <v>1781237</v>
      </c>
      <c r="P27" s="44">
        <f t="shared" si="2"/>
        <v>77.260333983951426</v>
      </c>
      <c r="Q27" s="9"/>
    </row>
    <row r="28" spans="1:120" ht="15.75">
      <c r="A28" s="26" t="s">
        <v>36</v>
      </c>
      <c r="B28" s="27"/>
      <c r="C28" s="28"/>
      <c r="D28" s="29">
        <f t="shared" ref="D28:N28" si="11">SUM(D29:D29)</f>
        <v>0</v>
      </c>
      <c r="E28" s="29">
        <f t="shared" si="11"/>
        <v>0</v>
      </c>
      <c r="F28" s="29">
        <f t="shared" si="11"/>
        <v>0</v>
      </c>
      <c r="G28" s="29">
        <f t="shared" si="11"/>
        <v>0</v>
      </c>
      <c r="H28" s="29">
        <f t="shared" si="11"/>
        <v>0</v>
      </c>
      <c r="I28" s="29">
        <f t="shared" si="11"/>
        <v>0</v>
      </c>
      <c r="J28" s="29">
        <f t="shared" si="11"/>
        <v>0</v>
      </c>
      <c r="K28" s="29">
        <f t="shared" si="11"/>
        <v>0</v>
      </c>
      <c r="L28" s="29">
        <f t="shared" si="11"/>
        <v>0</v>
      </c>
      <c r="M28" s="29">
        <f t="shared" si="11"/>
        <v>206725</v>
      </c>
      <c r="N28" s="29">
        <f t="shared" si="11"/>
        <v>0</v>
      </c>
      <c r="O28" s="29">
        <f t="shared" si="9"/>
        <v>206725</v>
      </c>
      <c r="P28" s="41">
        <f t="shared" si="2"/>
        <v>8.9666016048579475</v>
      </c>
      <c r="Q28" s="9"/>
    </row>
    <row r="29" spans="1:120" ht="15.75" thickBot="1">
      <c r="A29" s="12"/>
      <c r="B29" s="42">
        <v>591</v>
      </c>
      <c r="C29" s="19" t="s">
        <v>87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206725</v>
      </c>
      <c r="N29" s="43">
        <v>0</v>
      </c>
      <c r="O29" s="43">
        <f t="shared" si="9"/>
        <v>206725</v>
      </c>
      <c r="P29" s="44">
        <f t="shared" si="2"/>
        <v>8.9666016048579475</v>
      </c>
      <c r="Q29" s="9"/>
    </row>
    <row r="30" spans="1:120" ht="16.5" thickBot="1">
      <c r="A30" s="13" t="s">
        <v>10</v>
      </c>
      <c r="B30" s="21"/>
      <c r="C30" s="20"/>
      <c r="D30" s="14">
        <f>SUM(D5,D12,D16,D19,D22,D24,D26,D28)</f>
        <v>18453603</v>
      </c>
      <c r="E30" s="14">
        <f t="shared" ref="E30:N30" si="12">SUM(E5,E12,E16,E19,E22,E24,E26,E28)</f>
        <v>1420362</v>
      </c>
      <c r="F30" s="14">
        <f t="shared" si="12"/>
        <v>0</v>
      </c>
      <c r="G30" s="14">
        <f t="shared" si="12"/>
        <v>0</v>
      </c>
      <c r="H30" s="14">
        <f t="shared" si="12"/>
        <v>0</v>
      </c>
      <c r="I30" s="14">
        <f t="shared" si="12"/>
        <v>7805785</v>
      </c>
      <c r="J30" s="14">
        <f t="shared" si="12"/>
        <v>0</v>
      </c>
      <c r="K30" s="14">
        <f t="shared" si="12"/>
        <v>998697</v>
      </c>
      <c r="L30" s="14">
        <f t="shared" si="12"/>
        <v>0</v>
      </c>
      <c r="M30" s="14">
        <f t="shared" si="12"/>
        <v>206725</v>
      </c>
      <c r="N30" s="14">
        <f t="shared" si="12"/>
        <v>0</v>
      </c>
      <c r="O30" s="14">
        <f t="shared" si="9"/>
        <v>28885172</v>
      </c>
      <c r="P30" s="35">
        <f t="shared" si="2"/>
        <v>1252.8810236391239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163" t="s">
        <v>88</v>
      </c>
      <c r="N32" s="163"/>
      <c r="O32" s="163"/>
      <c r="P32" s="39">
        <v>23055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8349321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981585</v>
      </c>
      <c r="L5" s="24">
        <f t="shared" si="0"/>
        <v>0</v>
      </c>
      <c r="M5" s="24">
        <f t="shared" si="0"/>
        <v>0</v>
      </c>
      <c r="N5" s="25">
        <f t="shared" ref="N5:N18" si="1">SUM(D5:M5)</f>
        <v>9330906</v>
      </c>
      <c r="O5" s="30">
        <f t="shared" ref="O5:O28" si="2">(N5/O$30)</f>
        <v>394.64160040602269</v>
      </c>
      <c r="P5" s="6"/>
    </row>
    <row r="6" spans="1:133">
      <c r="A6" s="12"/>
      <c r="B6" s="42">
        <v>511</v>
      </c>
      <c r="C6" s="19" t="s">
        <v>19</v>
      </c>
      <c r="D6" s="43">
        <v>219019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219019</v>
      </c>
      <c r="O6" s="44">
        <f t="shared" si="2"/>
        <v>9.2631957367619684</v>
      </c>
      <c r="P6" s="9"/>
    </row>
    <row r="7" spans="1:133">
      <c r="A7" s="12"/>
      <c r="B7" s="42">
        <v>512</v>
      </c>
      <c r="C7" s="19" t="s">
        <v>40</v>
      </c>
      <c r="D7" s="43">
        <v>285490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285490</v>
      </c>
      <c r="O7" s="44">
        <f t="shared" si="2"/>
        <v>12.07452207748266</v>
      </c>
      <c r="P7" s="9"/>
    </row>
    <row r="8" spans="1:133">
      <c r="A8" s="12"/>
      <c r="B8" s="42">
        <v>513</v>
      </c>
      <c r="C8" s="19" t="s">
        <v>41</v>
      </c>
      <c r="D8" s="43">
        <v>828011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828011</v>
      </c>
      <c r="O8" s="44">
        <f t="shared" si="2"/>
        <v>35.019920487227203</v>
      </c>
      <c r="P8" s="9"/>
    </row>
    <row r="9" spans="1:133">
      <c r="A9" s="12"/>
      <c r="B9" s="42">
        <v>514</v>
      </c>
      <c r="C9" s="19" t="s">
        <v>42</v>
      </c>
      <c r="D9" s="43">
        <v>375464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375464</v>
      </c>
      <c r="O9" s="44">
        <f t="shared" si="2"/>
        <v>15.879884960243613</v>
      </c>
      <c r="P9" s="9"/>
    </row>
    <row r="10" spans="1:133">
      <c r="A10" s="12"/>
      <c r="B10" s="42">
        <v>518</v>
      </c>
      <c r="C10" s="19" t="s">
        <v>20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981585</v>
      </c>
      <c r="L10" s="43">
        <v>0</v>
      </c>
      <c r="M10" s="43">
        <v>0</v>
      </c>
      <c r="N10" s="43">
        <f t="shared" si="1"/>
        <v>981585</v>
      </c>
      <c r="O10" s="44">
        <f t="shared" si="2"/>
        <v>41.51518355608188</v>
      </c>
      <c r="P10" s="9"/>
    </row>
    <row r="11" spans="1:133">
      <c r="A11" s="12"/>
      <c r="B11" s="42">
        <v>519</v>
      </c>
      <c r="C11" s="19" t="s">
        <v>60</v>
      </c>
      <c r="D11" s="43">
        <v>6641337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6641337</v>
      </c>
      <c r="O11" s="44">
        <f t="shared" si="2"/>
        <v>280.88889358822536</v>
      </c>
      <c r="P11" s="9"/>
    </row>
    <row r="12" spans="1:133" ht="15.75">
      <c r="A12" s="26" t="s">
        <v>22</v>
      </c>
      <c r="B12" s="27"/>
      <c r="C12" s="28"/>
      <c r="D12" s="29">
        <f t="shared" ref="D12:M12" si="3">SUM(D13:D15)</f>
        <v>6503971</v>
      </c>
      <c r="E12" s="29">
        <f t="shared" si="3"/>
        <v>185262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6689233</v>
      </c>
      <c r="O12" s="41">
        <f t="shared" si="2"/>
        <v>282.91460835729993</v>
      </c>
      <c r="P12" s="10"/>
    </row>
    <row r="13" spans="1:133">
      <c r="A13" s="12"/>
      <c r="B13" s="42">
        <v>521</v>
      </c>
      <c r="C13" s="19" t="s">
        <v>23</v>
      </c>
      <c r="D13" s="43">
        <v>5999068</v>
      </c>
      <c r="E13" s="43">
        <v>185262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6184330</v>
      </c>
      <c r="O13" s="44">
        <f t="shared" si="2"/>
        <v>261.56022669599054</v>
      </c>
      <c r="P13" s="9"/>
    </row>
    <row r="14" spans="1:133">
      <c r="A14" s="12"/>
      <c r="B14" s="42">
        <v>524</v>
      </c>
      <c r="C14" s="19" t="s">
        <v>45</v>
      </c>
      <c r="D14" s="43">
        <v>233813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233813</v>
      </c>
      <c r="O14" s="44">
        <f t="shared" si="2"/>
        <v>9.8888935882253417</v>
      </c>
      <c r="P14" s="9"/>
    </row>
    <row r="15" spans="1:133">
      <c r="A15" s="12"/>
      <c r="B15" s="42">
        <v>529</v>
      </c>
      <c r="C15" s="19" t="s">
        <v>46</v>
      </c>
      <c r="D15" s="43">
        <v>271090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271090</v>
      </c>
      <c r="O15" s="44">
        <f t="shared" si="2"/>
        <v>11.46548807308408</v>
      </c>
      <c r="P15" s="9"/>
    </row>
    <row r="16" spans="1:133" ht="15.75">
      <c r="A16" s="26" t="s">
        <v>24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7607829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7607829</v>
      </c>
      <c r="O16" s="41">
        <f t="shared" si="2"/>
        <v>321.76573337844695</v>
      </c>
      <c r="P16" s="10"/>
    </row>
    <row r="17" spans="1:119">
      <c r="A17" s="12"/>
      <c r="B17" s="42">
        <v>536</v>
      </c>
      <c r="C17" s="19" t="s">
        <v>68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6438252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6438252</v>
      </c>
      <c r="O17" s="44">
        <f t="shared" si="2"/>
        <v>272.29961089494162</v>
      </c>
      <c r="P17" s="9"/>
    </row>
    <row r="18" spans="1:119">
      <c r="A18" s="12"/>
      <c r="B18" s="42">
        <v>538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1169577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1169577</v>
      </c>
      <c r="O18" s="44">
        <f t="shared" si="2"/>
        <v>49.46612248350533</v>
      </c>
      <c r="P18" s="9"/>
    </row>
    <row r="19" spans="1:119" ht="15.75">
      <c r="A19" s="26" t="s">
        <v>28</v>
      </c>
      <c r="B19" s="27"/>
      <c r="C19" s="28"/>
      <c r="D19" s="29">
        <f t="shared" ref="D19:M19" si="5">SUM(D20:D21)</f>
        <v>0</v>
      </c>
      <c r="E19" s="29">
        <f t="shared" si="5"/>
        <v>1252071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ref="N19:N24" si="6">SUM(D19:M19)</f>
        <v>1252071</v>
      </c>
      <c r="O19" s="41">
        <f t="shared" si="2"/>
        <v>52.955126036203687</v>
      </c>
      <c r="P19" s="10"/>
    </row>
    <row r="20" spans="1:119">
      <c r="A20" s="12"/>
      <c r="B20" s="42">
        <v>541</v>
      </c>
      <c r="C20" s="19" t="s">
        <v>62</v>
      </c>
      <c r="D20" s="43">
        <v>0</v>
      </c>
      <c r="E20" s="43">
        <v>667963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667963</v>
      </c>
      <c r="O20" s="44">
        <f t="shared" si="2"/>
        <v>28.250845880561666</v>
      </c>
      <c r="P20" s="9"/>
    </row>
    <row r="21" spans="1:119">
      <c r="A21" s="12"/>
      <c r="B21" s="42">
        <v>544</v>
      </c>
      <c r="C21" s="19" t="s">
        <v>63</v>
      </c>
      <c r="D21" s="43">
        <v>0</v>
      </c>
      <c r="E21" s="43">
        <v>584108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584108</v>
      </c>
      <c r="O21" s="44">
        <f t="shared" si="2"/>
        <v>24.704280155642024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SUM(D23:D23)</f>
        <v>150320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6"/>
        <v>150320</v>
      </c>
      <c r="O22" s="41">
        <f t="shared" si="2"/>
        <v>6.3576383014718321</v>
      </c>
      <c r="P22" s="10"/>
    </row>
    <row r="23" spans="1:119">
      <c r="A23" s="45"/>
      <c r="B23" s="46">
        <v>552</v>
      </c>
      <c r="C23" s="47" t="s">
        <v>57</v>
      </c>
      <c r="D23" s="43">
        <v>150320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150320</v>
      </c>
      <c r="O23" s="44">
        <f t="shared" si="2"/>
        <v>6.3576383014718321</v>
      </c>
      <c r="P23" s="9"/>
    </row>
    <row r="24" spans="1:119" ht="15.75">
      <c r="A24" s="26" t="s">
        <v>31</v>
      </c>
      <c r="B24" s="27"/>
      <c r="C24" s="28"/>
      <c r="D24" s="29">
        <f t="shared" ref="D24:M24" si="8">SUM(D25:D25)</f>
        <v>478794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6"/>
        <v>478794</v>
      </c>
      <c r="O24" s="41">
        <f t="shared" si="2"/>
        <v>20.250126882084249</v>
      </c>
      <c r="P24" s="10"/>
    </row>
    <row r="25" spans="1:119">
      <c r="A25" s="12"/>
      <c r="B25" s="42">
        <v>569</v>
      </c>
      <c r="C25" s="19" t="s">
        <v>32</v>
      </c>
      <c r="D25" s="43">
        <v>478794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>SUM(D25:M25)</f>
        <v>478794</v>
      </c>
      <c r="O25" s="44">
        <f t="shared" si="2"/>
        <v>20.250126882084249</v>
      </c>
      <c r="P25" s="9"/>
    </row>
    <row r="26" spans="1:119" ht="15.75">
      <c r="A26" s="26" t="s">
        <v>33</v>
      </c>
      <c r="B26" s="27"/>
      <c r="C26" s="28"/>
      <c r="D26" s="29">
        <f t="shared" ref="D26:M26" si="9">SUM(D27:D27)</f>
        <v>1615212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>SUM(D26:M26)</f>
        <v>1615212</v>
      </c>
      <c r="O26" s="41">
        <f t="shared" si="2"/>
        <v>68.313821688377601</v>
      </c>
      <c r="P26" s="9"/>
    </row>
    <row r="27" spans="1:119" ht="15.75" thickBot="1">
      <c r="A27" s="12"/>
      <c r="B27" s="42">
        <v>572</v>
      </c>
      <c r="C27" s="19" t="s">
        <v>64</v>
      </c>
      <c r="D27" s="43">
        <v>1615212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1615212</v>
      </c>
      <c r="O27" s="44">
        <f t="shared" si="2"/>
        <v>68.313821688377601</v>
      </c>
      <c r="P27" s="9"/>
    </row>
    <row r="28" spans="1:119" ht="16.5" thickBot="1">
      <c r="A28" s="13" t="s">
        <v>10</v>
      </c>
      <c r="B28" s="21"/>
      <c r="C28" s="20"/>
      <c r="D28" s="14">
        <f>SUM(D5,D12,D16,D19,D22,D24,D26)</f>
        <v>17097618</v>
      </c>
      <c r="E28" s="14">
        <f t="shared" ref="E28:M28" si="10">SUM(E5,E12,E16,E19,E22,E24,E26)</f>
        <v>1437333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7607829</v>
      </c>
      <c r="J28" s="14">
        <f t="shared" si="10"/>
        <v>0</v>
      </c>
      <c r="K28" s="14">
        <f t="shared" si="10"/>
        <v>981585</v>
      </c>
      <c r="L28" s="14">
        <f t="shared" si="10"/>
        <v>0</v>
      </c>
      <c r="M28" s="14">
        <f t="shared" si="10"/>
        <v>0</v>
      </c>
      <c r="N28" s="14">
        <f>SUM(D28:M28)</f>
        <v>27124365</v>
      </c>
      <c r="O28" s="35">
        <f t="shared" si="2"/>
        <v>1147.1986550499068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82</v>
      </c>
      <c r="M30" s="163"/>
      <c r="N30" s="163"/>
      <c r="O30" s="39">
        <v>23644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7479888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1011816</v>
      </c>
      <c r="L5" s="24">
        <f t="shared" si="0"/>
        <v>0</v>
      </c>
      <c r="M5" s="24">
        <f t="shared" si="0"/>
        <v>0</v>
      </c>
      <c r="N5" s="25">
        <f t="shared" ref="N5:N18" si="1">SUM(D5:M5)</f>
        <v>8491704</v>
      </c>
      <c r="O5" s="30">
        <f t="shared" ref="O5:O30" si="2">(N5/O$32)</f>
        <v>359.31553336436338</v>
      </c>
      <c r="P5" s="6"/>
    </row>
    <row r="6" spans="1:133">
      <c r="A6" s="12"/>
      <c r="B6" s="42">
        <v>511</v>
      </c>
      <c r="C6" s="19" t="s">
        <v>19</v>
      </c>
      <c r="D6" s="43">
        <v>224436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224436</v>
      </c>
      <c r="O6" s="44">
        <f t="shared" si="2"/>
        <v>9.4967206871747134</v>
      </c>
      <c r="P6" s="9"/>
    </row>
    <row r="7" spans="1:133">
      <c r="A7" s="12"/>
      <c r="B7" s="42">
        <v>512</v>
      </c>
      <c r="C7" s="19" t="s">
        <v>40</v>
      </c>
      <c r="D7" s="43">
        <v>293593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293593</v>
      </c>
      <c r="O7" s="44">
        <f t="shared" si="2"/>
        <v>12.423010197605043</v>
      </c>
      <c r="P7" s="9"/>
    </row>
    <row r="8" spans="1:133">
      <c r="A8" s="12"/>
      <c r="B8" s="42">
        <v>513</v>
      </c>
      <c r="C8" s="19" t="s">
        <v>41</v>
      </c>
      <c r="D8" s="43">
        <v>703763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703763</v>
      </c>
      <c r="O8" s="44">
        <f t="shared" si="2"/>
        <v>29.778826217577116</v>
      </c>
      <c r="P8" s="9"/>
    </row>
    <row r="9" spans="1:133">
      <c r="A9" s="12"/>
      <c r="B9" s="42">
        <v>514</v>
      </c>
      <c r="C9" s="19" t="s">
        <v>42</v>
      </c>
      <c r="D9" s="43">
        <v>377862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377862</v>
      </c>
      <c r="O9" s="44">
        <f t="shared" si="2"/>
        <v>15.988744552109338</v>
      </c>
      <c r="P9" s="9"/>
    </row>
    <row r="10" spans="1:133">
      <c r="A10" s="12"/>
      <c r="B10" s="42">
        <v>518</v>
      </c>
      <c r="C10" s="19" t="s">
        <v>20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1011816</v>
      </c>
      <c r="L10" s="43">
        <v>0</v>
      </c>
      <c r="M10" s="43">
        <v>0</v>
      </c>
      <c r="N10" s="43">
        <f t="shared" si="1"/>
        <v>1011816</v>
      </c>
      <c r="O10" s="44">
        <f t="shared" si="2"/>
        <v>42.813692717809843</v>
      </c>
      <c r="P10" s="9"/>
    </row>
    <row r="11" spans="1:133">
      <c r="A11" s="12"/>
      <c r="B11" s="42">
        <v>519</v>
      </c>
      <c r="C11" s="19" t="s">
        <v>60</v>
      </c>
      <c r="D11" s="43">
        <v>5880234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5880234</v>
      </c>
      <c r="O11" s="44">
        <f t="shared" si="2"/>
        <v>248.81453899208734</v>
      </c>
      <c r="P11" s="9"/>
    </row>
    <row r="12" spans="1:133" ht="15.75">
      <c r="A12" s="26" t="s">
        <v>22</v>
      </c>
      <c r="B12" s="27"/>
      <c r="C12" s="28"/>
      <c r="D12" s="29">
        <f t="shared" ref="D12:M12" si="3">SUM(D13:D15)</f>
        <v>5406712</v>
      </c>
      <c r="E12" s="29">
        <f t="shared" si="3"/>
        <v>210855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5617567</v>
      </c>
      <c r="O12" s="41">
        <f t="shared" si="2"/>
        <v>237.70012270977023</v>
      </c>
      <c r="P12" s="10"/>
    </row>
    <row r="13" spans="1:133">
      <c r="A13" s="12"/>
      <c r="B13" s="42">
        <v>521</v>
      </c>
      <c r="C13" s="19" t="s">
        <v>23</v>
      </c>
      <c r="D13" s="43">
        <v>4880505</v>
      </c>
      <c r="E13" s="43">
        <v>210855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5091360</v>
      </c>
      <c r="O13" s="44">
        <f t="shared" si="2"/>
        <v>215.43435027292347</v>
      </c>
      <c r="P13" s="9"/>
    </row>
    <row r="14" spans="1:133">
      <c r="A14" s="12"/>
      <c r="B14" s="42">
        <v>524</v>
      </c>
      <c r="C14" s="19" t="s">
        <v>45</v>
      </c>
      <c r="D14" s="43">
        <v>242466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242466</v>
      </c>
      <c r="O14" s="44">
        <f t="shared" si="2"/>
        <v>10.259636948334956</v>
      </c>
      <c r="P14" s="9"/>
    </row>
    <row r="15" spans="1:133">
      <c r="A15" s="12"/>
      <c r="B15" s="42">
        <v>529</v>
      </c>
      <c r="C15" s="19" t="s">
        <v>46</v>
      </c>
      <c r="D15" s="43">
        <v>283741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283741</v>
      </c>
      <c r="O15" s="44">
        <f t="shared" si="2"/>
        <v>12.006135488511827</v>
      </c>
      <c r="P15" s="9"/>
    </row>
    <row r="16" spans="1:133" ht="15.75">
      <c r="A16" s="26" t="s">
        <v>24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6827712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6827712</v>
      </c>
      <c r="O16" s="41">
        <f t="shared" si="2"/>
        <v>288.90585198662887</v>
      </c>
      <c r="P16" s="10"/>
    </row>
    <row r="17" spans="1:119">
      <c r="A17" s="12"/>
      <c r="B17" s="42">
        <v>536</v>
      </c>
      <c r="C17" s="19" t="s">
        <v>68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6229216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6229216</v>
      </c>
      <c r="O17" s="44">
        <f t="shared" si="2"/>
        <v>263.5812634874963</v>
      </c>
      <c r="P17" s="9"/>
    </row>
    <row r="18" spans="1:119">
      <c r="A18" s="12"/>
      <c r="B18" s="42">
        <v>538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598496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598496</v>
      </c>
      <c r="O18" s="44">
        <f t="shared" si="2"/>
        <v>25.32458849913257</v>
      </c>
      <c r="P18" s="9"/>
    </row>
    <row r="19" spans="1:119" ht="15.75">
      <c r="A19" s="26" t="s">
        <v>28</v>
      </c>
      <c r="B19" s="27"/>
      <c r="C19" s="28"/>
      <c r="D19" s="29">
        <f t="shared" ref="D19:M19" si="5">SUM(D20:D21)</f>
        <v>0</v>
      </c>
      <c r="E19" s="29">
        <f t="shared" si="5"/>
        <v>2187124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ref="N19:N24" si="6">SUM(D19:M19)</f>
        <v>2187124</v>
      </c>
      <c r="O19" s="41">
        <f t="shared" si="2"/>
        <v>92.545339144416701</v>
      </c>
      <c r="P19" s="10"/>
    </row>
    <row r="20" spans="1:119">
      <c r="A20" s="12"/>
      <c r="B20" s="42">
        <v>541</v>
      </c>
      <c r="C20" s="19" t="s">
        <v>62</v>
      </c>
      <c r="D20" s="43">
        <v>0</v>
      </c>
      <c r="E20" s="43">
        <v>1448650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1448650</v>
      </c>
      <c r="O20" s="44">
        <f t="shared" si="2"/>
        <v>61.297761604536028</v>
      </c>
      <c r="P20" s="9"/>
    </row>
    <row r="21" spans="1:119">
      <c r="A21" s="12"/>
      <c r="B21" s="42">
        <v>544</v>
      </c>
      <c r="C21" s="19" t="s">
        <v>63</v>
      </c>
      <c r="D21" s="43">
        <v>0</v>
      </c>
      <c r="E21" s="43">
        <v>738474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738474</v>
      </c>
      <c r="O21" s="44">
        <f t="shared" si="2"/>
        <v>31.247577539880677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SUM(D23:D23)</f>
        <v>137608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6"/>
        <v>137608</v>
      </c>
      <c r="O22" s="41">
        <f t="shared" si="2"/>
        <v>5.8227055388651463</v>
      </c>
      <c r="P22" s="10"/>
    </row>
    <row r="23" spans="1:119">
      <c r="A23" s="45"/>
      <c r="B23" s="46">
        <v>552</v>
      </c>
      <c r="C23" s="47" t="s">
        <v>57</v>
      </c>
      <c r="D23" s="43">
        <v>137608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137608</v>
      </c>
      <c r="O23" s="44">
        <f t="shared" si="2"/>
        <v>5.8227055388651463</v>
      </c>
      <c r="P23" s="9"/>
    </row>
    <row r="24" spans="1:119" ht="15.75">
      <c r="A24" s="26" t="s">
        <v>31</v>
      </c>
      <c r="B24" s="27"/>
      <c r="C24" s="28"/>
      <c r="D24" s="29">
        <f t="shared" ref="D24:M24" si="8">SUM(D25:D25)</f>
        <v>392835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6"/>
        <v>392835</v>
      </c>
      <c r="O24" s="41">
        <f t="shared" si="2"/>
        <v>16.622307789954725</v>
      </c>
      <c r="P24" s="10"/>
    </row>
    <row r="25" spans="1:119">
      <c r="A25" s="12"/>
      <c r="B25" s="42">
        <v>569</v>
      </c>
      <c r="C25" s="19" t="s">
        <v>32</v>
      </c>
      <c r="D25" s="43">
        <v>392835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ref="N25:N30" si="9">SUM(D25:M25)</f>
        <v>392835</v>
      </c>
      <c r="O25" s="44">
        <f t="shared" si="2"/>
        <v>16.622307789954725</v>
      </c>
      <c r="P25" s="9"/>
    </row>
    <row r="26" spans="1:119" ht="15.75">
      <c r="A26" s="26" t="s">
        <v>33</v>
      </c>
      <c r="B26" s="27"/>
      <c r="C26" s="28"/>
      <c r="D26" s="29">
        <f t="shared" ref="D26:M26" si="10">SUM(D27:D27)</f>
        <v>1817725</v>
      </c>
      <c r="E26" s="29">
        <f t="shared" si="10"/>
        <v>0</v>
      </c>
      <c r="F26" s="29">
        <f t="shared" si="10"/>
        <v>0</v>
      </c>
      <c r="G26" s="29">
        <f t="shared" si="10"/>
        <v>0</v>
      </c>
      <c r="H26" s="29">
        <f t="shared" si="10"/>
        <v>0</v>
      </c>
      <c r="I26" s="29">
        <f t="shared" si="10"/>
        <v>0</v>
      </c>
      <c r="J26" s="29">
        <f t="shared" si="10"/>
        <v>0</v>
      </c>
      <c r="K26" s="29">
        <f t="shared" si="10"/>
        <v>0</v>
      </c>
      <c r="L26" s="29">
        <f t="shared" si="10"/>
        <v>0</v>
      </c>
      <c r="M26" s="29">
        <f t="shared" si="10"/>
        <v>0</v>
      </c>
      <c r="N26" s="29">
        <f t="shared" si="9"/>
        <v>1817725</v>
      </c>
      <c r="O26" s="41">
        <f t="shared" si="2"/>
        <v>76.914695552828675</v>
      </c>
      <c r="P26" s="9"/>
    </row>
    <row r="27" spans="1:119">
      <c r="A27" s="12"/>
      <c r="B27" s="42">
        <v>572</v>
      </c>
      <c r="C27" s="19" t="s">
        <v>64</v>
      </c>
      <c r="D27" s="43">
        <v>1817725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9"/>
        <v>1817725</v>
      </c>
      <c r="O27" s="44">
        <f t="shared" si="2"/>
        <v>76.914695552828675</v>
      </c>
      <c r="P27" s="9"/>
    </row>
    <row r="28" spans="1:119" ht="15.75">
      <c r="A28" s="26" t="s">
        <v>65</v>
      </c>
      <c r="B28" s="27"/>
      <c r="C28" s="28"/>
      <c r="D28" s="29">
        <f t="shared" ref="D28:M28" si="11">SUM(D29:D29)</f>
        <v>41403</v>
      </c>
      <c r="E28" s="29">
        <f t="shared" si="11"/>
        <v>0</v>
      </c>
      <c r="F28" s="29">
        <f t="shared" si="11"/>
        <v>0</v>
      </c>
      <c r="G28" s="29">
        <f t="shared" si="11"/>
        <v>0</v>
      </c>
      <c r="H28" s="29">
        <f t="shared" si="11"/>
        <v>0</v>
      </c>
      <c r="I28" s="29">
        <f t="shared" si="11"/>
        <v>0</v>
      </c>
      <c r="J28" s="29">
        <f t="shared" si="11"/>
        <v>0</v>
      </c>
      <c r="K28" s="29">
        <f t="shared" si="11"/>
        <v>0</v>
      </c>
      <c r="L28" s="29">
        <f t="shared" si="11"/>
        <v>0</v>
      </c>
      <c r="M28" s="29">
        <f t="shared" si="11"/>
        <v>0</v>
      </c>
      <c r="N28" s="29">
        <f t="shared" si="9"/>
        <v>41403</v>
      </c>
      <c r="O28" s="41">
        <f t="shared" si="2"/>
        <v>1.7519146955528286</v>
      </c>
      <c r="P28" s="9"/>
    </row>
    <row r="29" spans="1:119" ht="15.75" thickBot="1">
      <c r="A29" s="12"/>
      <c r="B29" s="42">
        <v>581</v>
      </c>
      <c r="C29" s="19" t="s">
        <v>66</v>
      </c>
      <c r="D29" s="43">
        <v>41403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9"/>
        <v>41403</v>
      </c>
      <c r="O29" s="44">
        <f t="shared" si="2"/>
        <v>1.7519146955528286</v>
      </c>
      <c r="P29" s="9"/>
    </row>
    <row r="30" spans="1:119" ht="16.5" thickBot="1">
      <c r="A30" s="13" t="s">
        <v>10</v>
      </c>
      <c r="B30" s="21"/>
      <c r="C30" s="20"/>
      <c r="D30" s="14">
        <f t="shared" ref="D30:M30" si="12">SUM(D5,D12,D16,D19,D22,D24,D26,D28)</f>
        <v>15276171</v>
      </c>
      <c r="E30" s="14">
        <f t="shared" si="12"/>
        <v>2397979</v>
      </c>
      <c r="F30" s="14">
        <f t="shared" si="12"/>
        <v>0</v>
      </c>
      <c r="G30" s="14">
        <f t="shared" si="12"/>
        <v>0</v>
      </c>
      <c r="H30" s="14">
        <f t="shared" si="12"/>
        <v>0</v>
      </c>
      <c r="I30" s="14">
        <f t="shared" si="12"/>
        <v>6827712</v>
      </c>
      <c r="J30" s="14">
        <f t="shared" si="12"/>
        <v>0</v>
      </c>
      <c r="K30" s="14">
        <f t="shared" si="12"/>
        <v>1011816</v>
      </c>
      <c r="L30" s="14">
        <f t="shared" si="12"/>
        <v>0</v>
      </c>
      <c r="M30" s="14">
        <f t="shared" si="12"/>
        <v>0</v>
      </c>
      <c r="N30" s="14">
        <f t="shared" si="9"/>
        <v>25513678</v>
      </c>
      <c r="O30" s="35">
        <f t="shared" si="2"/>
        <v>1079.5784707823805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80</v>
      </c>
      <c r="M32" s="163"/>
      <c r="N32" s="163"/>
      <c r="O32" s="39">
        <v>23633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6925586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1009101</v>
      </c>
      <c r="L5" s="24">
        <f t="shared" si="0"/>
        <v>0</v>
      </c>
      <c r="M5" s="24">
        <f t="shared" si="0"/>
        <v>0</v>
      </c>
      <c r="N5" s="25">
        <f t="shared" ref="N5:N18" si="1">SUM(D5:M5)</f>
        <v>7934687</v>
      </c>
      <c r="O5" s="30">
        <f t="shared" ref="O5:O28" si="2">(N5/O$30)</f>
        <v>336.01621919200477</v>
      </c>
      <c r="P5" s="6"/>
    </row>
    <row r="6" spans="1:133">
      <c r="A6" s="12"/>
      <c r="B6" s="42">
        <v>511</v>
      </c>
      <c r="C6" s="19" t="s">
        <v>19</v>
      </c>
      <c r="D6" s="43">
        <v>248123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248123</v>
      </c>
      <c r="O6" s="44">
        <f t="shared" si="2"/>
        <v>10.507453205725417</v>
      </c>
      <c r="P6" s="9"/>
    </row>
    <row r="7" spans="1:133">
      <c r="A7" s="12"/>
      <c r="B7" s="42">
        <v>512</v>
      </c>
      <c r="C7" s="19" t="s">
        <v>40</v>
      </c>
      <c r="D7" s="43">
        <v>363173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363173</v>
      </c>
      <c r="O7" s="44">
        <f t="shared" si="2"/>
        <v>15.379562971118828</v>
      </c>
      <c r="P7" s="9"/>
    </row>
    <row r="8" spans="1:133">
      <c r="A8" s="12"/>
      <c r="B8" s="42">
        <v>513</v>
      </c>
      <c r="C8" s="19" t="s">
        <v>41</v>
      </c>
      <c r="D8" s="43">
        <v>597748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597748</v>
      </c>
      <c r="O8" s="44">
        <f t="shared" si="2"/>
        <v>25.31328872702634</v>
      </c>
      <c r="P8" s="9"/>
    </row>
    <row r="9" spans="1:133">
      <c r="A9" s="12"/>
      <c r="B9" s="42">
        <v>514</v>
      </c>
      <c r="C9" s="19" t="s">
        <v>42</v>
      </c>
      <c r="D9" s="43">
        <v>317301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317301</v>
      </c>
      <c r="O9" s="44">
        <f t="shared" si="2"/>
        <v>13.436986533412382</v>
      </c>
      <c r="P9" s="9"/>
    </row>
    <row r="10" spans="1:133">
      <c r="A10" s="12"/>
      <c r="B10" s="42">
        <v>518</v>
      </c>
      <c r="C10" s="19" t="s">
        <v>20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1009101</v>
      </c>
      <c r="L10" s="43">
        <v>0</v>
      </c>
      <c r="M10" s="43">
        <v>0</v>
      </c>
      <c r="N10" s="43">
        <f t="shared" si="1"/>
        <v>1009101</v>
      </c>
      <c r="O10" s="44">
        <f t="shared" si="2"/>
        <v>42.733166765478103</v>
      </c>
      <c r="P10" s="9"/>
    </row>
    <row r="11" spans="1:133">
      <c r="A11" s="12"/>
      <c r="B11" s="42">
        <v>519</v>
      </c>
      <c r="C11" s="19" t="s">
        <v>60</v>
      </c>
      <c r="D11" s="43">
        <v>5399241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5399241</v>
      </c>
      <c r="O11" s="44">
        <f t="shared" si="2"/>
        <v>228.64576098924366</v>
      </c>
      <c r="P11" s="9"/>
    </row>
    <row r="12" spans="1:133" ht="15.75">
      <c r="A12" s="26" t="s">
        <v>22</v>
      </c>
      <c r="B12" s="27"/>
      <c r="C12" s="28"/>
      <c r="D12" s="29">
        <f t="shared" ref="D12:M12" si="3">SUM(D13:D15)</f>
        <v>5129115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5129115</v>
      </c>
      <c r="O12" s="41">
        <f t="shared" si="2"/>
        <v>217.20653002456169</v>
      </c>
      <c r="P12" s="10"/>
    </row>
    <row r="13" spans="1:133">
      <c r="A13" s="12"/>
      <c r="B13" s="42">
        <v>521</v>
      </c>
      <c r="C13" s="19" t="s">
        <v>23</v>
      </c>
      <c r="D13" s="43">
        <v>4494575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4494575</v>
      </c>
      <c r="O13" s="44">
        <f t="shared" si="2"/>
        <v>190.33518251884476</v>
      </c>
      <c r="P13" s="9"/>
    </row>
    <row r="14" spans="1:133">
      <c r="A14" s="12"/>
      <c r="B14" s="42">
        <v>524</v>
      </c>
      <c r="C14" s="19" t="s">
        <v>45</v>
      </c>
      <c r="D14" s="43">
        <v>222095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222095</v>
      </c>
      <c r="O14" s="44">
        <f t="shared" si="2"/>
        <v>9.4052257135597532</v>
      </c>
      <c r="P14" s="9"/>
    </row>
    <row r="15" spans="1:133">
      <c r="A15" s="12"/>
      <c r="B15" s="42">
        <v>529</v>
      </c>
      <c r="C15" s="19" t="s">
        <v>46</v>
      </c>
      <c r="D15" s="43">
        <v>412445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412445</v>
      </c>
      <c r="O15" s="44">
        <f t="shared" si="2"/>
        <v>17.466121792157196</v>
      </c>
      <c r="P15" s="9"/>
    </row>
    <row r="16" spans="1:133" ht="15.75">
      <c r="A16" s="26" t="s">
        <v>24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6320378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6320378</v>
      </c>
      <c r="O16" s="41">
        <f t="shared" si="2"/>
        <v>267.65384941136614</v>
      </c>
      <c r="P16" s="10"/>
    </row>
    <row r="17" spans="1:119">
      <c r="A17" s="12"/>
      <c r="B17" s="42">
        <v>536</v>
      </c>
      <c r="C17" s="19" t="s">
        <v>68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5967335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5967335</v>
      </c>
      <c r="O17" s="44">
        <f t="shared" si="2"/>
        <v>252.70326924705682</v>
      </c>
      <c r="P17" s="9"/>
    </row>
    <row r="18" spans="1:119">
      <c r="A18" s="12"/>
      <c r="B18" s="42">
        <v>538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353043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353043</v>
      </c>
      <c r="O18" s="44">
        <f t="shared" si="2"/>
        <v>14.950580164309308</v>
      </c>
      <c r="P18" s="9"/>
    </row>
    <row r="19" spans="1:119" ht="15.75">
      <c r="A19" s="26" t="s">
        <v>28</v>
      </c>
      <c r="B19" s="27"/>
      <c r="C19" s="28"/>
      <c r="D19" s="29">
        <f t="shared" ref="D19:M19" si="5">SUM(D20:D21)</f>
        <v>0</v>
      </c>
      <c r="E19" s="29">
        <f t="shared" si="5"/>
        <v>2362431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ref="N19:N24" si="6">SUM(D19:M19)</f>
        <v>2362431</v>
      </c>
      <c r="O19" s="41">
        <f t="shared" si="2"/>
        <v>100.04366054035742</v>
      </c>
      <c r="P19" s="10"/>
    </row>
    <row r="20" spans="1:119">
      <c r="A20" s="12"/>
      <c r="B20" s="42">
        <v>541</v>
      </c>
      <c r="C20" s="19" t="s">
        <v>62</v>
      </c>
      <c r="D20" s="43">
        <v>0</v>
      </c>
      <c r="E20" s="43">
        <v>1762467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1762467</v>
      </c>
      <c r="O20" s="44">
        <f t="shared" si="2"/>
        <v>74.636529177606505</v>
      </c>
      <c r="P20" s="9"/>
    </row>
    <row r="21" spans="1:119">
      <c r="A21" s="12"/>
      <c r="B21" s="42">
        <v>544</v>
      </c>
      <c r="C21" s="19" t="s">
        <v>63</v>
      </c>
      <c r="D21" s="43">
        <v>0</v>
      </c>
      <c r="E21" s="43">
        <v>599964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599964</v>
      </c>
      <c r="O21" s="44">
        <f t="shared" si="2"/>
        <v>25.40713136275091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SUM(D23:D23)</f>
        <v>133458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6"/>
        <v>133458</v>
      </c>
      <c r="O22" s="41">
        <f t="shared" si="2"/>
        <v>5.6516473278563568</v>
      </c>
      <c r="P22" s="10"/>
    </row>
    <row r="23" spans="1:119">
      <c r="A23" s="45"/>
      <c r="B23" s="46">
        <v>552</v>
      </c>
      <c r="C23" s="47" t="s">
        <v>57</v>
      </c>
      <c r="D23" s="43">
        <v>133458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133458</v>
      </c>
      <c r="O23" s="44">
        <f t="shared" si="2"/>
        <v>5.6516473278563568</v>
      </c>
      <c r="P23" s="9"/>
    </row>
    <row r="24" spans="1:119" ht="15.75">
      <c r="A24" s="26" t="s">
        <v>31</v>
      </c>
      <c r="B24" s="27"/>
      <c r="C24" s="28"/>
      <c r="D24" s="29">
        <f t="shared" ref="D24:M24" si="8">SUM(D25:D25)</f>
        <v>426748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6"/>
        <v>426748</v>
      </c>
      <c r="O24" s="41">
        <f t="shared" si="2"/>
        <v>18.071821800626747</v>
      </c>
      <c r="P24" s="10"/>
    </row>
    <row r="25" spans="1:119">
      <c r="A25" s="12"/>
      <c r="B25" s="42">
        <v>569</v>
      </c>
      <c r="C25" s="19" t="s">
        <v>32</v>
      </c>
      <c r="D25" s="43">
        <v>426748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>SUM(D25:M25)</f>
        <v>426748</v>
      </c>
      <c r="O25" s="44">
        <f t="shared" si="2"/>
        <v>18.071821800626747</v>
      </c>
      <c r="P25" s="9"/>
    </row>
    <row r="26" spans="1:119" ht="15.75">
      <c r="A26" s="26" t="s">
        <v>33</v>
      </c>
      <c r="B26" s="27"/>
      <c r="C26" s="28"/>
      <c r="D26" s="29">
        <f t="shared" ref="D26:M26" si="9">SUM(D27:D27)</f>
        <v>1384839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>SUM(D26:M26)</f>
        <v>1384839</v>
      </c>
      <c r="O26" s="41">
        <f t="shared" si="2"/>
        <v>58.644829338527991</v>
      </c>
      <c r="P26" s="9"/>
    </row>
    <row r="27" spans="1:119" ht="15.75" thickBot="1">
      <c r="A27" s="12"/>
      <c r="B27" s="42">
        <v>572</v>
      </c>
      <c r="C27" s="19" t="s">
        <v>64</v>
      </c>
      <c r="D27" s="43">
        <v>1384839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1384839</v>
      </c>
      <c r="O27" s="44">
        <f t="shared" si="2"/>
        <v>58.644829338527991</v>
      </c>
      <c r="P27" s="9"/>
    </row>
    <row r="28" spans="1:119" ht="16.5" thickBot="1">
      <c r="A28" s="13" t="s">
        <v>10</v>
      </c>
      <c r="B28" s="21"/>
      <c r="C28" s="20"/>
      <c r="D28" s="14">
        <f>SUM(D5,D12,D16,D19,D22,D24,D26)</f>
        <v>13999746</v>
      </c>
      <c r="E28" s="14">
        <f t="shared" ref="E28:M28" si="10">SUM(E5,E12,E16,E19,E22,E24,E26)</f>
        <v>2362431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6320378</v>
      </c>
      <c r="J28" s="14">
        <f t="shared" si="10"/>
        <v>0</v>
      </c>
      <c r="K28" s="14">
        <f t="shared" si="10"/>
        <v>1009101</v>
      </c>
      <c r="L28" s="14">
        <f t="shared" si="10"/>
        <v>0</v>
      </c>
      <c r="M28" s="14">
        <f t="shared" si="10"/>
        <v>0</v>
      </c>
      <c r="N28" s="14">
        <f>SUM(D28:M28)</f>
        <v>23691656</v>
      </c>
      <c r="O28" s="35">
        <f t="shared" si="2"/>
        <v>1003.2885576353011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78</v>
      </c>
      <c r="M30" s="163"/>
      <c r="N30" s="163"/>
      <c r="O30" s="39">
        <v>23614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7570206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1545954</v>
      </c>
      <c r="L5" s="24">
        <f t="shared" si="0"/>
        <v>0</v>
      </c>
      <c r="M5" s="24">
        <f t="shared" si="0"/>
        <v>0</v>
      </c>
      <c r="N5" s="25">
        <f t="shared" ref="N5:N18" si="1">SUM(D5:M5)</f>
        <v>9116160</v>
      </c>
      <c r="O5" s="30">
        <f t="shared" ref="O5:O28" si="2">(N5/O$30)</f>
        <v>387.39418663946964</v>
      </c>
      <c r="P5" s="6"/>
    </row>
    <row r="6" spans="1:133">
      <c r="A6" s="12"/>
      <c r="B6" s="42">
        <v>511</v>
      </c>
      <c r="C6" s="19" t="s">
        <v>19</v>
      </c>
      <c r="D6" s="43">
        <v>208484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208484</v>
      </c>
      <c r="O6" s="44">
        <f t="shared" si="2"/>
        <v>8.8595954445011049</v>
      </c>
      <c r="P6" s="9"/>
    </row>
    <row r="7" spans="1:133">
      <c r="A7" s="12"/>
      <c r="B7" s="42">
        <v>512</v>
      </c>
      <c r="C7" s="19" t="s">
        <v>40</v>
      </c>
      <c r="D7" s="43">
        <v>302818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302818</v>
      </c>
      <c r="O7" s="44">
        <f t="shared" si="2"/>
        <v>12.868349481557029</v>
      </c>
      <c r="P7" s="9"/>
    </row>
    <row r="8" spans="1:133">
      <c r="A8" s="12"/>
      <c r="B8" s="42">
        <v>513</v>
      </c>
      <c r="C8" s="19" t="s">
        <v>41</v>
      </c>
      <c r="D8" s="43">
        <v>608823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608823</v>
      </c>
      <c r="O8" s="44">
        <f t="shared" si="2"/>
        <v>25.872131565527791</v>
      </c>
      <c r="P8" s="9"/>
    </row>
    <row r="9" spans="1:133">
      <c r="A9" s="12"/>
      <c r="B9" s="42">
        <v>514</v>
      </c>
      <c r="C9" s="19" t="s">
        <v>42</v>
      </c>
      <c r="D9" s="43">
        <v>302551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302551</v>
      </c>
      <c r="O9" s="44">
        <f t="shared" si="2"/>
        <v>12.857003229644739</v>
      </c>
      <c r="P9" s="9"/>
    </row>
    <row r="10" spans="1:133">
      <c r="A10" s="12"/>
      <c r="B10" s="42">
        <v>518</v>
      </c>
      <c r="C10" s="19" t="s">
        <v>20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1545954</v>
      </c>
      <c r="L10" s="43">
        <v>0</v>
      </c>
      <c r="M10" s="43">
        <v>0</v>
      </c>
      <c r="N10" s="43">
        <f t="shared" si="1"/>
        <v>1545954</v>
      </c>
      <c r="O10" s="44">
        <f t="shared" si="2"/>
        <v>65.695818459969402</v>
      </c>
      <c r="P10" s="9"/>
    </row>
    <row r="11" spans="1:133">
      <c r="A11" s="12"/>
      <c r="B11" s="42">
        <v>519</v>
      </c>
      <c r="C11" s="19" t="s">
        <v>60</v>
      </c>
      <c r="D11" s="43">
        <v>6147530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6147530</v>
      </c>
      <c r="O11" s="44">
        <f t="shared" si="2"/>
        <v>261.24128845826959</v>
      </c>
      <c r="P11" s="9"/>
    </row>
    <row r="12" spans="1:133" ht="15.75">
      <c r="A12" s="26" t="s">
        <v>22</v>
      </c>
      <c r="B12" s="27"/>
      <c r="C12" s="28"/>
      <c r="D12" s="29">
        <f t="shared" ref="D12:M12" si="3">SUM(D13:D15)</f>
        <v>5109378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5109378</v>
      </c>
      <c r="O12" s="41">
        <f t="shared" si="2"/>
        <v>217.12468128505864</v>
      </c>
      <c r="P12" s="10"/>
    </row>
    <row r="13" spans="1:133">
      <c r="A13" s="12"/>
      <c r="B13" s="42">
        <v>521</v>
      </c>
      <c r="C13" s="19" t="s">
        <v>23</v>
      </c>
      <c r="D13" s="43">
        <v>4598591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4598591</v>
      </c>
      <c r="O13" s="44">
        <f t="shared" si="2"/>
        <v>195.41862145164032</v>
      </c>
      <c r="P13" s="9"/>
    </row>
    <row r="14" spans="1:133">
      <c r="A14" s="12"/>
      <c r="B14" s="42">
        <v>524</v>
      </c>
      <c r="C14" s="19" t="s">
        <v>45</v>
      </c>
      <c r="D14" s="43">
        <v>216587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216587</v>
      </c>
      <c r="O14" s="44">
        <f t="shared" si="2"/>
        <v>9.2039350671426146</v>
      </c>
      <c r="P14" s="9"/>
    </row>
    <row r="15" spans="1:133">
      <c r="A15" s="12"/>
      <c r="B15" s="42">
        <v>529</v>
      </c>
      <c r="C15" s="19" t="s">
        <v>46</v>
      </c>
      <c r="D15" s="43">
        <v>294200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294200</v>
      </c>
      <c r="O15" s="44">
        <f t="shared" si="2"/>
        <v>12.50212476627571</v>
      </c>
      <c r="P15" s="9"/>
    </row>
    <row r="16" spans="1:133" ht="15.75">
      <c r="A16" s="26" t="s">
        <v>24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5747914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5747914</v>
      </c>
      <c r="O16" s="41">
        <f t="shared" si="2"/>
        <v>244.25947645758967</v>
      </c>
      <c r="P16" s="10"/>
    </row>
    <row r="17" spans="1:119">
      <c r="A17" s="12"/>
      <c r="B17" s="42">
        <v>536</v>
      </c>
      <c r="C17" s="19" t="s">
        <v>68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5436436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5436436</v>
      </c>
      <c r="O17" s="44">
        <f t="shared" si="2"/>
        <v>231.02311745707974</v>
      </c>
      <c r="P17" s="9"/>
    </row>
    <row r="18" spans="1:119">
      <c r="A18" s="12"/>
      <c r="B18" s="42">
        <v>538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311478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311478</v>
      </c>
      <c r="O18" s="44">
        <f t="shared" si="2"/>
        <v>13.236359000509944</v>
      </c>
      <c r="P18" s="9"/>
    </row>
    <row r="19" spans="1:119" ht="15.75">
      <c r="A19" s="26" t="s">
        <v>28</v>
      </c>
      <c r="B19" s="27"/>
      <c r="C19" s="28"/>
      <c r="D19" s="29">
        <f t="shared" ref="D19:M19" si="5">SUM(D20:D21)</f>
        <v>0</v>
      </c>
      <c r="E19" s="29">
        <f t="shared" si="5"/>
        <v>3418121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ref="N19:N24" si="6">SUM(D19:M19)</f>
        <v>3418121</v>
      </c>
      <c r="O19" s="41">
        <f t="shared" si="2"/>
        <v>145.25416454190039</v>
      </c>
      <c r="P19" s="10"/>
    </row>
    <row r="20" spans="1:119">
      <c r="A20" s="12"/>
      <c r="B20" s="42">
        <v>541</v>
      </c>
      <c r="C20" s="19" t="s">
        <v>62</v>
      </c>
      <c r="D20" s="43">
        <v>0</v>
      </c>
      <c r="E20" s="43">
        <v>2842932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2842932</v>
      </c>
      <c r="O20" s="44">
        <f t="shared" si="2"/>
        <v>120.81132075471699</v>
      </c>
      <c r="P20" s="9"/>
    </row>
    <row r="21" spans="1:119">
      <c r="A21" s="12"/>
      <c r="B21" s="42">
        <v>544</v>
      </c>
      <c r="C21" s="19" t="s">
        <v>63</v>
      </c>
      <c r="D21" s="43">
        <v>0</v>
      </c>
      <c r="E21" s="43">
        <v>575189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575189</v>
      </c>
      <c r="O21" s="44">
        <f t="shared" si="2"/>
        <v>24.44284378718341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SUM(D23:D23)</f>
        <v>134750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6"/>
        <v>134750</v>
      </c>
      <c r="O22" s="41">
        <f t="shared" si="2"/>
        <v>5.7262451130375656</v>
      </c>
      <c r="P22" s="10"/>
    </row>
    <row r="23" spans="1:119">
      <c r="A23" s="45"/>
      <c r="B23" s="46">
        <v>552</v>
      </c>
      <c r="C23" s="47" t="s">
        <v>57</v>
      </c>
      <c r="D23" s="43">
        <v>134750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134750</v>
      </c>
      <c r="O23" s="44">
        <f t="shared" si="2"/>
        <v>5.7262451130375656</v>
      </c>
      <c r="P23" s="9"/>
    </row>
    <row r="24" spans="1:119" ht="15.75">
      <c r="A24" s="26" t="s">
        <v>31</v>
      </c>
      <c r="B24" s="27"/>
      <c r="C24" s="28"/>
      <c r="D24" s="29">
        <f t="shared" ref="D24:M24" si="8">SUM(D25:D25)</f>
        <v>447088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6"/>
        <v>447088</v>
      </c>
      <c r="O24" s="41">
        <f t="shared" si="2"/>
        <v>18.999150093489718</v>
      </c>
      <c r="P24" s="10"/>
    </row>
    <row r="25" spans="1:119">
      <c r="A25" s="12"/>
      <c r="B25" s="42">
        <v>569</v>
      </c>
      <c r="C25" s="19" t="s">
        <v>32</v>
      </c>
      <c r="D25" s="43">
        <v>447088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>SUM(D25:M25)</f>
        <v>447088</v>
      </c>
      <c r="O25" s="44">
        <f t="shared" si="2"/>
        <v>18.999150093489718</v>
      </c>
      <c r="P25" s="9"/>
    </row>
    <row r="26" spans="1:119" ht="15.75">
      <c r="A26" s="26" t="s">
        <v>33</v>
      </c>
      <c r="B26" s="27"/>
      <c r="C26" s="28"/>
      <c r="D26" s="29">
        <f t="shared" ref="D26:M26" si="9">SUM(D27:D27)</f>
        <v>1302327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>SUM(D26:M26)</f>
        <v>1302327</v>
      </c>
      <c r="O26" s="41">
        <f t="shared" si="2"/>
        <v>55.342809790922999</v>
      </c>
      <c r="P26" s="9"/>
    </row>
    <row r="27" spans="1:119" ht="15.75" thickBot="1">
      <c r="A27" s="12"/>
      <c r="B27" s="42">
        <v>572</v>
      </c>
      <c r="C27" s="19" t="s">
        <v>64</v>
      </c>
      <c r="D27" s="43">
        <v>1302327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1302327</v>
      </c>
      <c r="O27" s="44">
        <f t="shared" si="2"/>
        <v>55.342809790922999</v>
      </c>
      <c r="P27" s="9"/>
    </row>
    <row r="28" spans="1:119" ht="16.5" thickBot="1">
      <c r="A28" s="13" t="s">
        <v>10</v>
      </c>
      <c r="B28" s="21"/>
      <c r="C28" s="20"/>
      <c r="D28" s="14">
        <f>SUM(D5,D12,D16,D19,D22,D24,D26)</f>
        <v>14563749</v>
      </c>
      <c r="E28" s="14">
        <f t="shared" ref="E28:M28" si="10">SUM(E5,E12,E16,E19,E22,E24,E26)</f>
        <v>3418121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5747914</v>
      </c>
      <c r="J28" s="14">
        <f t="shared" si="10"/>
        <v>0</v>
      </c>
      <c r="K28" s="14">
        <f t="shared" si="10"/>
        <v>1545954</v>
      </c>
      <c r="L28" s="14">
        <f t="shared" si="10"/>
        <v>0</v>
      </c>
      <c r="M28" s="14">
        <f t="shared" si="10"/>
        <v>0</v>
      </c>
      <c r="N28" s="14">
        <f>SUM(D28:M28)</f>
        <v>25275738</v>
      </c>
      <c r="O28" s="35">
        <f t="shared" si="2"/>
        <v>1074.1007139214687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76</v>
      </c>
      <c r="M30" s="163"/>
      <c r="N30" s="163"/>
      <c r="O30" s="39">
        <v>23532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7639057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1403501</v>
      </c>
      <c r="L5" s="24">
        <f t="shared" si="0"/>
        <v>0</v>
      </c>
      <c r="M5" s="24">
        <f t="shared" si="0"/>
        <v>0</v>
      </c>
      <c r="N5" s="25">
        <f t="shared" ref="N5:N18" si="1">SUM(D5:M5)</f>
        <v>9042558</v>
      </c>
      <c r="O5" s="30">
        <f t="shared" ref="O5:O28" si="2">(N5/O$30)</f>
        <v>387.56034630550317</v>
      </c>
      <c r="P5" s="6"/>
    </row>
    <row r="6" spans="1:133">
      <c r="A6" s="12"/>
      <c r="B6" s="42">
        <v>511</v>
      </c>
      <c r="C6" s="19" t="s">
        <v>19</v>
      </c>
      <c r="D6" s="43">
        <v>199050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199050</v>
      </c>
      <c r="O6" s="44">
        <f t="shared" si="2"/>
        <v>8.5312017829590268</v>
      </c>
      <c r="P6" s="9"/>
    </row>
    <row r="7" spans="1:133">
      <c r="A7" s="12"/>
      <c r="B7" s="42">
        <v>512</v>
      </c>
      <c r="C7" s="19" t="s">
        <v>40</v>
      </c>
      <c r="D7" s="43">
        <v>278183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278183</v>
      </c>
      <c r="O7" s="44">
        <f t="shared" si="2"/>
        <v>11.922809874849991</v>
      </c>
      <c r="P7" s="9"/>
    </row>
    <row r="8" spans="1:133">
      <c r="A8" s="12"/>
      <c r="B8" s="42">
        <v>513</v>
      </c>
      <c r="C8" s="19" t="s">
        <v>41</v>
      </c>
      <c r="D8" s="43">
        <v>588530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588530</v>
      </c>
      <c r="O8" s="44">
        <f t="shared" si="2"/>
        <v>25.224155666038058</v>
      </c>
      <c r="P8" s="9"/>
    </row>
    <row r="9" spans="1:133">
      <c r="A9" s="12"/>
      <c r="B9" s="42">
        <v>514</v>
      </c>
      <c r="C9" s="19" t="s">
        <v>42</v>
      </c>
      <c r="D9" s="43">
        <v>320242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320242</v>
      </c>
      <c r="O9" s="44">
        <f t="shared" si="2"/>
        <v>13.725441453797361</v>
      </c>
      <c r="P9" s="9"/>
    </row>
    <row r="10" spans="1:133">
      <c r="A10" s="12"/>
      <c r="B10" s="42">
        <v>518</v>
      </c>
      <c r="C10" s="19" t="s">
        <v>20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1403501</v>
      </c>
      <c r="L10" s="43">
        <v>0</v>
      </c>
      <c r="M10" s="43">
        <v>0</v>
      </c>
      <c r="N10" s="43">
        <f t="shared" si="1"/>
        <v>1403501</v>
      </c>
      <c r="O10" s="44">
        <f t="shared" si="2"/>
        <v>60.153480198868508</v>
      </c>
      <c r="P10" s="9"/>
    </row>
    <row r="11" spans="1:133">
      <c r="A11" s="12"/>
      <c r="B11" s="42">
        <v>519</v>
      </c>
      <c r="C11" s="19" t="s">
        <v>60</v>
      </c>
      <c r="D11" s="43">
        <v>6253052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6253052</v>
      </c>
      <c r="O11" s="44">
        <f t="shared" si="2"/>
        <v>268.00325732899023</v>
      </c>
      <c r="P11" s="9"/>
    </row>
    <row r="12" spans="1:133" ht="15.75">
      <c r="A12" s="26" t="s">
        <v>22</v>
      </c>
      <c r="B12" s="27"/>
      <c r="C12" s="28"/>
      <c r="D12" s="29">
        <f t="shared" ref="D12:M12" si="3">SUM(D13:D15)</f>
        <v>4894887</v>
      </c>
      <c r="E12" s="29">
        <f t="shared" si="3"/>
        <v>20378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4915265</v>
      </c>
      <c r="O12" s="41">
        <f t="shared" si="2"/>
        <v>210.66625235727756</v>
      </c>
      <c r="P12" s="10"/>
    </row>
    <row r="13" spans="1:133">
      <c r="A13" s="12"/>
      <c r="B13" s="42">
        <v>521</v>
      </c>
      <c r="C13" s="19" t="s">
        <v>23</v>
      </c>
      <c r="D13" s="43">
        <v>4325632</v>
      </c>
      <c r="E13" s="43">
        <v>20378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4346010</v>
      </c>
      <c r="O13" s="44">
        <f t="shared" si="2"/>
        <v>186.26821532659008</v>
      </c>
      <c r="P13" s="9"/>
    </row>
    <row r="14" spans="1:133">
      <c r="A14" s="12"/>
      <c r="B14" s="42">
        <v>524</v>
      </c>
      <c r="C14" s="19" t="s">
        <v>45</v>
      </c>
      <c r="D14" s="43">
        <v>200561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200561</v>
      </c>
      <c r="O14" s="44">
        <f t="shared" si="2"/>
        <v>8.5959626264357958</v>
      </c>
      <c r="P14" s="9"/>
    </row>
    <row r="15" spans="1:133">
      <c r="A15" s="12"/>
      <c r="B15" s="42">
        <v>529</v>
      </c>
      <c r="C15" s="19" t="s">
        <v>46</v>
      </c>
      <c r="D15" s="43">
        <v>368694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368694</v>
      </c>
      <c r="O15" s="44">
        <f t="shared" si="2"/>
        <v>15.802074404251671</v>
      </c>
      <c r="P15" s="9"/>
    </row>
    <row r="16" spans="1:133" ht="15.75">
      <c r="A16" s="26" t="s">
        <v>24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4319730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4319730</v>
      </c>
      <c r="O16" s="41">
        <f t="shared" si="2"/>
        <v>185.14186524944282</v>
      </c>
      <c r="P16" s="10"/>
    </row>
    <row r="17" spans="1:119">
      <c r="A17" s="12"/>
      <c r="B17" s="42">
        <v>536</v>
      </c>
      <c r="C17" s="19" t="s">
        <v>68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4025239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4025239</v>
      </c>
      <c r="O17" s="44">
        <f t="shared" si="2"/>
        <v>172.52010114863705</v>
      </c>
      <c r="P17" s="9"/>
    </row>
    <row r="18" spans="1:119">
      <c r="A18" s="12"/>
      <c r="B18" s="42">
        <v>538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294491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294491</v>
      </c>
      <c r="O18" s="44">
        <f t="shared" si="2"/>
        <v>12.621764100805761</v>
      </c>
      <c r="P18" s="9"/>
    </row>
    <row r="19" spans="1:119" ht="15.75">
      <c r="A19" s="26" t="s">
        <v>28</v>
      </c>
      <c r="B19" s="27"/>
      <c r="C19" s="28"/>
      <c r="D19" s="29">
        <f t="shared" ref="D19:M19" si="5">SUM(D20:D21)</f>
        <v>0</v>
      </c>
      <c r="E19" s="29">
        <f t="shared" si="5"/>
        <v>2902995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ref="N19:N24" si="6">SUM(D19:M19)</f>
        <v>2902995</v>
      </c>
      <c r="O19" s="41">
        <f t="shared" si="2"/>
        <v>124.42118121035487</v>
      </c>
      <c r="P19" s="10"/>
    </row>
    <row r="20" spans="1:119">
      <c r="A20" s="12"/>
      <c r="B20" s="42">
        <v>541</v>
      </c>
      <c r="C20" s="19" t="s">
        <v>62</v>
      </c>
      <c r="D20" s="43">
        <v>0</v>
      </c>
      <c r="E20" s="43">
        <v>2326702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2326702</v>
      </c>
      <c r="O20" s="44">
        <f t="shared" si="2"/>
        <v>99.7214983713355</v>
      </c>
      <c r="P20" s="9"/>
    </row>
    <row r="21" spans="1:119">
      <c r="A21" s="12"/>
      <c r="B21" s="42">
        <v>544</v>
      </c>
      <c r="C21" s="19" t="s">
        <v>63</v>
      </c>
      <c r="D21" s="43">
        <v>0</v>
      </c>
      <c r="E21" s="43">
        <v>576293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576293</v>
      </c>
      <c r="O21" s="44">
        <f t="shared" si="2"/>
        <v>24.699682839019374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SUM(D23:D23)</f>
        <v>132939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6"/>
        <v>132939</v>
      </c>
      <c r="O22" s="41">
        <f t="shared" si="2"/>
        <v>5.6977112977884454</v>
      </c>
      <c r="P22" s="10"/>
    </row>
    <row r="23" spans="1:119">
      <c r="A23" s="45"/>
      <c r="B23" s="46">
        <v>552</v>
      </c>
      <c r="C23" s="47" t="s">
        <v>57</v>
      </c>
      <c r="D23" s="43">
        <v>132939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132939</v>
      </c>
      <c r="O23" s="44">
        <f t="shared" si="2"/>
        <v>5.6977112977884454</v>
      </c>
      <c r="P23" s="9"/>
    </row>
    <row r="24" spans="1:119" ht="15.75">
      <c r="A24" s="26" t="s">
        <v>31</v>
      </c>
      <c r="B24" s="27"/>
      <c r="C24" s="28"/>
      <c r="D24" s="29">
        <f t="shared" ref="D24:M24" si="8">SUM(D25:D25)</f>
        <v>389091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6"/>
        <v>389091</v>
      </c>
      <c r="O24" s="41">
        <f t="shared" si="2"/>
        <v>16.676281501800101</v>
      </c>
      <c r="P24" s="10"/>
    </row>
    <row r="25" spans="1:119">
      <c r="A25" s="12"/>
      <c r="B25" s="42">
        <v>569</v>
      </c>
      <c r="C25" s="19" t="s">
        <v>32</v>
      </c>
      <c r="D25" s="43">
        <v>389091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>SUM(D25:M25)</f>
        <v>389091</v>
      </c>
      <c r="O25" s="44">
        <f t="shared" si="2"/>
        <v>16.676281501800101</v>
      </c>
      <c r="P25" s="9"/>
    </row>
    <row r="26" spans="1:119" ht="15.75">
      <c r="A26" s="26" t="s">
        <v>33</v>
      </c>
      <c r="B26" s="27"/>
      <c r="C26" s="28"/>
      <c r="D26" s="29">
        <f t="shared" ref="D26:M26" si="9">SUM(D27:D27)</f>
        <v>1246633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>SUM(D26:M26)</f>
        <v>1246633</v>
      </c>
      <c r="O26" s="41">
        <f t="shared" si="2"/>
        <v>53.430181724669978</v>
      </c>
      <c r="P26" s="9"/>
    </row>
    <row r="27" spans="1:119" ht="15.75" thickBot="1">
      <c r="A27" s="12"/>
      <c r="B27" s="42">
        <v>572</v>
      </c>
      <c r="C27" s="19" t="s">
        <v>64</v>
      </c>
      <c r="D27" s="43">
        <v>1246633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1246633</v>
      </c>
      <c r="O27" s="44">
        <f t="shared" si="2"/>
        <v>53.430181724669978</v>
      </c>
      <c r="P27" s="9"/>
    </row>
    <row r="28" spans="1:119" ht="16.5" thickBot="1">
      <c r="A28" s="13" t="s">
        <v>10</v>
      </c>
      <c r="B28" s="21"/>
      <c r="C28" s="20"/>
      <c r="D28" s="14">
        <f>SUM(D5,D12,D16,D19,D22,D24,D26)</f>
        <v>14302607</v>
      </c>
      <c r="E28" s="14">
        <f t="shared" ref="E28:M28" si="10">SUM(E5,E12,E16,E19,E22,E24,E26)</f>
        <v>2923373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4319730</v>
      </c>
      <c r="J28" s="14">
        <f t="shared" si="10"/>
        <v>0</v>
      </c>
      <c r="K28" s="14">
        <f t="shared" si="10"/>
        <v>1403501</v>
      </c>
      <c r="L28" s="14">
        <f t="shared" si="10"/>
        <v>0</v>
      </c>
      <c r="M28" s="14">
        <f t="shared" si="10"/>
        <v>0</v>
      </c>
      <c r="N28" s="14">
        <f>SUM(D28:M28)</f>
        <v>22949211</v>
      </c>
      <c r="O28" s="35">
        <f t="shared" si="2"/>
        <v>983.59381964683701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74</v>
      </c>
      <c r="M30" s="163"/>
      <c r="N30" s="163"/>
      <c r="O30" s="39">
        <v>23332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8946134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664100</v>
      </c>
      <c r="L5" s="24">
        <f t="shared" si="0"/>
        <v>0</v>
      </c>
      <c r="M5" s="24">
        <f t="shared" si="0"/>
        <v>0</v>
      </c>
      <c r="N5" s="25">
        <f t="shared" ref="N5:N18" si="1">SUM(D5:M5)</f>
        <v>9610234</v>
      </c>
      <c r="O5" s="30">
        <f t="shared" ref="O5:O28" si="2">(N5/O$30)</f>
        <v>417.76360632933404</v>
      </c>
      <c r="P5" s="6"/>
    </row>
    <row r="6" spans="1:133">
      <c r="A6" s="12"/>
      <c r="B6" s="42">
        <v>511</v>
      </c>
      <c r="C6" s="19" t="s">
        <v>19</v>
      </c>
      <c r="D6" s="43">
        <v>215930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215930</v>
      </c>
      <c r="O6" s="44">
        <f t="shared" si="2"/>
        <v>9.3866284124500083</v>
      </c>
      <c r="P6" s="9"/>
    </row>
    <row r="7" spans="1:133">
      <c r="A7" s="12"/>
      <c r="B7" s="42">
        <v>512</v>
      </c>
      <c r="C7" s="19" t="s">
        <v>40</v>
      </c>
      <c r="D7" s="43">
        <v>273779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273779</v>
      </c>
      <c r="O7" s="44">
        <f t="shared" si="2"/>
        <v>11.901364980003478</v>
      </c>
      <c r="P7" s="9"/>
    </row>
    <row r="8" spans="1:133">
      <c r="A8" s="12"/>
      <c r="B8" s="42">
        <v>513</v>
      </c>
      <c r="C8" s="19" t="s">
        <v>41</v>
      </c>
      <c r="D8" s="43">
        <v>563191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563191</v>
      </c>
      <c r="O8" s="44">
        <f t="shared" si="2"/>
        <v>24.482307424795689</v>
      </c>
      <c r="P8" s="9"/>
    </row>
    <row r="9" spans="1:133">
      <c r="A9" s="12"/>
      <c r="B9" s="42">
        <v>514</v>
      </c>
      <c r="C9" s="19" t="s">
        <v>42</v>
      </c>
      <c r="D9" s="43">
        <v>285293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285293</v>
      </c>
      <c r="O9" s="44">
        <f t="shared" si="2"/>
        <v>12.40188662841245</v>
      </c>
      <c r="P9" s="9"/>
    </row>
    <row r="10" spans="1:133">
      <c r="A10" s="12"/>
      <c r="B10" s="42">
        <v>518</v>
      </c>
      <c r="C10" s="19" t="s">
        <v>20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664100</v>
      </c>
      <c r="L10" s="43">
        <v>0</v>
      </c>
      <c r="M10" s="43">
        <v>0</v>
      </c>
      <c r="N10" s="43">
        <f t="shared" si="1"/>
        <v>664100</v>
      </c>
      <c r="O10" s="44">
        <f t="shared" si="2"/>
        <v>28.868892366544948</v>
      </c>
      <c r="P10" s="9"/>
    </row>
    <row r="11" spans="1:133">
      <c r="A11" s="12"/>
      <c r="B11" s="42">
        <v>519</v>
      </c>
      <c r="C11" s="19" t="s">
        <v>60</v>
      </c>
      <c r="D11" s="43">
        <v>7607941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7607941</v>
      </c>
      <c r="O11" s="44">
        <f t="shared" si="2"/>
        <v>330.72252651712745</v>
      </c>
      <c r="P11" s="9"/>
    </row>
    <row r="12" spans="1:133" ht="15.75">
      <c r="A12" s="26" t="s">
        <v>22</v>
      </c>
      <c r="B12" s="27"/>
      <c r="C12" s="28"/>
      <c r="D12" s="29">
        <f t="shared" ref="D12:M12" si="3">SUM(D13:D15)</f>
        <v>4764861</v>
      </c>
      <c r="E12" s="29">
        <f t="shared" si="3"/>
        <v>20378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4785239</v>
      </c>
      <c r="O12" s="41">
        <f t="shared" si="2"/>
        <v>208.01769257520431</v>
      </c>
      <c r="P12" s="10"/>
    </row>
    <row r="13" spans="1:133">
      <c r="A13" s="12"/>
      <c r="B13" s="42">
        <v>521</v>
      </c>
      <c r="C13" s="19" t="s">
        <v>23</v>
      </c>
      <c r="D13" s="43">
        <v>4290134</v>
      </c>
      <c r="E13" s="43">
        <v>20378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4310512</v>
      </c>
      <c r="O13" s="44">
        <f t="shared" si="2"/>
        <v>187.38097722135282</v>
      </c>
      <c r="P13" s="9"/>
    </row>
    <row r="14" spans="1:133">
      <c r="A14" s="12"/>
      <c r="B14" s="42">
        <v>524</v>
      </c>
      <c r="C14" s="19" t="s">
        <v>45</v>
      </c>
      <c r="D14" s="43">
        <v>202619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202619</v>
      </c>
      <c r="O14" s="44">
        <f t="shared" si="2"/>
        <v>8.8079899147974263</v>
      </c>
      <c r="P14" s="9"/>
    </row>
    <row r="15" spans="1:133">
      <c r="A15" s="12"/>
      <c r="B15" s="42">
        <v>529</v>
      </c>
      <c r="C15" s="19" t="s">
        <v>46</v>
      </c>
      <c r="D15" s="43">
        <v>272108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272108</v>
      </c>
      <c r="O15" s="44">
        <f t="shared" si="2"/>
        <v>11.828725439054077</v>
      </c>
      <c r="P15" s="9"/>
    </row>
    <row r="16" spans="1:133" ht="15.75">
      <c r="A16" s="26" t="s">
        <v>24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5667977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5667977</v>
      </c>
      <c r="O16" s="41">
        <f t="shared" si="2"/>
        <v>246.39093201182402</v>
      </c>
      <c r="P16" s="10"/>
    </row>
    <row r="17" spans="1:119">
      <c r="A17" s="12"/>
      <c r="B17" s="42">
        <v>536</v>
      </c>
      <c r="C17" s="19" t="s">
        <v>68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5379859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5379859</v>
      </c>
      <c r="O17" s="44">
        <f t="shared" si="2"/>
        <v>233.86624065379934</v>
      </c>
      <c r="P17" s="9"/>
    </row>
    <row r="18" spans="1:119">
      <c r="A18" s="12"/>
      <c r="B18" s="42">
        <v>538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288118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288118</v>
      </c>
      <c r="O18" s="44">
        <f t="shared" si="2"/>
        <v>12.524691358024691</v>
      </c>
      <c r="P18" s="9"/>
    </row>
    <row r="19" spans="1:119" ht="15.75">
      <c r="A19" s="26" t="s">
        <v>28</v>
      </c>
      <c r="B19" s="27"/>
      <c r="C19" s="28"/>
      <c r="D19" s="29">
        <f t="shared" ref="D19:M19" si="5">SUM(D20:D21)</f>
        <v>0</v>
      </c>
      <c r="E19" s="29">
        <f t="shared" si="5"/>
        <v>4697441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ref="N19:N24" si="6">SUM(D19:M19)</f>
        <v>4697441</v>
      </c>
      <c r="O19" s="41">
        <f t="shared" si="2"/>
        <v>204.20105199095809</v>
      </c>
      <c r="P19" s="10"/>
    </row>
    <row r="20" spans="1:119">
      <c r="A20" s="12"/>
      <c r="B20" s="42">
        <v>541</v>
      </c>
      <c r="C20" s="19" t="s">
        <v>62</v>
      </c>
      <c r="D20" s="43">
        <v>0</v>
      </c>
      <c r="E20" s="43">
        <v>4178357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4178357</v>
      </c>
      <c r="O20" s="44">
        <f t="shared" si="2"/>
        <v>181.63610676404105</v>
      </c>
      <c r="P20" s="9"/>
    </row>
    <row r="21" spans="1:119">
      <c r="A21" s="12"/>
      <c r="B21" s="42">
        <v>544</v>
      </c>
      <c r="C21" s="19" t="s">
        <v>63</v>
      </c>
      <c r="D21" s="43">
        <v>0</v>
      </c>
      <c r="E21" s="43">
        <v>519084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519084</v>
      </c>
      <c r="O21" s="44">
        <f t="shared" si="2"/>
        <v>22.564945226917057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SUM(D23:D23)</f>
        <v>128730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6"/>
        <v>128730</v>
      </c>
      <c r="O22" s="41">
        <f t="shared" si="2"/>
        <v>5.5959833072509131</v>
      </c>
      <c r="P22" s="10"/>
    </row>
    <row r="23" spans="1:119">
      <c r="A23" s="45"/>
      <c r="B23" s="46">
        <v>552</v>
      </c>
      <c r="C23" s="47" t="s">
        <v>57</v>
      </c>
      <c r="D23" s="43">
        <v>128730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128730</v>
      </c>
      <c r="O23" s="44">
        <f t="shared" si="2"/>
        <v>5.5959833072509131</v>
      </c>
      <c r="P23" s="9"/>
    </row>
    <row r="24" spans="1:119" ht="15.75">
      <c r="A24" s="26" t="s">
        <v>31</v>
      </c>
      <c r="B24" s="27"/>
      <c r="C24" s="28"/>
      <c r="D24" s="29">
        <f t="shared" ref="D24:M24" si="8">SUM(D25:D25)</f>
        <v>344212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6"/>
        <v>344212</v>
      </c>
      <c r="O24" s="41">
        <f t="shared" si="2"/>
        <v>14.963136845765954</v>
      </c>
      <c r="P24" s="10"/>
    </row>
    <row r="25" spans="1:119">
      <c r="A25" s="12"/>
      <c r="B25" s="42">
        <v>569</v>
      </c>
      <c r="C25" s="19" t="s">
        <v>32</v>
      </c>
      <c r="D25" s="43">
        <v>344212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>SUM(D25:M25)</f>
        <v>344212</v>
      </c>
      <c r="O25" s="44">
        <f t="shared" si="2"/>
        <v>14.963136845765954</v>
      </c>
      <c r="P25" s="9"/>
    </row>
    <row r="26" spans="1:119" ht="15.75">
      <c r="A26" s="26" t="s">
        <v>33</v>
      </c>
      <c r="B26" s="27"/>
      <c r="C26" s="28"/>
      <c r="D26" s="29">
        <f t="shared" ref="D26:M26" si="9">SUM(D27:D27)</f>
        <v>1268533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>SUM(D26:M26)</f>
        <v>1268533</v>
      </c>
      <c r="O26" s="41">
        <f t="shared" si="2"/>
        <v>55.144018431577116</v>
      </c>
      <c r="P26" s="9"/>
    </row>
    <row r="27" spans="1:119" ht="15.75" thickBot="1">
      <c r="A27" s="12"/>
      <c r="B27" s="42">
        <v>572</v>
      </c>
      <c r="C27" s="19" t="s">
        <v>64</v>
      </c>
      <c r="D27" s="43">
        <v>1268533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1268533</v>
      </c>
      <c r="O27" s="44">
        <f t="shared" si="2"/>
        <v>55.144018431577116</v>
      </c>
      <c r="P27" s="9"/>
    </row>
    <row r="28" spans="1:119" ht="16.5" thickBot="1">
      <c r="A28" s="13" t="s">
        <v>10</v>
      </c>
      <c r="B28" s="21"/>
      <c r="C28" s="20"/>
      <c r="D28" s="14">
        <f>SUM(D5,D12,D16,D19,D22,D24,D26)</f>
        <v>15452470</v>
      </c>
      <c r="E28" s="14">
        <f t="shared" ref="E28:M28" si="10">SUM(E5,E12,E16,E19,E22,E24,E26)</f>
        <v>4717819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5667977</v>
      </c>
      <c r="J28" s="14">
        <f t="shared" si="10"/>
        <v>0</v>
      </c>
      <c r="K28" s="14">
        <f t="shared" si="10"/>
        <v>664100</v>
      </c>
      <c r="L28" s="14">
        <f t="shared" si="10"/>
        <v>0</v>
      </c>
      <c r="M28" s="14">
        <f t="shared" si="10"/>
        <v>0</v>
      </c>
      <c r="N28" s="14">
        <f>SUM(D28:M28)</f>
        <v>26502366</v>
      </c>
      <c r="O28" s="35">
        <f t="shared" si="2"/>
        <v>1152.0764214919145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72</v>
      </c>
      <c r="M30" s="163"/>
      <c r="N30" s="163"/>
      <c r="O30" s="39">
        <v>23004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38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10429454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1001476</v>
      </c>
      <c r="L5" s="59">
        <f t="shared" si="0"/>
        <v>0</v>
      </c>
      <c r="M5" s="59">
        <f t="shared" si="0"/>
        <v>0</v>
      </c>
      <c r="N5" s="60">
        <f t="shared" ref="N5:N18" si="1">SUM(D5:M5)</f>
        <v>11430930</v>
      </c>
      <c r="O5" s="61">
        <f t="shared" ref="O5:O30" si="2">(N5/O$32)</f>
        <v>506.44322360551149</v>
      </c>
      <c r="P5" s="62"/>
    </row>
    <row r="6" spans="1:133">
      <c r="A6" s="64"/>
      <c r="B6" s="65">
        <v>511</v>
      </c>
      <c r="C6" s="66" t="s">
        <v>19</v>
      </c>
      <c r="D6" s="67">
        <v>219790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219790</v>
      </c>
      <c r="O6" s="68">
        <f t="shared" si="2"/>
        <v>9.7377165389216245</v>
      </c>
      <c r="P6" s="69"/>
    </row>
    <row r="7" spans="1:133">
      <c r="A7" s="64"/>
      <c r="B7" s="65">
        <v>512</v>
      </c>
      <c r="C7" s="66" t="s">
        <v>40</v>
      </c>
      <c r="D7" s="67">
        <v>254754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254754</v>
      </c>
      <c r="O7" s="68">
        <f t="shared" si="2"/>
        <v>11.286783926277081</v>
      </c>
      <c r="P7" s="69"/>
    </row>
    <row r="8" spans="1:133">
      <c r="A8" s="64"/>
      <c r="B8" s="65">
        <v>513</v>
      </c>
      <c r="C8" s="66" t="s">
        <v>41</v>
      </c>
      <c r="D8" s="67">
        <v>499383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499383</v>
      </c>
      <c r="O8" s="68">
        <f t="shared" si="2"/>
        <v>22.124983385760491</v>
      </c>
      <c r="P8" s="69"/>
    </row>
    <row r="9" spans="1:133">
      <c r="A9" s="64"/>
      <c r="B9" s="65">
        <v>514</v>
      </c>
      <c r="C9" s="66" t="s">
        <v>42</v>
      </c>
      <c r="D9" s="67">
        <v>261129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261129</v>
      </c>
      <c r="O9" s="68">
        <f t="shared" si="2"/>
        <v>11.569225997961986</v>
      </c>
      <c r="P9" s="69"/>
    </row>
    <row r="10" spans="1:133">
      <c r="A10" s="64"/>
      <c r="B10" s="65">
        <v>518</v>
      </c>
      <c r="C10" s="66" t="s">
        <v>20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1001476</v>
      </c>
      <c r="L10" s="67">
        <v>0</v>
      </c>
      <c r="M10" s="67">
        <v>0</v>
      </c>
      <c r="N10" s="67">
        <f t="shared" si="1"/>
        <v>1001476</v>
      </c>
      <c r="O10" s="68">
        <f t="shared" si="2"/>
        <v>44.370032342386246</v>
      </c>
      <c r="P10" s="69"/>
    </row>
    <row r="11" spans="1:133">
      <c r="A11" s="64"/>
      <c r="B11" s="65">
        <v>519</v>
      </c>
      <c r="C11" s="66" t="s">
        <v>60</v>
      </c>
      <c r="D11" s="67">
        <v>9194398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9194398</v>
      </c>
      <c r="O11" s="68">
        <f t="shared" si="2"/>
        <v>407.35448141420409</v>
      </c>
      <c r="P11" s="69"/>
    </row>
    <row r="12" spans="1:133" ht="15.75">
      <c r="A12" s="70" t="s">
        <v>22</v>
      </c>
      <c r="B12" s="71"/>
      <c r="C12" s="72"/>
      <c r="D12" s="73">
        <f t="shared" ref="D12:M12" si="3">SUM(D13:D15)</f>
        <v>4842350</v>
      </c>
      <c r="E12" s="73">
        <f t="shared" si="3"/>
        <v>20378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4862728</v>
      </c>
      <c r="O12" s="75">
        <f t="shared" si="2"/>
        <v>215.44140711532498</v>
      </c>
      <c r="P12" s="76"/>
    </row>
    <row r="13" spans="1:133">
      <c r="A13" s="64"/>
      <c r="B13" s="65">
        <v>521</v>
      </c>
      <c r="C13" s="66" t="s">
        <v>23</v>
      </c>
      <c r="D13" s="67">
        <v>4306023</v>
      </c>
      <c r="E13" s="67">
        <v>20378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4326401</v>
      </c>
      <c r="O13" s="68">
        <f t="shared" si="2"/>
        <v>191.67963315759161</v>
      </c>
      <c r="P13" s="69"/>
    </row>
    <row r="14" spans="1:133">
      <c r="A14" s="64"/>
      <c r="B14" s="65">
        <v>524</v>
      </c>
      <c r="C14" s="66" t="s">
        <v>45</v>
      </c>
      <c r="D14" s="67">
        <v>261735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261735</v>
      </c>
      <c r="O14" s="68">
        <f t="shared" si="2"/>
        <v>11.596074609011563</v>
      </c>
      <c r="P14" s="69"/>
    </row>
    <row r="15" spans="1:133">
      <c r="A15" s="64"/>
      <c r="B15" s="65">
        <v>529</v>
      </c>
      <c r="C15" s="66" t="s">
        <v>46</v>
      </c>
      <c r="D15" s="67">
        <v>274592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274592</v>
      </c>
      <c r="O15" s="68">
        <f t="shared" si="2"/>
        <v>12.165699348721811</v>
      </c>
      <c r="P15" s="69"/>
    </row>
    <row r="16" spans="1:133" ht="15.75">
      <c r="A16" s="70" t="s">
        <v>24</v>
      </c>
      <c r="B16" s="71"/>
      <c r="C16" s="72"/>
      <c r="D16" s="73">
        <f t="shared" ref="D16:M16" si="4">SUM(D17:D18)</f>
        <v>0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5223009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5223009</v>
      </c>
      <c r="O16" s="75">
        <f t="shared" si="2"/>
        <v>231.40352664924018</v>
      </c>
      <c r="P16" s="76"/>
    </row>
    <row r="17" spans="1:119">
      <c r="A17" s="64"/>
      <c r="B17" s="65">
        <v>536</v>
      </c>
      <c r="C17" s="66" t="s">
        <v>68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4911920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4911920</v>
      </c>
      <c r="O17" s="68">
        <f t="shared" si="2"/>
        <v>217.62084090204243</v>
      </c>
      <c r="P17" s="69"/>
    </row>
    <row r="18" spans="1:119">
      <c r="A18" s="64"/>
      <c r="B18" s="65">
        <v>538</v>
      </c>
      <c r="C18" s="66" t="s">
        <v>61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311089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311089</v>
      </c>
      <c r="O18" s="68">
        <f t="shared" si="2"/>
        <v>13.782685747197732</v>
      </c>
      <c r="P18" s="69"/>
    </row>
    <row r="19" spans="1:119" ht="15.75">
      <c r="A19" s="70" t="s">
        <v>28</v>
      </c>
      <c r="B19" s="71"/>
      <c r="C19" s="72"/>
      <c r="D19" s="73">
        <f t="shared" ref="D19:M19" si="5">SUM(D20:D21)</f>
        <v>0</v>
      </c>
      <c r="E19" s="73">
        <f t="shared" si="5"/>
        <v>5428222</v>
      </c>
      <c r="F19" s="73">
        <f t="shared" si="5"/>
        <v>0</v>
      </c>
      <c r="G19" s="73">
        <f t="shared" si="5"/>
        <v>1494888</v>
      </c>
      <c r="H19" s="73">
        <f t="shared" si="5"/>
        <v>0</v>
      </c>
      <c r="I19" s="73">
        <f t="shared" si="5"/>
        <v>0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3">
        <f t="shared" ref="N19:N24" si="6">SUM(D19:M19)</f>
        <v>6923110</v>
      </c>
      <c r="O19" s="75">
        <f t="shared" si="2"/>
        <v>306.72588720038988</v>
      </c>
      <c r="P19" s="76"/>
    </row>
    <row r="20" spans="1:119">
      <c r="A20" s="64"/>
      <c r="B20" s="65">
        <v>541</v>
      </c>
      <c r="C20" s="66" t="s">
        <v>62</v>
      </c>
      <c r="D20" s="67">
        <v>0</v>
      </c>
      <c r="E20" s="67">
        <v>4906448</v>
      </c>
      <c r="F20" s="67">
        <v>0</v>
      </c>
      <c r="G20" s="67">
        <v>1494888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6"/>
        <v>6401336</v>
      </c>
      <c r="O20" s="68">
        <f t="shared" si="2"/>
        <v>283.6088786495946</v>
      </c>
      <c r="P20" s="69"/>
    </row>
    <row r="21" spans="1:119">
      <c r="A21" s="64"/>
      <c r="B21" s="65">
        <v>544</v>
      </c>
      <c r="C21" s="66" t="s">
        <v>63</v>
      </c>
      <c r="D21" s="67">
        <v>0</v>
      </c>
      <c r="E21" s="67">
        <v>521774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6"/>
        <v>521774</v>
      </c>
      <c r="O21" s="68">
        <f t="shared" si="2"/>
        <v>23.117008550795269</v>
      </c>
      <c r="P21" s="69"/>
    </row>
    <row r="22" spans="1:119" ht="15.75">
      <c r="A22" s="70" t="s">
        <v>56</v>
      </c>
      <c r="B22" s="71"/>
      <c r="C22" s="72"/>
      <c r="D22" s="73">
        <f t="shared" ref="D22:M22" si="7">SUM(D23:D23)</f>
        <v>122545</v>
      </c>
      <c r="E22" s="73">
        <f t="shared" si="7"/>
        <v>0</v>
      </c>
      <c r="F22" s="73">
        <f t="shared" si="7"/>
        <v>0</v>
      </c>
      <c r="G22" s="73">
        <f t="shared" si="7"/>
        <v>0</v>
      </c>
      <c r="H22" s="73">
        <f t="shared" si="7"/>
        <v>0</v>
      </c>
      <c r="I22" s="73">
        <f t="shared" si="7"/>
        <v>0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6"/>
        <v>122545</v>
      </c>
      <c r="O22" s="75">
        <f t="shared" si="2"/>
        <v>5.4293119489610566</v>
      </c>
      <c r="P22" s="76"/>
    </row>
    <row r="23" spans="1:119">
      <c r="A23" s="64"/>
      <c r="B23" s="65">
        <v>552</v>
      </c>
      <c r="C23" s="66" t="s">
        <v>57</v>
      </c>
      <c r="D23" s="67">
        <v>122545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122545</v>
      </c>
      <c r="O23" s="68">
        <f t="shared" si="2"/>
        <v>5.4293119489610566</v>
      </c>
      <c r="P23" s="69"/>
    </row>
    <row r="24" spans="1:119" ht="15.75">
      <c r="A24" s="70" t="s">
        <v>31</v>
      </c>
      <c r="B24" s="71"/>
      <c r="C24" s="72"/>
      <c r="D24" s="73">
        <f t="shared" ref="D24:M24" si="8">SUM(D25:D25)</f>
        <v>460394</v>
      </c>
      <c r="E24" s="73">
        <f t="shared" si="8"/>
        <v>0</v>
      </c>
      <c r="F24" s="73">
        <f t="shared" si="8"/>
        <v>0</v>
      </c>
      <c r="G24" s="73">
        <f t="shared" si="8"/>
        <v>0</v>
      </c>
      <c r="H24" s="73">
        <f t="shared" si="8"/>
        <v>0</v>
      </c>
      <c r="I24" s="73">
        <f t="shared" si="8"/>
        <v>0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0</v>
      </c>
      <c r="N24" s="73">
        <f t="shared" si="6"/>
        <v>460394</v>
      </c>
      <c r="O24" s="75">
        <f t="shared" si="2"/>
        <v>20.397589827654954</v>
      </c>
      <c r="P24" s="76"/>
    </row>
    <row r="25" spans="1:119">
      <c r="A25" s="64"/>
      <c r="B25" s="65">
        <v>569</v>
      </c>
      <c r="C25" s="66" t="s">
        <v>32</v>
      </c>
      <c r="D25" s="67">
        <v>460394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ref="N25:N30" si="9">SUM(D25:M25)</f>
        <v>460394</v>
      </c>
      <c r="O25" s="68">
        <f t="shared" si="2"/>
        <v>20.397589827654954</v>
      </c>
      <c r="P25" s="69"/>
    </row>
    <row r="26" spans="1:119" ht="15.75">
      <c r="A26" s="70" t="s">
        <v>33</v>
      </c>
      <c r="B26" s="71"/>
      <c r="C26" s="72"/>
      <c r="D26" s="73">
        <f t="shared" ref="D26:M26" si="10">SUM(D27:D27)</f>
        <v>1242602</v>
      </c>
      <c r="E26" s="73">
        <f t="shared" si="10"/>
        <v>499525</v>
      </c>
      <c r="F26" s="73">
        <f t="shared" si="10"/>
        <v>0</v>
      </c>
      <c r="G26" s="73">
        <f t="shared" si="10"/>
        <v>0</v>
      </c>
      <c r="H26" s="73">
        <f t="shared" si="10"/>
        <v>0</v>
      </c>
      <c r="I26" s="73">
        <f t="shared" si="10"/>
        <v>0</v>
      </c>
      <c r="J26" s="73">
        <f t="shared" si="10"/>
        <v>0</v>
      </c>
      <c r="K26" s="73">
        <f t="shared" si="10"/>
        <v>0</v>
      </c>
      <c r="L26" s="73">
        <f t="shared" si="10"/>
        <v>0</v>
      </c>
      <c r="M26" s="73">
        <f t="shared" si="10"/>
        <v>0</v>
      </c>
      <c r="N26" s="73">
        <f t="shared" si="9"/>
        <v>1742127</v>
      </c>
      <c r="O26" s="75">
        <f t="shared" si="2"/>
        <v>77.184307296973998</v>
      </c>
      <c r="P26" s="69"/>
    </row>
    <row r="27" spans="1:119">
      <c r="A27" s="64"/>
      <c r="B27" s="65">
        <v>572</v>
      </c>
      <c r="C27" s="66" t="s">
        <v>64</v>
      </c>
      <c r="D27" s="67">
        <v>1242602</v>
      </c>
      <c r="E27" s="67">
        <v>499525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9"/>
        <v>1742127</v>
      </c>
      <c r="O27" s="68">
        <f t="shared" si="2"/>
        <v>77.184307296973998</v>
      </c>
      <c r="P27" s="69"/>
    </row>
    <row r="28" spans="1:119" ht="15.75">
      <c r="A28" s="70" t="s">
        <v>65</v>
      </c>
      <c r="B28" s="71"/>
      <c r="C28" s="72"/>
      <c r="D28" s="73">
        <f t="shared" ref="D28:M28" si="11">SUM(D29:D29)</f>
        <v>241022</v>
      </c>
      <c r="E28" s="73">
        <f t="shared" si="11"/>
        <v>0</v>
      </c>
      <c r="F28" s="73">
        <f t="shared" si="11"/>
        <v>0</v>
      </c>
      <c r="G28" s="73">
        <f t="shared" si="11"/>
        <v>0</v>
      </c>
      <c r="H28" s="73">
        <f t="shared" si="11"/>
        <v>0</v>
      </c>
      <c r="I28" s="73">
        <f t="shared" si="11"/>
        <v>0</v>
      </c>
      <c r="J28" s="73">
        <f t="shared" si="11"/>
        <v>0</v>
      </c>
      <c r="K28" s="73">
        <f t="shared" si="11"/>
        <v>0</v>
      </c>
      <c r="L28" s="73">
        <f t="shared" si="11"/>
        <v>0</v>
      </c>
      <c r="M28" s="73">
        <f t="shared" si="11"/>
        <v>0</v>
      </c>
      <c r="N28" s="73">
        <f t="shared" si="9"/>
        <v>241022</v>
      </c>
      <c r="O28" s="75">
        <f t="shared" si="2"/>
        <v>10.678392627708121</v>
      </c>
      <c r="P28" s="69"/>
    </row>
    <row r="29" spans="1:119" ht="15.75" thickBot="1">
      <c r="A29" s="64"/>
      <c r="B29" s="65">
        <v>581</v>
      </c>
      <c r="C29" s="66" t="s">
        <v>66</v>
      </c>
      <c r="D29" s="67">
        <v>241022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9"/>
        <v>241022</v>
      </c>
      <c r="O29" s="68">
        <f t="shared" si="2"/>
        <v>10.678392627708121</v>
      </c>
      <c r="P29" s="69"/>
    </row>
    <row r="30" spans="1:119" ht="16.5" thickBot="1">
      <c r="A30" s="77" t="s">
        <v>10</v>
      </c>
      <c r="B30" s="78"/>
      <c r="C30" s="79"/>
      <c r="D30" s="80">
        <f t="shared" ref="D30:M30" si="12">SUM(D5,D12,D16,D19,D22,D24,D26,D28)</f>
        <v>17338367</v>
      </c>
      <c r="E30" s="80">
        <f t="shared" si="12"/>
        <v>5948125</v>
      </c>
      <c r="F30" s="80">
        <f t="shared" si="12"/>
        <v>0</v>
      </c>
      <c r="G30" s="80">
        <f t="shared" si="12"/>
        <v>1494888</v>
      </c>
      <c r="H30" s="80">
        <f t="shared" si="12"/>
        <v>0</v>
      </c>
      <c r="I30" s="80">
        <f t="shared" si="12"/>
        <v>5223009</v>
      </c>
      <c r="J30" s="80">
        <f t="shared" si="12"/>
        <v>0</v>
      </c>
      <c r="K30" s="80">
        <f t="shared" si="12"/>
        <v>1001476</v>
      </c>
      <c r="L30" s="80">
        <f t="shared" si="12"/>
        <v>0</v>
      </c>
      <c r="M30" s="80">
        <f t="shared" si="12"/>
        <v>0</v>
      </c>
      <c r="N30" s="80">
        <f t="shared" si="9"/>
        <v>31005865</v>
      </c>
      <c r="O30" s="81">
        <f t="shared" si="2"/>
        <v>1373.7036462717647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77" t="s">
        <v>67</v>
      </c>
      <c r="M32" s="177"/>
      <c r="N32" s="177"/>
      <c r="O32" s="91">
        <v>22571</v>
      </c>
    </row>
    <row r="33" spans="1:15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  <row r="34" spans="1:15" ht="15.75" customHeight="1" thickBot="1">
      <c r="A34" s="181" t="s">
        <v>48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2024-11-18T19:22:21Z</cp:lastPrinted>
  <dcterms:created xsi:type="dcterms:W3CDTF">2000-08-31T21:26:31Z</dcterms:created>
  <dcterms:modified xsi:type="dcterms:W3CDTF">2024-11-21T19:05:53Z</dcterms:modified>
</cp:coreProperties>
</file>