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8" documentId="11_2700822698285F3A2AA0064A6B83C46429EFCBD2" xr6:coauthVersionLast="47" xr6:coauthVersionMax="47" xr10:uidLastSave="{272F13DC-A45E-4799-82E2-207F47E559C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'2007'!$A$1:$O$46</definedName>
    <definedName name="_xlnm.Print_Area" localSheetId="15">'2008'!$A$1:$O$45</definedName>
    <definedName name="_xlnm.Print_Area" localSheetId="14">'2009'!$A$1:$O$46</definedName>
    <definedName name="_xlnm.Print_Area" localSheetId="13">'2010'!$A$1:$O$46</definedName>
    <definedName name="_xlnm.Print_Area" localSheetId="12">'2011'!$A$1:$O$45</definedName>
    <definedName name="_xlnm.Print_Area" localSheetId="11">'2012'!$A$1:$O$43</definedName>
    <definedName name="_xlnm.Print_Area" localSheetId="10">'2013'!$A$1:$O$44</definedName>
    <definedName name="_xlnm.Print_Area" localSheetId="9">'2014'!$A$1:$O$39</definedName>
    <definedName name="_xlnm.Print_Area" localSheetId="8">'2015'!$A$1:$O$39</definedName>
    <definedName name="_xlnm.Print_Area" localSheetId="7">'2016'!$A$1:$O$39</definedName>
    <definedName name="_xlnm.Print_Area" localSheetId="6">'2017'!$A$1:$O$46</definedName>
    <definedName name="_xlnm.Print_Area" localSheetId="5">'2018'!$A$1:$O$42</definedName>
    <definedName name="_xlnm.Print_Area" localSheetId="4">'2019'!$A$1:$O$46</definedName>
    <definedName name="_xlnm.Print_Area" localSheetId="3">'2020'!$A$1:$O$47</definedName>
    <definedName name="_xlnm.Print_Area" localSheetId="2">'2021'!$A$1:$P$47</definedName>
    <definedName name="_xlnm.Print_Area" localSheetId="1">'2022'!$A$1:$P$44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7" i="49" l="1"/>
  <c r="P37" i="49" s="1"/>
  <c r="O31" i="49"/>
  <c r="P31" i="49" s="1"/>
  <c r="O28" i="49"/>
  <c r="P28" i="49" s="1"/>
  <c r="O25" i="49"/>
  <c r="P25" i="49" s="1"/>
  <c r="O22" i="49"/>
  <c r="P22" i="49" s="1"/>
  <c r="O12" i="49"/>
  <c r="P12" i="49" s="1"/>
  <c r="O5" i="49"/>
  <c r="P5" i="49" s="1"/>
  <c r="O18" i="49"/>
  <c r="P18" i="49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9" l="1"/>
  <c r="P39" i="49" s="1"/>
  <c r="D40" i="48"/>
  <c r="F40" i="48"/>
  <c r="K40" i="48"/>
  <c r="L40" i="48"/>
  <c r="E40" i="48"/>
  <c r="G40" i="48"/>
  <c r="H40" i="48"/>
  <c r="N40" i="48"/>
  <c r="I40" i="48"/>
  <c r="J40" i="48"/>
  <c r="M40" i="48"/>
  <c r="O38" i="48"/>
  <c r="P38" i="48" s="1"/>
  <c r="O33" i="48"/>
  <c r="P33" i="48" s="1"/>
  <c r="O30" i="48"/>
  <c r="P30" i="48" s="1"/>
  <c r="O27" i="48"/>
  <c r="P27" i="48" s="1"/>
  <c r="O24" i="48"/>
  <c r="P24" i="48" s="1"/>
  <c r="O18" i="48"/>
  <c r="P18" i="48" s="1"/>
  <c r="O12" i="48"/>
  <c r="P12" i="48" s="1"/>
  <c r="O5" i="48"/>
  <c r="P5" i="48" s="1"/>
  <c r="D43" i="47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40" i="47" s="1"/>
  <c r="P40" i="47" s="1"/>
  <c r="O39" i="47"/>
  <c r="P39" i="47" s="1"/>
  <c r="O38" i="47"/>
  <c r="P38" i="47" s="1"/>
  <c r="O37" i="47"/>
  <c r="P37" i="47"/>
  <c r="O36" i="47"/>
  <c r="P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4" i="47" s="1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7" i="47" s="1"/>
  <c r="P27" i="47" s="1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/>
  <c r="O22" i="47"/>
  <c r="P22" i="47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8" i="47" s="1"/>
  <c r="P18" i="47" s="1"/>
  <c r="O17" i="47"/>
  <c r="P17" i="47" s="1"/>
  <c r="O16" i="47"/>
  <c r="P16" i="47"/>
  <c r="O15" i="47"/>
  <c r="P15" i="47" s="1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F43" i="46" s="1"/>
  <c r="E34" i="46"/>
  <c r="D34" i="46"/>
  <c r="N34" i="46" s="1"/>
  <c r="O34" i="46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N28" i="46"/>
  <c r="O28" i="46" s="1"/>
  <c r="M27" i="46"/>
  <c r="L27" i="46"/>
  <c r="L43" i="46" s="1"/>
  <c r="K27" i="46"/>
  <c r="N27" i="46" s="1"/>
  <c r="O27" i="46" s="1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K43" i="46" s="1"/>
  <c r="J24" i="46"/>
  <c r="I24" i="46"/>
  <c r="H24" i="46"/>
  <c r="G24" i="46"/>
  <c r="F24" i="46"/>
  <c r="E24" i="46"/>
  <c r="E43" i="46" s="1"/>
  <c r="D24" i="46"/>
  <c r="D43" i="46" s="1"/>
  <c r="N23" i="46"/>
  <c r="O23" i="46"/>
  <c r="N22" i="46"/>
  <c r="O22" i="46" s="1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 s="1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N33" i="45" s="1"/>
  <c r="O33" i="45" s="1"/>
  <c r="D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 s="1"/>
  <c r="N28" i="45"/>
  <c r="O28" i="45" s="1"/>
  <c r="M27" i="45"/>
  <c r="M42" i="45" s="1"/>
  <c r="L27" i="45"/>
  <c r="L42" i="45" s="1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M24" i="45"/>
  <c r="L24" i="45"/>
  <c r="K24" i="45"/>
  <c r="K42" i="45" s="1"/>
  <c r="J24" i="45"/>
  <c r="J42" i="45" s="1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/>
  <c r="N19" i="45"/>
  <c r="O19" i="45" s="1"/>
  <c r="M18" i="45"/>
  <c r="L18" i="45"/>
  <c r="K18" i="45"/>
  <c r="J18" i="45"/>
  <c r="I18" i="45"/>
  <c r="I42" i="45" s="1"/>
  <c r="H18" i="45"/>
  <c r="G18" i="45"/>
  <c r="G42" i="45" s="1"/>
  <c r="F18" i="45"/>
  <c r="E18" i="45"/>
  <c r="D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37" i="44"/>
  <c r="O37" i="44" s="1"/>
  <c r="M36" i="44"/>
  <c r="L36" i="44"/>
  <c r="K36" i="44"/>
  <c r="J36" i="44"/>
  <c r="I36" i="44"/>
  <c r="H36" i="44"/>
  <c r="G36" i="44"/>
  <c r="F36" i="44"/>
  <c r="E36" i="44"/>
  <c r="N36" i="44" s="1"/>
  <c r="O36" i="44" s="1"/>
  <c r="D36" i="44"/>
  <c r="N35" i="44"/>
  <c r="O35" i="44" s="1"/>
  <c r="N34" i="44"/>
  <c r="O34" i="44" s="1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N25" i="44" s="1"/>
  <c r="O25" i="44" s="1"/>
  <c r="E25" i="44"/>
  <c r="D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H38" i="44" s="1"/>
  <c r="G5" i="44"/>
  <c r="G38" i="44" s="1"/>
  <c r="F5" i="44"/>
  <c r="E5" i="44"/>
  <c r="D5" i="44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 s="1"/>
  <c r="M29" i="43"/>
  <c r="L29" i="43"/>
  <c r="K29" i="43"/>
  <c r="J29" i="43"/>
  <c r="N29" i="43" s="1"/>
  <c r="O29" i="43" s="1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K42" i="43" s="1"/>
  <c r="J5" i="43"/>
  <c r="J42" i="43" s="1"/>
  <c r="I5" i="43"/>
  <c r="H5" i="43"/>
  <c r="G5" i="43"/>
  <c r="G42" i="43" s="1"/>
  <c r="F5" i="43"/>
  <c r="F42" i="43" s="1"/>
  <c r="E5" i="43"/>
  <c r="D5" i="43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M35" i="42" s="1"/>
  <c r="L20" i="42"/>
  <c r="L35" i="42" s="1"/>
  <c r="K20" i="42"/>
  <c r="K35" i="42" s="1"/>
  <c r="J20" i="42"/>
  <c r="I20" i="42"/>
  <c r="N20" i="42" s="1"/>
  <c r="O20" i="42" s="1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J35" i="42" s="1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F35" i="42" s="1"/>
  <c r="E12" i="42"/>
  <c r="D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4" i="41"/>
  <c r="O34" i="41" s="1"/>
  <c r="M33" i="41"/>
  <c r="L33" i="41"/>
  <c r="K33" i="41"/>
  <c r="J33" i="41"/>
  <c r="I33" i="41"/>
  <c r="H33" i="41"/>
  <c r="G33" i="41"/>
  <c r="F33" i="41"/>
  <c r="F35" i="41" s="1"/>
  <c r="E33" i="41"/>
  <c r="D33" i="4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35" i="41" s="1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8" i="40" s="1"/>
  <c r="O38" i="40" s="1"/>
  <c r="N37" i="40"/>
  <c r="O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N18" i="40"/>
  <c r="O18" i="40" s="1"/>
  <c r="M17" i="40"/>
  <c r="M42" i="40" s="1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42" i="40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H35" i="39" s="1"/>
  <c r="G20" i="39"/>
  <c r="F20" i="39"/>
  <c r="F35" i="39" s="1"/>
  <c r="E20" i="39"/>
  <c r="D20" i="39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G35" i="39" s="1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35" i="39"/>
  <c r="H5" i="39"/>
  <c r="G5" i="39"/>
  <c r="F5" i="39"/>
  <c r="E5" i="39"/>
  <c r="D5" i="39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M23" i="38"/>
  <c r="L23" i="38"/>
  <c r="K23" i="38"/>
  <c r="J23" i="38"/>
  <c r="J41" i="38" s="1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41" i="38" s="1"/>
  <c r="E17" i="38"/>
  <c r="E41" i="38" s="1"/>
  <c r="D17" i="38"/>
  <c r="D41" i="38" s="1"/>
  <c r="N16" i="38"/>
  <c r="O16" i="38" s="1"/>
  <c r="N15" i="38"/>
  <c r="O15" i="38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M25" i="37"/>
  <c r="M40" i="37" s="1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/>
  <c r="M17" i="37"/>
  <c r="L17" i="37"/>
  <c r="L40" i="37" s="1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/>
  <c r="M33" i="36"/>
  <c r="L33" i="36"/>
  <c r="K33" i="36"/>
  <c r="J33" i="36"/>
  <c r="N33" i="36" s="1"/>
  <c r="O33" i="36" s="1"/>
  <c r="I33" i="36"/>
  <c r="H33" i="36"/>
  <c r="G33" i="36"/>
  <c r="F33" i="36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E39" i="36" s="1"/>
  <c r="D5" i="36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M24" i="35"/>
  <c r="L24" i="35"/>
  <c r="K24" i="35"/>
  <c r="J24" i="35"/>
  <c r="I24" i="35"/>
  <c r="H24" i="35"/>
  <c r="G24" i="35"/>
  <c r="G41" i="35" s="1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H41" i="35" s="1"/>
  <c r="G18" i="35"/>
  <c r="F18" i="35"/>
  <c r="E18" i="35"/>
  <c r="E41" i="35" s="1"/>
  <c r="D18" i="35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41" i="35" s="1"/>
  <c r="H5" i="35"/>
  <c r="G5" i="35"/>
  <c r="F5" i="35"/>
  <c r="E5" i="35"/>
  <c r="D5" i="35"/>
  <c r="N41" i="34"/>
  <c r="O41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N33" i="34" s="1"/>
  <c r="O33" i="34" s="1"/>
  <c r="E33" i="34"/>
  <c r="D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M24" i="34"/>
  <c r="L24" i="34"/>
  <c r="K24" i="34"/>
  <c r="J24" i="34"/>
  <c r="I24" i="34"/>
  <c r="I42" i="34" s="1"/>
  <c r="H24" i="34"/>
  <c r="G24" i="34"/>
  <c r="F24" i="34"/>
  <c r="E24" i="34"/>
  <c r="D24" i="34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38" i="33"/>
  <c r="F38" i="33"/>
  <c r="G38" i="33"/>
  <c r="H38" i="33"/>
  <c r="I38" i="33"/>
  <c r="J38" i="33"/>
  <c r="K38" i="33"/>
  <c r="L38" i="33"/>
  <c r="M38" i="33"/>
  <c r="D38" i="33"/>
  <c r="E33" i="33"/>
  <c r="F33" i="33"/>
  <c r="G33" i="33"/>
  <c r="H33" i="33"/>
  <c r="I33" i="33"/>
  <c r="J33" i="33"/>
  <c r="K33" i="33"/>
  <c r="L33" i="33"/>
  <c r="M33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33" i="33"/>
  <c r="D30" i="33"/>
  <c r="N30" i="33" s="1"/>
  <c r="O30" i="33" s="1"/>
  <c r="D23" i="33"/>
  <c r="D17" i="33"/>
  <c r="N17" i="33"/>
  <c r="O17" i="33" s="1"/>
  <c r="D12" i="33"/>
  <c r="D5" i="33"/>
  <c r="N5" i="33" s="1"/>
  <c r="O5" i="33" s="1"/>
  <c r="D42" i="33"/>
  <c r="N40" i="33"/>
  <c r="O40" i="33" s="1"/>
  <c r="N41" i="33"/>
  <c r="O41" i="33" s="1"/>
  <c r="N39" i="33"/>
  <c r="O39" i="33" s="1"/>
  <c r="N31" i="33"/>
  <c r="O31" i="33"/>
  <c r="N32" i="33"/>
  <c r="N34" i="33"/>
  <c r="O34" i="33" s="1"/>
  <c r="N35" i="33"/>
  <c r="N36" i="33"/>
  <c r="O36" i="33" s="1"/>
  <c r="N37" i="33"/>
  <c r="O37" i="33" s="1"/>
  <c r="D26" i="33"/>
  <c r="N28" i="33"/>
  <c r="O28" i="33" s="1"/>
  <c r="N29" i="33"/>
  <c r="O29" i="33" s="1"/>
  <c r="N27" i="33"/>
  <c r="O27" i="33"/>
  <c r="N25" i="33"/>
  <c r="O25" i="33" s="1"/>
  <c r="N24" i="33"/>
  <c r="O24" i="33"/>
  <c r="O32" i="33"/>
  <c r="O35" i="33"/>
  <c r="N14" i="33"/>
  <c r="O14" i="33"/>
  <c r="N15" i="33"/>
  <c r="O15" i="33" s="1"/>
  <c r="N16" i="33"/>
  <c r="O16" i="33" s="1"/>
  <c r="N6" i="33"/>
  <c r="O6" i="33"/>
  <c r="N7" i="33"/>
  <c r="O7" i="33"/>
  <c r="N8" i="33"/>
  <c r="O8" i="33"/>
  <c r="N9" i="33"/>
  <c r="O9" i="33"/>
  <c r="N10" i="33"/>
  <c r="O10" i="33" s="1"/>
  <c r="N11" i="33"/>
  <c r="O11" i="33" s="1"/>
  <c r="N18" i="33"/>
  <c r="O18" i="33"/>
  <c r="N19" i="33"/>
  <c r="O19" i="33"/>
  <c r="N20" i="33"/>
  <c r="O20" i="33"/>
  <c r="N21" i="33"/>
  <c r="O21" i="33"/>
  <c r="N22" i="33"/>
  <c r="O22" i="33" s="1"/>
  <c r="N13" i="33"/>
  <c r="O13" i="33" s="1"/>
  <c r="N17" i="38"/>
  <c r="O17" i="38"/>
  <c r="J35" i="41"/>
  <c r="N27" i="44"/>
  <c r="O27" i="44" s="1"/>
  <c r="K38" i="44"/>
  <c r="L38" i="44"/>
  <c r="M38" i="44"/>
  <c r="N31" i="46"/>
  <c r="O31" i="46" s="1"/>
  <c r="N13" i="46"/>
  <c r="O13" i="46" s="1"/>
  <c r="J43" i="46"/>
  <c r="G42" i="40" l="1"/>
  <c r="M35" i="39"/>
  <c r="G39" i="36"/>
  <c r="I42" i="40"/>
  <c r="N39" i="43"/>
  <c r="O39" i="43" s="1"/>
  <c r="N27" i="35"/>
  <c r="O27" i="35" s="1"/>
  <c r="J39" i="36"/>
  <c r="N29" i="37"/>
  <c r="O29" i="37" s="1"/>
  <c r="M41" i="38"/>
  <c r="N12" i="40"/>
  <c r="O12" i="40" s="1"/>
  <c r="L42" i="43"/>
  <c r="E43" i="47"/>
  <c r="N12" i="33"/>
  <c r="O12" i="33" s="1"/>
  <c r="E42" i="40"/>
  <c r="N5" i="41"/>
  <c r="O5" i="41" s="1"/>
  <c r="G42" i="34"/>
  <c r="K39" i="36"/>
  <c r="N27" i="41"/>
  <c r="O27" i="41" s="1"/>
  <c r="H35" i="42"/>
  <c r="J38" i="44"/>
  <c r="J35" i="39"/>
  <c r="K35" i="39"/>
  <c r="N33" i="35"/>
  <c r="O33" i="35" s="1"/>
  <c r="H40" i="37"/>
  <c r="F38" i="44"/>
  <c r="N12" i="35"/>
  <c r="O12" i="35" s="1"/>
  <c r="L35" i="41"/>
  <c r="N5" i="43"/>
  <c r="O5" i="43" s="1"/>
  <c r="K40" i="37"/>
  <c r="L41" i="38"/>
  <c r="L42" i="34"/>
  <c r="L39" i="36"/>
  <c r="N17" i="37"/>
  <c r="O17" i="37" s="1"/>
  <c r="F43" i="47"/>
  <c r="O43" i="47" s="1"/>
  <c r="P43" i="47" s="1"/>
  <c r="J41" i="35"/>
  <c r="N5" i="38"/>
  <c r="O5" i="38" s="1"/>
  <c r="D42" i="34"/>
  <c r="N42" i="34" s="1"/>
  <c r="O42" i="34" s="1"/>
  <c r="M35" i="41"/>
  <c r="J42" i="33"/>
  <c r="H42" i="33"/>
  <c r="K41" i="35"/>
  <c r="N25" i="39"/>
  <c r="O25" i="39" s="1"/>
  <c r="N27" i="42"/>
  <c r="O27" i="42" s="1"/>
  <c r="H43" i="46"/>
  <c r="N12" i="39"/>
  <c r="O12" i="39" s="1"/>
  <c r="N33" i="42"/>
  <c r="O33" i="42" s="1"/>
  <c r="N5" i="45"/>
  <c r="O5" i="45" s="1"/>
  <c r="J43" i="47"/>
  <c r="I43" i="47"/>
  <c r="D42" i="45"/>
  <c r="E42" i="34"/>
  <c r="N23" i="33"/>
  <c r="O23" i="33" s="1"/>
  <c r="F42" i="40"/>
  <c r="M39" i="36"/>
  <c r="N18" i="45"/>
  <c r="O18" i="45" s="1"/>
  <c r="N25" i="37"/>
  <c r="O25" i="37" s="1"/>
  <c r="E35" i="39"/>
  <c r="H35" i="41"/>
  <c r="K43" i="47"/>
  <c r="J40" i="37"/>
  <c r="G43" i="46"/>
  <c r="I42" i="33"/>
  <c r="N27" i="36"/>
  <c r="O27" i="36" s="1"/>
  <c r="M42" i="34"/>
  <c r="N38" i="33"/>
  <c r="O38" i="33" s="1"/>
  <c r="N5" i="39"/>
  <c r="O5" i="39" s="1"/>
  <c r="H42" i="43"/>
  <c r="N39" i="45"/>
  <c r="O39" i="45" s="1"/>
  <c r="M43" i="47"/>
  <c r="N5" i="34"/>
  <c r="O5" i="34" s="1"/>
  <c r="I39" i="36"/>
  <c r="N17" i="40"/>
  <c r="O17" i="40" s="1"/>
  <c r="N23" i="43"/>
  <c r="O23" i="43" s="1"/>
  <c r="N33" i="39"/>
  <c r="O33" i="39" s="1"/>
  <c r="H42" i="45"/>
  <c r="K41" i="38"/>
  <c r="N31" i="35"/>
  <c r="O31" i="35" s="1"/>
  <c r="N38" i="34"/>
  <c r="O38" i="34" s="1"/>
  <c r="E42" i="33"/>
  <c r="E40" i="37"/>
  <c r="G40" i="37"/>
  <c r="N25" i="41"/>
  <c r="O25" i="41" s="1"/>
  <c r="I42" i="43"/>
  <c r="O40" i="48"/>
  <c r="P40" i="48" s="1"/>
  <c r="F42" i="34"/>
  <c r="N18" i="34"/>
  <c r="O18" i="34" s="1"/>
  <c r="L35" i="39"/>
  <c r="K42" i="40"/>
  <c r="N23" i="40"/>
  <c r="O23" i="40" s="1"/>
  <c r="N26" i="40"/>
  <c r="O26" i="40" s="1"/>
  <c r="N22" i="44"/>
  <c r="O22" i="44" s="1"/>
  <c r="N13" i="45"/>
  <c r="O13" i="45" s="1"/>
  <c r="N19" i="46"/>
  <c r="O19" i="46" s="1"/>
  <c r="L42" i="33"/>
  <c r="N26" i="33"/>
  <c r="O26" i="33" s="1"/>
  <c r="F42" i="33"/>
  <c r="J42" i="34"/>
  <c r="N27" i="34"/>
  <c r="O27" i="34" s="1"/>
  <c r="N38" i="35"/>
  <c r="O38" i="35" s="1"/>
  <c r="D41" i="35"/>
  <c r="N31" i="36"/>
  <c r="O31" i="36" s="1"/>
  <c r="I40" i="37"/>
  <c r="I41" i="38"/>
  <c r="N37" i="38"/>
  <c r="O37" i="38" s="1"/>
  <c r="N30" i="40"/>
  <c r="O30" i="40" s="1"/>
  <c r="N12" i="43"/>
  <c r="O12" i="43" s="1"/>
  <c r="D42" i="43"/>
  <c r="G43" i="47"/>
  <c r="D40" i="37"/>
  <c r="K42" i="34"/>
  <c r="M41" i="35"/>
  <c r="N5" i="36"/>
  <c r="O5" i="36" s="1"/>
  <c r="N37" i="36"/>
  <c r="O37" i="36" s="1"/>
  <c r="N23" i="39"/>
  <c r="O23" i="39" s="1"/>
  <c r="D35" i="39"/>
  <c r="J42" i="40"/>
  <c r="N16" i="42"/>
  <c r="O16" i="42" s="1"/>
  <c r="D35" i="42"/>
  <c r="N33" i="43"/>
  <c r="O33" i="43" s="1"/>
  <c r="E42" i="43"/>
  <c r="N40" i="46"/>
  <c r="O40" i="46" s="1"/>
  <c r="I43" i="46"/>
  <c r="H43" i="47"/>
  <c r="M42" i="43"/>
  <c r="N18" i="35"/>
  <c r="O18" i="35" s="1"/>
  <c r="H42" i="34"/>
  <c r="L41" i="35"/>
  <c r="N13" i="36"/>
  <c r="O13" i="36" s="1"/>
  <c r="F39" i="36"/>
  <c r="N30" i="38"/>
  <c r="O30" i="38" s="1"/>
  <c r="G35" i="42"/>
  <c r="N12" i="42"/>
  <c r="O12" i="42" s="1"/>
  <c r="D38" i="44"/>
  <c r="N17" i="44"/>
  <c r="O17" i="44" s="1"/>
  <c r="L43" i="47"/>
  <c r="O31" i="47"/>
  <c r="P31" i="47" s="1"/>
  <c r="N5" i="37"/>
  <c r="O5" i="37" s="1"/>
  <c r="F40" i="37"/>
  <c r="N27" i="39"/>
  <c r="O27" i="39" s="1"/>
  <c r="N5" i="40"/>
  <c r="O5" i="40" s="1"/>
  <c r="L42" i="40"/>
  <c r="G35" i="41"/>
  <c r="N16" i="41"/>
  <c r="O16" i="41" s="1"/>
  <c r="E42" i="45"/>
  <c r="N27" i="45"/>
  <c r="O27" i="45" s="1"/>
  <c r="N24" i="34"/>
  <c r="O24" i="34" s="1"/>
  <c r="N18" i="36"/>
  <c r="O18" i="36" s="1"/>
  <c r="D39" i="36"/>
  <c r="N33" i="33"/>
  <c r="O33" i="33" s="1"/>
  <c r="M42" i="33"/>
  <c r="N20" i="39"/>
  <c r="O20" i="39" s="1"/>
  <c r="I38" i="44"/>
  <c r="F42" i="45"/>
  <c r="N32" i="38"/>
  <c r="O32" i="38" s="1"/>
  <c r="G41" i="38"/>
  <c r="H39" i="36"/>
  <c r="N31" i="37"/>
  <c r="O31" i="37" s="1"/>
  <c r="N33" i="40"/>
  <c r="O33" i="40" s="1"/>
  <c r="H42" i="40"/>
  <c r="N42" i="40" s="1"/>
  <c r="O42" i="40" s="1"/>
  <c r="N23" i="41"/>
  <c r="O23" i="41" s="1"/>
  <c r="G42" i="33"/>
  <c r="F41" i="35"/>
  <c r="N5" i="35"/>
  <c r="O5" i="35" s="1"/>
  <c r="O12" i="47"/>
  <c r="P12" i="47" s="1"/>
  <c r="K42" i="33"/>
  <c r="N12" i="34"/>
  <c r="O12" i="34" s="1"/>
  <c r="K35" i="41"/>
  <c r="N12" i="41"/>
  <c r="O12" i="41" s="1"/>
  <c r="N5" i="42"/>
  <c r="O5" i="42" s="1"/>
  <c r="E35" i="42"/>
  <c r="N31" i="34"/>
  <c r="O31" i="34" s="1"/>
  <c r="N24" i="35"/>
  <c r="O24" i="35" s="1"/>
  <c r="N12" i="37"/>
  <c r="O12" i="37" s="1"/>
  <c r="N33" i="37"/>
  <c r="O33" i="37" s="1"/>
  <c r="N16" i="39"/>
  <c r="O16" i="39" s="1"/>
  <c r="N33" i="41"/>
  <c r="O33" i="41" s="1"/>
  <c r="E35" i="41"/>
  <c r="N25" i="42"/>
  <c r="O25" i="42" s="1"/>
  <c r="N43" i="47"/>
  <c r="I35" i="41"/>
  <c r="N38" i="37"/>
  <c r="O38" i="37" s="1"/>
  <c r="N12" i="38"/>
  <c r="O12" i="38" s="1"/>
  <c r="H41" i="38"/>
  <c r="N23" i="42"/>
  <c r="O23" i="42" s="1"/>
  <c r="I35" i="42"/>
  <c r="N18" i="43"/>
  <c r="O18" i="43" s="1"/>
  <c r="N5" i="44"/>
  <c r="O5" i="44" s="1"/>
  <c r="N30" i="44"/>
  <c r="O30" i="44" s="1"/>
  <c r="E38" i="44"/>
  <c r="N24" i="46"/>
  <c r="O24" i="46" s="1"/>
  <c r="M43" i="46"/>
  <c r="N35" i="39" l="1"/>
  <c r="O35" i="39" s="1"/>
  <c r="N42" i="33"/>
  <c r="O42" i="33" s="1"/>
  <c r="N35" i="41"/>
  <c r="O35" i="41" s="1"/>
  <c r="N41" i="38"/>
  <c r="O41" i="38" s="1"/>
  <c r="N39" i="36"/>
  <c r="O39" i="36" s="1"/>
  <c r="N42" i="45"/>
  <c r="O42" i="45" s="1"/>
  <c r="N43" i="46"/>
  <c r="O43" i="46" s="1"/>
  <c r="N41" i="35"/>
  <c r="O41" i="35" s="1"/>
  <c r="N38" i="44"/>
  <c r="O38" i="44" s="1"/>
  <c r="N40" i="37"/>
  <c r="O40" i="37" s="1"/>
  <c r="N42" i="43"/>
  <c r="O42" i="43" s="1"/>
  <c r="N35" i="42"/>
  <c r="O35" i="42" s="1"/>
</calcChain>
</file>

<file path=xl/sharedStrings.xml><?xml version="1.0" encoding="utf-8"?>
<sst xmlns="http://schemas.openxmlformats.org/spreadsheetml/2006/main" count="954" uniqueCount="118">
  <si>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</si>
  <si>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</si>
  <si>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</si>
  <si>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</si>
  <si>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</si>
  <si>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</si>
  <si>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</si>
  <si>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</si>
  <si>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</si>
  <si>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</si>
  <si>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</si>
  <si>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</si>
  <si>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</si>
  <si>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</si>
  <si>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</si>
  <si>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</si>
  <si>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</si>
  <si>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</si>
  <si>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</si>
  <si>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</si>
  <si>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</si>
  <si>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</si>
  <si>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</si>
  <si>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</si>
  <si>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</si>
  <si>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</si>
  <si>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</si>
  <si>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</si>
  <si>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</si>
  <si>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</si>
  <si>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</si>
  <si>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</si>
  <si>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</si>
  <si>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</si>
  <si>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</si>
  <si>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</si>
  <si>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Transportation</t>
  </si>
  <si>
    <t>Road and Street Facilities</t>
  </si>
  <si>
    <t>Mass Transit Systems</t>
  </si>
  <si>
    <t>Economic Environment</t>
  </si>
  <si>
    <t>Employment Opportunity and Development</t>
  </si>
  <si>
    <t>Industry Development</t>
  </si>
  <si>
    <t>Housing and Urban Development</t>
  </si>
  <si>
    <t>Human Services</t>
  </si>
  <si>
    <t>Health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</si>
  <si>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</si>
  <si>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</si>
  <si>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</si>
  <si>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</si>
  <si>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</si>
  <si>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</si>
  <si>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Inter-Fund Group Transfers Out</t>
  </si>
  <si>
    <t>Payment to Refunded Bond Escrow Agent</t>
  </si>
  <si>
    <t>Proprietary - Non-Operating Interest Expense</t>
  </si>
  <si>
    <t>Other Uses and Non-Operating</t>
  </si>
  <si>
    <t>2009 Municipal Population:</t>
  </si>
  <si>
    <t>Hialeah Expenditures Reported by Account Code and Fund Type</t>
  </si>
  <si>
    <t>Local Fiscal Year Ended September 30, 2010</t>
  </si>
  <si>
    <t>Other Public Safety</t>
  </si>
  <si>
    <t>Electric Utility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</si>
  <si>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</si>
  <si>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</si>
  <si>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</si>
  <si>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</si>
  <si>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</si>
  <si>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Pension Benefits</t>
  </si>
  <si>
    <t>2012 Municipal Population:</t>
  </si>
  <si>
    <t>Local Fiscal Year Ended September 30, 2013</t>
  </si>
  <si>
    <t>Gas Utility Services</t>
  </si>
  <si>
    <t>Other Physical Environment</t>
  </si>
  <si>
    <t>Other Transportation Systems / Services</t>
  </si>
  <si>
    <t>Charter Schools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</si>
  <si>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</si>
  <si>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</si>
  <si>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</si>
  <si>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</si>
  <si>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</si>
  <si>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</si>
  <si>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</si>
  <si>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</si>
  <si>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</si>
  <si>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</si>
  <si>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</si>
  <si>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</si>
  <si>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</si>
  <si>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</si>
  <si>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</si>
  <si>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</si>
  <si>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</si>
  <si>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</si>
  <si>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</si>
  <si>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</si>
  <si>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</si>
  <si>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Health</t>
  </si>
  <si>
    <t>Public Assistance</t>
  </si>
  <si>
    <t>2017 Municipal Population:</t>
  </si>
  <si>
    <t>Local Fiscal Year Ended September 30, 2018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</si>
  <si>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</si>
  <si>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</si>
  <si>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</si>
  <si>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</si>
  <si>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</si>
  <si>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Ambulance and Rescue Services</t>
  </si>
  <si>
    <t>Other Economic Environment</t>
  </si>
  <si>
    <t>Installment Purchase Acquisitions</t>
  </si>
  <si>
    <t>2020 Municipal Population:</t>
  </si>
  <si>
    <t>Local Fiscal Year Ended September 30, 2021</t>
  </si>
  <si>
    <t>Per Capita Account</t>
  </si>
  <si>
    <t>Custodial</t>
  </si>
  <si>
    <t>Total Account</t>
  </si>
  <si>
    <t>Public Assistance Services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</si>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</sst>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31CA-B093-47CE-8CFB-BB012ADB92AA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108</v>
      </c>
      <c r="N4" s="98" t="s">
        <v>5</v>
      </c>
      <c r="O4" s="98" t="s">
        <v>109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30350101</v>
      </c>
      <c r="E5" s="103">
        <f>SUM(E6:E11)</f>
        <v>6595259</v>
      </c>
      <c r="F5" s="103">
        <f>SUM(F6:F11)</f>
        <v>5812102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83168792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125926254</v>
      </c>
      <c r="P5" s="105">
        <f>(O5/P$41)</f>
        <v>549.76666637561448</v>
      </c>
      <c r="Q5" s="106"/>
    </row>
    <row r="6" spans="1:134">
      <c r="A6" s="108"/>
      <c r="B6" s="109">
        <v>512</v>
      </c>
      <c r="C6" s="110" t="s">
        <v>19</v>
      </c>
      <c r="D6" s="111">
        <v>2442793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11" si="0">SUM(D6:N6)</f>
        <v>2442793</v>
      </c>
      <c r="P6" s="112">
        <f>(O6/P$41)</f>
        <v>10.664703519694045</v>
      </c>
      <c r="Q6" s="113"/>
    </row>
    <row r="7" spans="1:134">
      <c r="A7" s="108"/>
      <c r="B7" s="109">
        <v>513</v>
      </c>
      <c r="C7" s="110" t="s">
        <v>20</v>
      </c>
      <c r="D7" s="111">
        <v>5463110</v>
      </c>
      <c r="E7" s="111">
        <v>383162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83168792</v>
      </c>
      <c r="L7" s="111">
        <v>0</v>
      </c>
      <c r="M7" s="111">
        <v>0</v>
      </c>
      <c r="N7" s="111">
        <v>0</v>
      </c>
      <c r="O7" s="111">
        <f t="shared" si="0"/>
        <v>89015064</v>
      </c>
      <c r="P7" s="112">
        <f>(O7/P$41)</f>
        <v>388.62043011691566</v>
      </c>
      <c r="Q7" s="113"/>
    </row>
    <row r="8" spans="1:134">
      <c r="A8" s="108"/>
      <c r="B8" s="109">
        <v>514</v>
      </c>
      <c r="C8" s="110" t="s">
        <v>21</v>
      </c>
      <c r="D8" s="111">
        <v>2533238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2533238</v>
      </c>
      <c r="P8" s="112">
        <f>(O8/P$41)</f>
        <v>11.059566739720765</v>
      </c>
      <c r="Q8" s="113"/>
    </row>
    <row r="9" spans="1:134">
      <c r="A9" s="108"/>
      <c r="B9" s="109">
        <v>515</v>
      </c>
      <c r="C9" s="110" t="s">
        <v>22</v>
      </c>
      <c r="D9" s="111">
        <v>1150425</v>
      </c>
      <c r="E9" s="111">
        <v>6198097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7348522</v>
      </c>
      <c r="P9" s="112">
        <f>(O9/P$41)</f>
        <v>32.082050520837882</v>
      </c>
      <c r="Q9" s="113"/>
    </row>
    <row r="10" spans="1:134">
      <c r="A10" s="108"/>
      <c r="B10" s="109">
        <v>517</v>
      </c>
      <c r="C10" s="110" t="s">
        <v>23</v>
      </c>
      <c r="D10" s="111">
        <v>0</v>
      </c>
      <c r="E10" s="111">
        <v>0</v>
      </c>
      <c r="F10" s="111">
        <v>5794102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5794102</v>
      </c>
      <c r="P10" s="112">
        <f>(O10/P$41)</f>
        <v>25.295790512280949</v>
      </c>
      <c r="Q10" s="113"/>
    </row>
    <row r="11" spans="1:134">
      <c r="A11" s="108"/>
      <c r="B11" s="109">
        <v>519</v>
      </c>
      <c r="C11" s="110" t="s">
        <v>24</v>
      </c>
      <c r="D11" s="111">
        <v>18760535</v>
      </c>
      <c r="E11" s="111">
        <v>14000</v>
      </c>
      <c r="F11" s="111">
        <v>18000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18792535</v>
      </c>
      <c r="P11" s="112">
        <f>(O11/P$41)</f>
        <v>82.044124966165185</v>
      </c>
      <c r="Q11" s="113"/>
    </row>
    <row r="12" spans="1:134" ht="15.75">
      <c r="A12" s="114" t="s">
        <v>25</v>
      </c>
      <c r="B12" s="115"/>
      <c r="C12" s="116"/>
      <c r="D12" s="117">
        <f>SUM(D13:D17)</f>
        <v>130319942</v>
      </c>
      <c r="E12" s="117">
        <f>SUM(E13:E17)</f>
        <v>8745316</v>
      </c>
      <c r="F12" s="117">
        <f>SUM(F13:F17)</f>
        <v>0</v>
      </c>
      <c r="G12" s="117">
        <f>SUM(G13:G17)</f>
        <v>0</v>
      </c>
      <c r="H12" s="117">
        <f>SUM(H13:H17)</f>
        <v>0</v>
      </c>
      <c r="I12" s="117">
        <f>SUM(I13:I17)</f>
        <v>0</v>
      </c>
      <c r="J12" s="117">
        <f>SUM(J13:J17)</f>
        <v>0</v>
      </c>
      <c r="K12" s="117">
        <f>SUM(K13:K17)</f>
        <v>0</v>
      </c>
      <c r="L12" s="117">
        <f>SUM(L13:L17)</f>
        <v>0</v>
      </c>
      <c r="M12" s="117">
        <f>SUM(M13:M17)</f>
        <v>0</v>
      </c>
      <c r="N12" s="117">
        <f>SUM(N13:N17)</f>
        <v>0</v>
      </c>
      <c r="O12" s="118">
        <f>SUM(D12:N12)</f>
        <v>139065258</v>
      </c>
      <c r="P12" s="119">
        <f>(O12/P$41)</f>
        <v>607.12870327521023</v>
      </c>
      <c r="Q12" s="120"/>
    </row>
    <row r="13" spans="1:134">
      <c r="A13" s="108"/>
      <c r="B13" s="109">
        <v>521</v>
      </c>
      <c r="C13" s="110" t="s">
        <v>26</v>
      </c>
      <c r="D13" s="111">
        <v>72139381</v>
      </c>
      <c r="E13" s="111">
        <v>1640358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73779739</v>
      </c>
      <c r="P13" s="112">
        <f>(O13/P$41)</f>
        <v>322.10631117553066</v>
      </c>
      <c r="Q13" s="113"/>
    </row>
    <row r="14" spans="1:134">
      <c r="A14" s="108"/>
      <c r="B14" s="109">
        <v>522</v>
      </c>
      <c r="C14" s="110" t="s">
        <v>27</v>
      </c>
      <c r="D14" s="111">
        <v>49969862</v>
      </c>
      <c r="E14" s="111">
        <v>6442191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7" si="1">SUM(D14:N14)</f>
        <v>56412053</v>
      </c>
      <c r="P14" s="112">
        <f>(O14/P$41)</f>
        <v>246.28276738236397</v>
      </c>
      <c r="Q14" s="113"/>
    </row>
    <row r="15" spans="1:134">
      <c r="A15" s="108"/>
      <c r="B15" s="109">
        <v>524</v>
      </c>
      <c r="C15" s="110" t="s">
        <v>28</v>
      </c>
      <c r="D15" s="111">
        <v>2047042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2047042</v>
      </c>
      <c r="P15" s="112">
        <f>(O15/P$41)</f>
        <v>8.9369406340862856</v>
      </c>
      <c r="Q15" s="113"/>
    </row>
    <row r="16" spans="1:134">
      <c r="A16" s="108"/>
      <c r="B16" s="109">
        <v>525</v>
      </c>
      <c r="C16" s="110" t="s">
        <v>29</v>
      </c>
      <c r="D16" s="111">
        <v>32183</v>
      </c>
      <c r="E16" s="111">
        <v>662767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694950</v>
      </c>
      <c r="P16" s="112">
        <f>(O16/P$41)</f>
        <v>3.0340007159883697</v>
      </c>
      <c r="Q16" s="113"/>
    </row>
    <row r="17" spans="1:17">
      <c r="A17" s="108"/>
      <c r="B17" s="109">
        <v>529</v>
      </c>
      <c r="C17" s="110" t="s">
        <v>58</v>
      </c>
      <c r="D17" s="111">
        <v>6131474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6131474</v>
      </c>
      <c r="P17" s="112">
        <f>(O17/P$41)</f>
        <v>26.768683367240914</v>
      </c>
      <c r="Q17" s="113"/>
    </row>
    <row r="18" spans="1:17" ht="15.75">
      <c r="A18" s="114" t="s">
        <v>30</v>
      </c>
      <c r="B18" s="115"/>
      <c r="C18" s="116"/>
      <c r="D18" s="117">
        <f>SUM(D19:D21)</f>
        <v>0</v>
      </c>
      <c r="E18" s="117">
        <f>SUM(E19:E21)</f>
        <v>2980947</v>
      </c>
      <c r="F18" s="117">
        <f>SUM(F19:F21)</f>
        <v>0</v>
      </c>
      <c r="G18" s="117">
        <f>SUM(G19:G21)</f>
        <v>0</v>
      </c>
      <c r="H18" s="117">
        <f>SUM(H19:H21)</f>
        <v>0</v>
      </c>
      <c r="I18" s="117">
        <f>SUM(I19:I21)</f>
        <v>110050215</v>
      </c>
      <c r="J18" s="117">
        <f>SUM(J19:J21)</f>
        <v>0</v>
      </c>
      <c r="K18" s="117">
        <f>SUM(K19:K21)</f>
        <v>0</v>
      </c>
      <c r="L18" s="117">
        <f>SUM(L19:L21)</f>
        <v>0</v>
      </c>
      <c r="M18" s="117">
        <f>SUM(M19:M21)</f>
        <v>0</v>
      </c>
      <c r="N18" s="117">
        <f>SUM(N19:N21)</f>
        <v>0</v>
      </c>
      <c r="O18" s="118">
        <f>SUM(D18:N18)</f>
        <v>113031162</v>
      </c>
      <c r="P18" s="119">
        <f>(O18/P$41)</f>
        <v>493.4694962759873</v>
      </c>
      <c r="Q18" s="120"/>
    </row>
    <row r="19" spans="1:17">
      <c r="A19" s="108"/>
      <c r="B19" s="109">
        <v>534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12125255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6" si="2">SUM(D19:N19)</f>
        <v>12125255</v>
      </c>
      <c r="P19" s="112">
        <f>(O19/P$41)</f>
        <v>52.936229011499471</v>
      </c>
      <c r="Q19" s="113"/>
    </row>
    <row r="20" spans="1:17">
      <c r="A20" s="108"/>
      <c r="B20" s="109">
        <v>536</v>
      </c>
      <c r="C20" s="110" t="s">
        <v>34</v>
      </c>
      <c r="D20" s="111">
        <v>0</v>
      </c>
      <c r="E20" s="111">
        <v>2980947</v>
      </c>
      <c r="F20" s="111">
        <v>0</v>
      </c>
      <c r="G20" s="111">
        <v>0</v>
      </c>
      <c r="H20" s="111">
        <v>0</v>
      </c>
      <c r="I20" s="111">
        <v>93289082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96270029</v>
      </c>
      <c r="P20" s="112">
        <f>(O20/P$41)</f>
        <v>420.29403110183625</v>
      </c>
      <c r="Q20" s="113"/>
    </row>
    <row r="21" spans="1:17">
      <c r="A21" s="108"/>
      <c r="B21" s="109">
        <v>538</v>
      </c>
      <c r="C21" s="110" t="s">
        <v>35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4635878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4635878</v>
      </c>
      <c r="P21" s="112">
        <f>(O21/P$41)</f>
        <v>20.239236162651601</v>
      </c>
      <c r="Q21" s="113"/>
    </row>
    <row r="22" spans="1:17" ht="15.75">
      <c r="A22" s="114" t="s">
        <v>36</v>
      </c>
      <c r="B22" s="115"/>
      <c r="C22" s="116"/>
      <c r="D22" s="117">
        <f>SUM(D23:D24)</f>
        <v>0</v>
      </c>
      <c r="E22" s="117">
        <f>SUM(E23:E24)</f>
        <v>9821196</v>
      </c>
      <c r="F22" s="117">
        <f>SUM(F23:F24)</f>
        <v>0</v>
      </c>
      <c r="G22" s="117">
        <f>SUM(G23:G24)</f>
        <v>441911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10263107</v>
      </c>
      <c r="P22" s="119">
        <f>(O22/P$41)</f>
        <v>44.806495411562338</v>
      </c>
      <c r="Q22" s="120"/>
    </row>
    <row r="23" spans="1:17">
      <c r="A23" s="108"/>
      <c r="B23" s="109">
        <v>541</v>
      </c>
      <c r="C23" s="110" t="s">
        <v>37</v>
      </c>
      <c r="D23" s="111">
        <v>0</v>
      </c>
      <c r="E23" s="111">
        <v>6096689</v>
      </c>
      <c r="F23" s="111">
        <v>0</v>
      </c>
      <c r="G23" s="111">
        <v>441911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6538600</v>
      </c>
      <c r="P23" s="112">
        <f>(O23/P$41)</f>
        <v>28.546107031529683</v>
      </c>
      <c r="Q23" s="113"/>
    </row>
    <row r="24" spans="1:17">
      <c r="A24" s="108"/>
      <c r="B24" s="109">
        <v>544</v>
      </c>
      <c r="C24" s="110" t="s">
        <v>38</v>
      </c>
      <c r="D24" s="111">
        <v>0</v>
      </c>
      <c r="E24" s="111">
        <v>3724507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3724507</v>
      </c>
      <c r="P24" s="112">
        <f>(O24/P$41)</f>
        <v>16.260388380032655</v>
      </c>
      <c r="Q24" s="113"/>
    </row>
    <row r="25" spans="1:17" ht="15.75">
      <c r="A25" s="114" t="s">
        <v>39</v>
      </c>
      <c r="B25" s="115"/>
      <c r="C25" s="116"/>
      <c r="D25" s="117">
        <f>SUM(D26:D27)</f>
        <v>0</v>
      </c>
      <c r="E25" s="117">
        <f>SUM(E26:E27)</f>
        <v>4672805</v>
      </c>
      <c r="F25" s="117">
        <f>SUM(F26:F27)</f>
        <v>0</v>
      </c>
      <c r="G25" s="117">
        <f>SUM(G26:G27)</f>
        <v>0</v>
      </c>
      <c r="H25" s="117">
        <f>SUM(H26:H27)</f>
        <v>0</v>
      </c>
      <c r="I25" s="117">
        <f>SUM(I26:I27)</f>
        <v>0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 t="shared" si="2"/>
        <v>4672805</v>
      </c>
      <c r="P25" s="119">
        <f>(O25/P$41)</f>
        <v>20.40045142193544</v>
      </c>
      <c r="Q25" s="120"/>
    </row>
    <row r="26" spans="1:17">
      <c r="A26" s="121"/>
      <c r="B26" s="122">
        <v>554</v>
      </c>
      <c r="C26" s="123" t="s">
        <v>42</v>
      </c>
      <c r="D26" s="111">
        <v>0</v>
      </c>
      <c r="E26" s="111">
        <v>3760951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3760951</v>
      </c>
      <c r="P26" s="112">
        <f>(O26/P$41)</f>
        <v>16.4194949662525</v>
      </c>
      <c r="Q26" s="113"/>
    </row>
    <row r="27" spans="1:17">
      <c r="A27" s="121"/>
      <c r="B27" s="122">
        <v>559</v>
      </c>
      <c r="C27" s="123" t="s">
        <v>103</v>
      </c>
      <c r="D27" s="111">
        <v>0</v>
      </c>
      <c r="E27" s="111">
        <v>911854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911854</v>
      </c>
      <c r="P27" s="112">
        <f>(O27/P$41)</f>
        <v>3.9809564556829393</v>
      </c>
      <c r="Q27" s="113"/>
    </row>
    <row r="28" spans="1:17" ht="15.75">
      <c r="A28" s="114" t="s">
        <v>43</v>
      </c>
      <c r="B28" s="115"/>
      <c r="C28" s="116"/>
      <c r="D28" s="117">
        <f>SUM(D29:D30)</f>
        <v>215784</v>
      </c>
      <c r="E28" s="117">
        <f>SUM(E29:E30)</f>
        <v>4737593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4953377</v>
      </c>
      <c r="P28" s="119">
        <f>(O28/P$41)</f>
        <v>21.625367817195944</v>
      </c>
      <c r="Q28" s="120"/>
    </row>
    <row r="29" spans="1:17">
      <c r="A29" s="108"/>
      <c r="B29" s="109">
        <v>564</v>
      </c>
      <c r="C29" s="110" t="s">
        <v>110</v>
      </c>
      <c r="D29" s="111">
        <v>0</v>
      </c>
      <c r="E29" s="111">
        <v>771424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771424</v>
      </c>
      <c r="P29" s="112">
        <f>(O29/P$41)</f>
        <v>3.3678695853379552</v>
      </c>
      <c r="Q29" s="113"/>
    </row>
    <row r="30" spans="1:17">
      <c r="A30" s="108"/>
      <c r="B30" s="109">
        <v>569</v>
      </c>
      <c r="C30" s="110" t="s">
        <v>45</v>
      </c>
      <c r="D30" s="111">
        <v>215784</v>
      </c>
      <c r="E30" s="111">
        <v>3966169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4181953</v>
      </c>
      <c r="P30" s="112">
        <f>(O30/P$41)</f>
        <v>18.257498231857991</v>
      </c>
      <c r="Q30" s="113"/>
    </row>
    <row r="31" spans="1:17" ht="15.75">
      <c r="A31" s="114" t="s">
        <v>46</v>
      </c>
      <c r="B31" s="115"/>
      <c r="C31" s="116"/>
      <c r="D31" s="117">
        <f>SUM(D32:D36)</f>
        <v>19742951</v>
      </c>
      <c r="E31" s="117">
        <f>SUM(E32:E36)</f>
        <v>11598374</v>
      </c>
      <c r="F31" s="117">
        <f>SUM(F32:F36)</f>
        <v>0</v>
      </c>
      <c r="G31" s="117">
        <f>SUM(G32:G36)</f>
        <v>198068</v>
      </c>
      <c r="H31" s="117">
        <f>SUM(H32:H36)</f>
        <v>0</v>
      </c>
      <c r="I31" s="117">
        <f>SUM(I32:I36)</f>
        <v>0</v>
      </c>
      <c r="J31" s="117">
        <f>SUM(J32:J36)</f>
        <v>0</v>
      </c>
      <c r="K31" s="117">
        <f>SUM(K32:K36)</f>
        <v>0</v>
      </c>
      <c r="L31" s="117">
        <f>SUM(L32:L36)</f>
        <v>0</v>
      </c>
      <c r="M31" s="117">
        <f>SUM(M32:M36)</f>
        <v>0</v>
      </c>
      <c r="N31" s="117">
        <f>SUM(N32:N36)</f>
        <v>0</v>
      </c>
      <c r="O31" s="117">
        <f>SUM(D31:N31)</f>
        <v>31539393</v>
      </c>
      <c r="P31" s="119">
        <f>(O31/P$41)</f>
        <v>137.69413762693515</v>
      </c>
      <c r="Q31" s="113"/>
    </row>
    <row r="32" spans="1:17">
      <c r="A32" s="108"/>
      <c r="B32" s="109">
        <v>571</v>
      </c>
      <c r="C32" s="110" t="s">
        <v>47</v>
      </c>
      <c r="D32" s="111">
        <v>1990313</v>
      </c>
      <c r="E32" s="111">
        <v>40308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2030621</v>
      </c>
      <c r="P32" s="112">
        <f>(O32/P$41)</f>
        <v>8.8652501156932431</v>
      </c>
      <c r="Q32" s="113"/>
    </row>
    <row r="33" spans="1:120">
      <c r="A33" s="108"/>
      <c r="B33" s="109">
        <v>572</v>
      </c>
      <c r="C33" s="110" t="s">
        <v>48</v>
      </c>
      <c r="D33" s="111">
        <v>12742224</v>
      </c>
      <c r="E33" s="111">
        <v>192062</v>
      </c>
      <c r="F33" s="111">
        <v>0</v>
      </c>
      <c r="G33" s="111">
        <v>198068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13132354</v>
      </c>
      <c r="P33" s="112">
        <f>(O33/P$41)</f>
        <v>57.333004444366829</v>
      </c>
      <c r="Q33" s="113"/>
    </row>
    <row r="34" spans="1:120">
      <c r="A34" s="108"/>
      <c r="B34" s="109">
        <v>573</v>
      </c>
      <c r="C34" s="110" t="s">
        <v>49</v>
      </c>
      <c r="D34" s="111">
        <v>3741462</v>
      </c>
      <c r="E34" s="111">
        <v>28974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3770436</v>
      </c>
      <c r="P34" s="112">
        <f>(O34/P$41)</f>
        <v>16.460904415552665</v>
      </c>
      <c r="Q34" s="113"/>
    </row>
    <row r="35" spans="1:120">
      <c r="A35" s="108"/>
      <c r="B35" s="109">
        <v>574</v>
      </c>
      <c r="C35" s="110" t="s">
        <v>50</v>
      </c>
      <c r="D35" s="111">
        <v>1268952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1268952</v>
      </c>
      <c r="P35" s="112">
        <f>(O35/P$41)</f>
        <v>5.5399687409955733</v>
      </c>
      <c r="Q35" s="113"/>
    </row>
    <row r="36" spans="1:120">
      <c r="A36" s="108"/>
      <c r="B36" s="109">
        <v>578</v>
      </c>
      <c r="C36" s="110" t="s">
        <v>71</v>
      </c>
      <c r="D36" s="111">
        <v>0</v>
      </c>
      <c r="E36" s="111">
        <v>11337030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11337030</v>
      </c>
      <c r="P36" s="112">
        <f>(O36/P$41)</f>
        <v>49.495009910326822</v>
      </c>
      <c r="Q36" s="113"/>
    </row>
    <row r="37" spans="1:120" ht="15.75">
      <c r="A37" s="114" t="s">
        <v>54</v>
      </c>
      <c r="B37" s="115"/>
      <c r="C37" s="116"/>
      <c r="D37" s="117">
        <f>SUM(D38:D38)</f>
        <v>1020362</v>
      </c>
      <c r="E37" s="117">
        <f>SUM(E38:E38)</f>
        <v>17500</v>
      </c>
      <c r="F37" s="117">
        <f>SUM(F38:F38)</f>
        <v>0</v>
      </c>
      <c r="G37" s="117">
        <f>SUM(G38:G38)</f>
        <v>0</v>
      </c>
      <c r="H37" s="117">
        <f>SUM(H38:H38)</f>
        <v>0</v>
      </c>
      <c r="I37" s="117">
        <f>SUM(I38:I38)</f>
        <v>0</v>
      </c>
      <c r="J37" s="117">
        <f>SUM(J38:J38)</f>
        <v>0</v>
      </c>
      <c r="K37" s="117">
        <f>SUM(K38:K38)</f>
        <v>0</v>
      </c>
      <c r="L37" s="117">
        <f>SUM(L38:L38)</f>
        <v>0</v>
      </c>
      <c r="M37" s="117">
        <f>SUM(M38:M38)</f>
        <v>0</v>
      </c>
      <c r="N37" s="117">
        <f>SUM(N38:N38)</f>
        <v>0</v>
      </c>
      <c r="O37" s="117">
        <f>SUM(D37:N37)</f>
        <v>1037862</v>
      </c>
      <c r="P37" s="119">
        <f>(O37/P$41)</f>
        <v>4.5310800073345154</v>
      </c>
      <c r="Q37" s="113"/>
    </row>
    <row r="38" spans="1:120" ht="15.75" thickBot="1">
      <c r="A38" s="108"/>
      <c r="B38" s="109">
        <v>581</v>
      </c>
      <c r="C38" s="110" t="s">
        <v>111</v>
      </c>
      <c r="D38" s="111">
        <v>1020362</v>
      </c>
      <c r="E38" s="111">
        <v>17500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1037862</v>
      </c>
      <c r="P38" s="112">
        <f>(O38/P$41)</f>
        <v>4.5310800073345154</v>
      </c>
      <c r="Q38" s="113"/>
    </row>
    <row r="39" spans="1:120" ht="16.5" thickBot="1">
      <c r="A39" s="124" t="s">
        <v>10</v>
      </c>
      <c r="B39" s="125"/>
      <c r="C39" s="126"/>
      <c r="D39" s="127">
        <f>SUM(D5,D12,D18,D22,D25,D28,D31,D37)</f>
        <v>181649140</v>
      </c>
      <c r="E39" s="127">
        <f t="shared" ref="E39:N39" si="3">SUM(E5,E12,E18,E22,E25,E28,E31,E37)</f>
        <v>49168990</v>
      </c>
      <c r="F39" s="127">
        <f t="shared" si="3"/>
        <v>5812102</v>
      </c>
      <c r="G39" s="127">
        <f t="shared" si="3"/>
        <v>639979</v>
      </c>
      <c r="H39" s="127">
        <f t="shared" si="3"/>
        <v>0</v>
      </c>
      <c r="I39" s="127">
        <f t="shared" si="3"/>
        <v>110050215</v>
      </c>
      <c r="J39" s="127">
        <f t="shared" si="3"/>
        <v>0</v>
      </c>
      <c r="K39" s="127">
        <f t="shared" si="3"/>
        <v>83168792</v>
      </c>
      <c r="L39" s="127">
        <f t="shared" si="3"/>
        <v>0</v>
      </c>
      <c r="M39" s="127">
        <f t="shared" si="3"/>
        <v>0</v>
      </c>
      <c r="N39" s="127">
        <f t="shared" si="3"/>
        <v>0</v>
      </c>
      <c r="O39" s="127">
        <f>SUM(D39:N39)</f>
        <v>430489218</v>
      </c>
      <c r="P39" s="128">
        <f>(O39/P$41)</f>
        <v>1879.4223982117753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117</v>
      </c>
      <c r="N41" s="139"/>
      <c r="O41" s="139"/>
      <c r="P41" s="137">
        <v>229054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61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40476379</v>
      </c>
      <c r="E5" s="59">
        <f t="shared" si="0"/>
        <v>2998119</v>
      </c>
      <c r="F5" s="59">
        <f t="shared" si="0"/>
        <v>0</v>
      </c>
      <c r="G5" s="59">
        <f t="shared" si="0"/>
        <v>2175742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64895255</v>
      </c>
      <c r="L5" s="59">
        <f t="shared" si="0"/>
        <v>0</v>
      </c>
      <c r="M5" s="59">
        <f t="shared" si="0"/>
        <v>0</v>
      </c>
      <c r="N5" s="60">
        <f>SUM(D5:M5)</f>
        <v>110545495</v>
      </c>
      <c r="O5" s="61">
        <f t="shared" ref="O5:O35" si="1">(N5/O$37)</f>
        <v>479.49846883892013</v>
      </c>
      <c r="P5" s="62"/>
    </row>
    <row r="6" spans="1:133">
      <c r="A6" s="64"/>
      <c r="B6" s="65">
        <v>512</v>
      </c>
      <c r="C6" s="66" t="s">
        <v>19</v>
      </c>
      <c r="D6" s="67">
        <v>1585165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ref="N6:N11" si="2">SUM(D6:M6)</f>
        <v>1585165</v>
      </c>
      <c r="O6" s="68">
        <f t="shared" si="1"/>
        <v>6.8757590741897427</v>
      </c>
      <c r="P6" s="69"/>
    </row>
    <row r="7" spans="1:133">
      <c r="A7" s="64"/>
      <c r="B7" s="65">
        <v>513</v>
      </c>
      <c r="C7" s="66" t="s">
        <v>20</v>
      </c>
      <c r="D7" s="67">
        <v>2864076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2"/>
        <v>2864076</v>
      </c>
      <c r="O7" s="68">
        <f t="shared" si="1"/>
        <v>12.423120966062877</v>
      </c>
      <c r="P7" s="69"/>
    </row>
    <row r="8" spans="1:133">
      <c r="A8" s="64"/>
      <c r="B8" s="65">
        <v>514</v>
      </c>
      <c r="C8" s="66" t="s">
        <v>21</v>
      </c>
      <c r="D8" s="67">
        <v>2043652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2043652</v>
      </c>
      <c r="O8" s="68">
        <f t="shared" si="1"/>
        <v>8.8644770629467686</v>
      </c>
      <c r="P8" s="69"/>
    </row>
    <row r="9" spans="1:133">
      <c r="A9" s="64"/>
      <c r="B9" s="65">
        <v>515</v>
      </c>
      <c r="C9" s="66" t="s">
        <v>22</v>
      </c>
      <c r="D9" s="67">
        <v>521805</v>
      </c>
      <c r="E9" s="67">
        <v>2998119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3519924</v>
      </c>
      <c r="O9" s="68">
        <f t="shared" si="1"/>
        <v>15.267905475744326</v>
      </c>
      <c r="P9" s="69"/>
    </row>
    <row r="10" spans="1:133">
      <c r="A10" s="64"/>
      <c r="B10" s="65">
        <v>518</v>
      </c>
      <c r="C10" s="66" t="s">
        <v>65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64895255</v>
      </c>
      <c r="L10" s="67">
        <v>0</v>
      </c>
      <c r="M10" s="67">
        <v>0</v>
      </c>
      <c r="N10" s="67">
        <f t="shared" si="2"/>
        <v>64895255</v>
      </c>
      <c r="O10" s="68">
        <f t="shared" si="1"/>
        <v>281.48750347005341</v>
      </c>
      <c r="P10" s="69"/>
    </row>
    <row r="11" spans="1:133">
      <c r="A11" s="64"/>
      <c r="B11" s="65">
        <v>519</v>
      </c>
      <c r="C11" s="66" t="s">
        <v>76</v>
      </c>
      <c r="D11" s="67">
        <v>33461681</v>
      </c>
      <c r="E11" s="67">
        <v>0</v>
      </c>
      <c r="F11" s="67">
        <v>0</v>
      </c>
      <c r="G11" s="67">
        <v>2175742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35637423</v>
      </c>
      <c r="O11" s="68">
        <f t="shared" si="1"/>
        <v>154.57970278992298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74772266</v>
      </c>
      <c r="E12" s="73">
        <f t="shared" si="3"/>
        <v>8178077</v>
      </c>
      <c r="F12" s="73">
        <f t="shared" si="3"/>
        <v>273241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ref="N12:N19" si="4">SUM(D12:M12)</f>
        <v>83223584</v>
      </c>
      <c r="O12" s="75">
        <f t="shared" si="1"/>
        <v>360.98785481296414</v>
      </c>
      <c r="P12" s="76"/>
    </row>
    <row r="13" spans="1:133">
      <c r="A13" s="64"/>
      <c r="B13" s="65">
        <v>521</v>
      </c>
      <c r="C13" s="66" t="s">
        <v>26</v>
      </c>
      <c r="D13" s="67">
        <v>39796280</v>
      </c>
      <c r="E13" s="67">
        <v>1930349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4"/>
        <v>41726629</v>
      </c>
      <c r="O13" s="68">
        <f t="shared" si="1"/>
        <v>180.99204056492471</v>
      </c>
      <c r="P13" s="69"/>
    </row>
    <row r="14" spans="1:133">
      <c r="A14" s="64"/>
      <c r="B14" s="65">
        <v>522</v>
      </c>
      <c r="C14" s="66" t="s">
        <v>27</v>
      </c>
      <c r="D14" s="67">
        <v>34081256</v>
      </c>
      <c r="E14" s="67">
        <v>6247728</v>
      </c>
      <c r="F14" s="67">
        <v>273241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40602225</v>
      </c>
      <c r="O14" s="68">
        <f t="shared" si="1"/>
        <v>176.11486310639185</v>
      </c>
      <c r="P14" s="69"/>
    </row>
    <row r="15" spans="1:133">
      <c r="A15" s="64"/>
      <c r="B15" s="65">
        <v>524</v>
      </c>
      <c r="C15" s="66" t="s">
        <v>28</v>
      </c>
      <c r="D15" s="67">
        <v>894730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894730</v>
      </c>
      <c r="O15" s="68">
        <f t="shared" si="1"/>
        <v>3.8809511416475813</v>
      </c>
      <c r="P15" s="69"/>
    </row>
    <row r="16" spans="1:133" ht="15.75">
      <c r="A16" s="70" t="s">
        <v>30</v>
      </c>
      <c r="B16" s="71"/>
      <c r="C16" s="72"/>
      <c r="D16" s="73">
        <f t="shared" ref="D16:M16" si="5">SUM(D17:D19)</f>
        <v>0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70642612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70642612</v>
      </c>
      <c r="O16" s="75">
        <f t="shared" si="1"/>
        <v>306.41704837254491</v>
      </c>
      <c r="P16" s="76"/>
    </row>
    <row r="17" spans="1:16">
      <c r="A17" s="64"/>
      <c r="B17" s="65">
        <v>534</v>
      </c>
      <c r="C17" s="66" t="s">
        <v>77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15552864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15552864</v>
      </c>
      <c r="O17" s="68">
        <f t="shared" si="1"/>
        <v>67.461586508432234</v>
      </c>
      <c r="P17" s="69"/>
    </row>
    <row r="18" spans="1:16">
      <c r="A18" s="64"/>
      <c r="B18" s="65">
        <v>536</v>
      </c>
      <c r="C18" s="66" t="s">
        <v>78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49789756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49789756</v>
      </c>
      <c r="O18" s="68">
        <f t="shared" si="1"/>
        <v>215.96639253244501</v>
      </c>
      <c r="P18" s="69"/>
    </row>
    <row r="19" spans="1:16">
      <c r="A19" s="64"/>
      <c r="B19" s="65">
        <v>538</v>
      </c>
      <c r="C19" s="66" t="s">
        <v>79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5299992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5299992</v>
      </c>
      <c r="O19" s="68">
        <f t="shared" si="1"/>
        <v>22.989069331667707</v>
      </c>
      <c r="P19" s="69"/>
    </row>
    <row r="20" spans="1:16" ht="15.75">
      <c r="A20" s="70" t="s">
        <v>36</v>
      </c>
      <c r="B20" s="71"/>
      <c r="C20" s="72"/>
      <c r="D20" s="73">
        <f t="shared" ref="D20:M20" si="6">SUM(D21:D22)</f>
        <v>0</v>
      </c>
      <c r="E20" s="73">
        <f t="shared" si="6"/>
        <v>5670203</v>
      </c>
      <c r="F20" s="73">
        <f t="shared" si="6"/>
        <v>6546744</v>
      </c>
      <c r="G20" s="73">
        <f t="shared" si="6"/>
        <v>3267558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ref="N20:N25" si="7">SUM(D20:M20)</f>
        <v>15484505</v>
      </c>
      <c r="O20" s="75">
        <f t="shared" si="1"/>
        <v>67.165074779651604</v>
      </c>
      <c r="P20" s="76"/>
    </row>
    <row r="21" spans="1:16">
      <c r="A21" s="64"/>
      <c r="B21" s="65">
        <v>541</v>
      </c>
      <c r="C21" s="66" t="s">
        <v>80</v>
      </c>
      <c r="D21" s="67">
        <v>0</v>
      </c>
      <c r="E21" s="67">
        <v>3825316</v>
      </c>
      <c r="F21" s="67">
        <v>0</v>
      </c>
      <c r="G21" s="67">
        <v>3267558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7"/>
        <v>7092874</v>
      </c>
      <c r="O21" s="68">
        <f t="shared" si="1"/>
        <v>30.765814768547436</v>
      </c>
      <c r="P21" s="69"/>
    </row>
    <row r="22" spans="1:16">
      <c r="A22" s="64"/>
      <c r="B22" s="65">
        <v>544</v>
      </c>
      <c r="C22" s="66" t="s">
        <v>81</v>
      </c>
      <c r="D22" s="67">
        <v>0</v>
      </c>
      <c r="E22" s="67">
        <v>1844887</v>
      </c>
      <c r="F22" s="67">
        <v>6546744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7"/>
        <v>8391631</v>
      </c>
      <c r="O22" s="68">
        <f t="shared" si="1"/>
        <v>36.399260011104168</v>
      </c>
      <c r="P22" s="69"/>
    </row>
    <row r="23" spans="1:16" ht="15.75">
      <c r="A23" s="70" t="s">
        <v>39</v>
      </c>
      <c r="B23" s="71"/>
      <c r="C23" s="72"/>
      <c r="D23" s="73">
        <f t="shared" ref="D23:M23" si="8">SUM(D24:D24)</f>
        <v>0</v>
      </c>
      <c r="E23" s="73">
        <f t="shared" si="8"/>
        <v>2448358</v>
      </c>
      <c r="F23" s="73">
        <f t="shared" si="8"/>
        <v>0</v>
      </c>
      <c r="G23" s="73">
        <f t="shared" si="8"/>
        <v>535060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7"/>
        <v>2983418</v>
      </c>
      <c r="O23" s="75">
        <f t="shared" si="1"/>
        <v>12.940774862932889</v>
      </c>
      <c r="P23" s="76"/>
    </row>
    <row r="24" spans="1:16">
      <c r="A24" s="64"/>
      <c r="B24" s="65">
        <v>554</v>
      </c>
      <c r="C24" s="66" t="s">
        <v>42</v>
      </c>
      <c r="D24" s="67">
        <v>0</v>
      </c>
      <c r="E24" s="67">
        <v>2448358</v>
      </c>
      <c r="F24" s="67">
        <v>0</v>
      </c>
      <c r="G24" s="67">
        <v>535060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2983418</v>
      </c>
      <c r="O24" s="68">
        <f t="shared" si="1"/>
        <v>12.940774862932889</v>
      </c>
      <c r="P24" s="69"/>
    </row>
    <row r="25" spans="1:16" ht="15.75">
      <c r="A25" s="70" t="s">
        <v>43</v>
      </c>
      <c r="B25" s="71"/>
      <c r="C25" s="72"/>
      <c r="D25" s="73">
        <f t="shared" ref="D25:M25" si="9">SUM(D26:D26)</f>
        <v>0</v>
      </c>
      <c r="E25" s="73">
        <f t="shared" si="9"/>
        <v>6779746</v>
      </c>
      <c r="F25" s="73">
        <f t="shared" si="9"/>
        <v>0</v>
      </c>
      <c r="G25" s="73">
        <f t="shared" si="9"/>
        <v>0</v>
      </c>
      <c r="H25" s="73">
        <f t="shared" si="9"/>
        <v>0</v>
      </c>
      <c r="I25" s="73">
        <f t="shared" si="9"/>
        <v>0</v>
      </c>
      <c r="J25" s="73">
        <f t="shared" si="9"/>
        <v>0</v>
      </c>
      <c r="K25" s="73">
        <f t="shared" si="9"/>
        <v>0</v>
      </c>
      <c r="L25" s="73">
        <f t="shared" si="9"/>
        <v>0</v>
      </c>
      <c r="M25" s="73">
        <f t="shared" si="9"/>
        <v>0</v>
      </c>
      <c r="N25" s="73">
        <f t="shared" si="7"/>
        <v>6779746</v>
      </c>
      <c r="O25" s="75">
        <f t="shared" si="1"/>
        <v>29.40760115205774</v>
      </c>
      <c r="P25" s="76"/>
    </row>
    <row r="26" spans="1:16">
      <c r="A26" s="64"/>
      <c r="B26" s="65">
        <v>569</v>
      </c>
      <c r="C26" s="66" t="s">
        <v>45</v>
      </c>
      <c r="D26" s="67">
        <v>0</v>
      </c>
      <c r="E26" s="67">
        <v>6779746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ref="N26:N32" si="10">SUM(D26:M26)</f>
        <v>6779746</v>
      </c>
      <c r="O26" s="68">
        <f t="shared" si="1"/>
        <v>29.40760115205774</v>
      </c>
      <c r="P26" s="69"/>
    </row>
    <row r="27" spans="1:16" ht="15.75">
      <c r="A27" s="70" t="s">
        <v>46</v>
      </c>
      <c r="B27" s="71"/>
      <c r="C27" s="72"/>
      <c r="D27" s="73">
        <f t="shared" ref="D27:M27" si="11">SUM(D28:D32)</f>
        <v>12400913</v>
      </c>
      <c r="E27" s="73">
        <f t="shared" si="11"/>
        <v>4040035</v>
      </c>
      <c r="F27" s="73">
        <f t="shared" si="11"/>
        <v>0</v>
      </c>
      <c r="G27" s="73">
        <f t="shared" si="11"/>
        <v>727443</v>
      </c>
      <c r="H27" s="73">
        <f t="shared" si="11"/>
        <v>0</v>
      </c>
      <c r="I27" s="73">
        <f t="shared" si="11"/>
        <v>0</v>
      </c>
      <c r="J27" s="73">
        <f t="shared" si="11"/>
        <v>0</v>
      </c>
      <c r="K27" s="73">
        <f t="shared" si="11"/>
        <v>0</v>
      </c>
      <c r="L27" s="73">
        <f t="shared" si="11"/>
        <v>0</v>
      </c>
      <c r="M27" s="73">
        <f t="shared" si="11"/>
        <v>0</v>
      </c>
      <c r="N27" s="73">
        <f>SUM(D27:M27)</f>
        <v>17168391</v>
      </c>
      <c r="O27" s="75">
        <f t="shared" si="1"/>
        <v>74.469042785758901</v>
      </c>
      <c r="P27" s="69"/>
    </row>
    <row r="28" spans="1:16">
      <c r="A28" s="64"/>
      <c r="B28" s="65">
        <v>571</v>
      </c>
      <c r="C28" s="66" t="s">
        <v>47</v>
      </c>
      <c r="D28" s="67">
        <v>1254337</v>
      </c>
      <c r="E28" s="67">
        <v>166809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0"/>
        <v>1421146</v>
      </c>
      <c r="O28" s="68">
        <f t="shared" si="1"/>
        <v>6.1643157054618642</v>
      </c>
      <c r="P28" s="69"/>
    </row>
    <row r="29" spans="1:16">
      <c r="A29" s="64"/>
      <c r="B29" s="65">
        <v>572</v>
      </c>
      <c r="C29" s="66" t="s">
        <v>82</v>
      </c>
      <c r="D29" s="67">
        <v>8467508</v>
      </c>
      <c r="E29" s="67">
        <v>219211</v>
      </c>
      <c r="F29" s="67">
        <v>0</v>
      </c>
      <c r="G29" s="67">
        <v>714743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9401462</v>
      </c>
      <c r="O29" s="68">
        <f t="shared" si="1"/>
        <v>40.779469428829202</v>
      </c>
      <c r="P29" s="69"/>
    </row>
    <row r="30" spans="1:16">
      <c r="A30" s="64"/>
      <c r="B30" s="65">
        <v>573</v>
      </c>
      <c r="C30" s="66" t="s">
        <v>49</v>
      </c>
      <c r="D30" s="67">
        <v>2451783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2451783</v>
      </c>
      <c r="O30" s="68">
        <f t="shared" si="1"/>
        <v>10.634772537997085</v>
      </c>
      <c r="P30" s="69"/>
    </row>
    <row r="31" spans="1:16">
      <c r="A31" s="64"/>
      <c r="B31" s="65">
        <v>574</v>
      </c>
      <c r="C31" s="66" t="s">
        <v>50</v>
      </c>
      <c r="D31" s="67">
        <v>227285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227285</v>
      </c>
      <c r="O31" s="68">
        <f t="shared" si="1"/>
        <v>0.98586386980359497</v>
      </c>
      <c r="P31" s="69"/>
    </row>
    <row r="32" spans="1:16">
      <c r="A32" s="64"/>
      <c r="B32" s="65">
        <v>578</v>
      </c>
      <c r="C32" s="66" t="s">
        <v>71</v>
      </c>
      <c r="D32" s="67">
        <v>0</v>
      </c>
      <c r="E32" s="67">
        <v>3654015</v>
      </c>
      <c r="F32" s="67">
        <v>0</v>
      </c>
      <c r="G32" s="67">
        <v>12700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3666715</v>
      </c>
      <c r="O32" s="68">
        <f t="shared" si="1"/>
        <v>15.904621243667153</v>
      </c>
      <c r="P32" s="69"/>
    </row>
    <row r="33" spans="1:119" ht="15.75">
      <c r="A33" s="70" t="s">
        <v>83</v>
      </c>
      <c r="B33" s="71"/>
      <c r="C33" s="72"/>
      <c r="D33" s="73">
        <f t="shared" ref="D33:M33" si="12">SUM(D34:D34)</f>
        <v>4747653</v>
      </c>
      <c r="E33" s="73">
        <f t="shared" si="12"/>
        <v>180</v>
      </c>
      <c r="F33" s="73">
        <f t="shared" si="12"/>
        <v>0</v>
      </c>
      <c r="G33" s="73">
        <f t="shared" si="12"/>
        <v>0</v>
      </c>
      <c r="H33" s="73">
        <f t="shared" si="12"/>
        <v>0</v>
      </c>
      <c r="I33" s="73">
        <f t="shared" si="12"/>
        <v>15033525</v>
      </c>
      <c r="J33" s="73">
        <f t="shared" si="12"/>
        <v>0</v>
      </c>
      <c r="K33" s="73">
        <f t="shared" si="12"/>
        <v>0</v>
      </c>
      <c r="L33" s="73">
        <f t="shared" si="12"/>
        <v>0</v>
      </c>
      <c r="M33" s="73">
        <f t="shared" si="12"/>
        <v>0</v>
      </c>
      <c r="N33" s="73">
        <f>SUM(D33:M33)</f>
        <v>19781358</v>
      </c>
      <c r="O33" s="75">
        <f t="shared" si="1"/>
        <v>85.802961690610033</v>
      </c>
      <c r="P33" s="69"/>
    </row>
    <row r="34" spans="1:119" ht="15.75" thickBot="1">
      <c r="A34" s="64"/>
      <c r="B34" s="65">
        <v>581</v>
      </c>
      <c r="C34" s="66" t="s">
        <v>84</v>
      </c>
      <c r="D34" s="67">
        <v>4747653</v>
      </c>
      <c r="E34" s="67">
        <v>180</v>
      </c>
      <c r="F34" s="67">
        <v>0</v>
      </c>
      <c r="G34" s="67">
        <v>0</v>
      </c>
      <c r="H34" s="67">
        <v>0</v>
      </c>
      <c r="I34" s="67">
        <v>15033525</v>
      </c>
      <c r="J34" s="67">
        <v>0</v>
      </c>
      <c r="K34" s="67">
        <v>0</v>
      </c>
      <c r="L34" s="67">
        <v>0</v>
      </c>
      <c r="M34" s="67">
        <v>0</v>
      </c>
      <c r="N34" s="67">
        <f>SUM(D34:M34)</f>
        <v>19781358</v>
      </c>
      <c r="O34" s="68">
        <f t="shared" si="1"/>
        <v>85.802961690610033</v>
      </c>
      <c r="P34" s="69"/>
    </row>
    <row r="35" spans="1:119" ht="16.5" thickBot="1">
      <c r="A35" s="77" t="s">
        <v>10</v>
      </c>
      <c r="B35" s="78"/>
      <c r="C35" s="79"/>
      <c r="D35" s="80">
        <f t="shared" ref="D35:M35" si="13">SUM(D5,D12,D16,D20,D23,D25,D27,D33)</f>
        <v>132397211</v>
      </c>
      <c r="E35" s="80">
        <f t="shared" si="13"/>
        <v>30114718</v>
      </c>
      <c r="F35" s="80">
        <f t="shared" si="13"/>
        <v>6819985</v>
      </c>
      <c r="G35" s="80">
        <f t="shared" si="13"/>
        <v>6705803</v>
      </c>
      <c r="H35" s="80">
        <f t="shared" si="13"/>
        <v>0</v>
      </c>
      <c r="I35" s="80">
        <f t="shared" si="13"/>
        <v>85676137</v>
      </c>
      <c r="J35" s="80">
        <f t="shared" si="13"/>
        <v>0</v>
      </c>
      <c r="K35" s="80">
        <f t="shared" si="13"/>
        <v>64895255</v>
      </c>
      <c r="L35" s="80">
        <f t="shared" si="13"/>
        <v>0</v>
      </c>
      <c r="M35" s="80">
        <f t="shared" si="13"/>
        <v>0</v>
      </c>
      <c r="N35" s="80">
        <f>SUM(D35:M35)</f>
        <v>326609109</v>
      </c>
      <c r="O35" s="81">
        <f t="shared" si="1"/>
        <v>1416.6888272954404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85</v>
      </c>
      <c r="M37" s="177"/>
      <c r="N37" s="177"/>
      <c r="O37" s="91">
        <v>230544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61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34154573</v>
      </c>
      <c r="E5" s="26">
        <f t="shared" si="0"/>
        <v>18306342</v>
      </c>
      <c r="F5" s="26">
        <f t="shared" si="0"/>
        <v>7041222</v>
      </c>
      <c r="G5" s="26">
        <f t="shared" si="0"/>
        <v>44713618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104215755</v>
      </c>
      <c r="O5" s="32">
        <f t="shared" ref="O5:O40" si="1">(N5/O$42)</f>
        <v>453.57343993454208</v>
      </c>
      <c r="P5" s="6"/>
    </row>
    <row r="6" spans="1:133">
      <c r="A6" s="12"/>
      <c r="B6" s="44">
        <v>512</v>
      </c>
      <c r="C6" s="20" t="s">
        <v>19</v>
      </c>
      <c r="D6" s="46">
        <v>1118921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1118921</v>
      </c>
      <c r="O6" s="47">
        <f t="shared" si="1"/>
        <v>4.8698284341460445</v>
      </c>
      <c r="P6" s="9"/>
    </row>
    <row r="7" spans="1:133">
      <c r="A7" s="12"/>
      <c r="B7" s="44">
        <v>513</v>
      </c>
      <c r="C7" s="20" t="s">
        <v>20</v>
      </c>
      <c r="D7" s="46">
        <v>2523918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2523918</v>
      </c>
      <c r="O7" s="47">
        <f t="shared" si="1"/>
        <v>10.984732292854469</v>
      </c>
      <c r="P7" s="9"/>
    </row>
    <row r="8" spans="1:133">
      <c r="A8" s="12"/>
      <c r="B8" s="44">
        <v>514</v>
      </c>
      <c r="C8" s="20" t="s">
        <v>21</v>
      </c>
      <c r="D8" s="46">
        <v>1588125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1588125</v>
      </c>
      <c r="O8" s="47">
        <f t="shared" si="1"/>
        <v>6.9119234351470631</v>
      </c>
      <c r="P8" s="9"/>
    </row>
    <row r="9" spans="1:133">
      <c r="A9" s="12"/>
      <c r="B9" s="44">
        <v>515</v>
      </c>
      <c r="C9" s="20" t="s">
        <v>22</v>
      </c>
      <c r="D9" s="46">
        <v>484269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484269</v>
      </c>
      <c r="O9" s="47">
        <f t="shared" si="1"/>
        <v>2.1076617079985724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7041222</v>
      </c>
      <c r="G10" s="46">
        <v>44713618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51754840</v>
      </c>
      <c r="O10" s="47">
        <f t="shared" si="1"/>
        <v>225.25021108432057</v>
      </c>
      <c r="P10" s="9"/>
    </row>
    <row r="11" spans="1:133">
      <c r="A11" s="12"/>
      <c r="B11" s="44">
        <v>519</v>
      </c>
      <c r="C11" s="20" t="s">
        <v>24</v>
      </c>
      <c r="D11" s="46">
        <v>28439340</v>
      </c>
      <c r="E11" s="46">
        <v>18306342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46745682</v>
      </c>
      <c r="O11" s="47">
        <f t="shared" si="1"/>
        <v>203.44908298007539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70638035</v>
      </c>
      <c r="E12" s="31">
        <f t="shared" si="3"/>
        <v>8425952</v>
      </c>
      <c r="F12" s="31">
        <f t="shared" si="3"/>
        <v>273241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18" si="4">SUM(D12:M12)</f>
        <v>79337228</v>
      </c>
      <c r="O12" s="43">
        <f t="shared" si="1"/>
        <v>345.29577047953137</v>
      </c>
      <c r="P12" s="10"/>
    </row>
    <row r="13" spans="1:133">
      <c r="A13" s="12"/>
      <c r="B13" s="44">
        <v>521</v>
      </c>
      <c r="C13" s="20" t="s">
        <v>26</v>
      </c>
      <c r="D13" s="46">
        <v>38342519</v>
      </c>
      <c r="E13" s="46">
        <v>1800486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40143005</v>
      </c>
      <c r="O13" s="47">
        <f t="shared" si="1"/>
        <v>174.71255538243256</v>
      </c>
      <c r="P13" s="9"/>
    </row>
    <row r="14" spans="1:133">
      <c r="A14" s="12"/>
      <c r="B14" s="44">
        <v>522</v>
      </c>
      <c r="C14" s="20" t="s">
        <v>27</v>
      </c>
      <c r="D14" s="46">
        <v>28640295</v>
      </c>
      <c r="E14" s="46">
        <v>0</v>
      </c>
      <c r="F14" s="46">
        <v>273241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28913536</v>
      </c>
      <c r="O14" s="47">
        <f t="shared" si="1"/>
        <v>125.8390536458832</v>
      </c>
      <c r="P14" s="9"/>
    </row>
    <row r="15" spans="1:133">
      <c r="A15" s="12"/>
      <c r="B15" s="44">
        <v>524</v>
      </c>
      <c r="C15" s="20" t="s">
        <v>28</v>
      </c>
      <c r="D15" s="46">
        <v>813158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813158</v>
      </c>
      <c r="O15" s="47">
        <f t="shared" si="1"/>
        <v>3.5390701844485259</v>
      </c>
      <c r="P15" s="9"/>
    </row>
    <row r="16" spans="1:133">
      <c r="A16" s="12"/>
      <c r="B16" s="44">
        <v>525</v>
      </c>
      <c r="C16" s="20" t="s">
        <v>29</v>
      </c>
      <c r="D16" s="46">
        <v>2842063</v>
      </c>
      <c r="E16" s="46">
        <v>6625466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9467529</v>
      </c>
      <c r="O16" s="47">
        <f t="shared" si="1"/>
        <v>41.205091266767056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2178354</v>
      </c>
      <c r="E17" s="31">
        <f t="shared" si="5"/>
        <v>707674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69298609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72184637</v>
      </c>
      <c r="O17" s="43">
        <f t="shared" si="1"/>
        <v>314.16587745793544</v>
      </c>
      <c r="P17" s="10"/>
    </row>
    <row r="18" spans="1:16">
      <c r="A18" s="12"/>
      <c r="B18" s="44">
        <v>532</v>
      </c>
      <c r="C18" s="20" t="s">
        <v>68</v>
      </c>
      <c r="D18" s="46">
        <v>0</v>
      </c>
      <c r="E18" s="46">
        <v>707674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707674</v>
      </c>
      <c r="O18" s="47">
        <f t="shared" si="1"/>
        <v>3.0799770200987093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11012546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11012546</v>
      </c>
      <c r="O19" s="47">
        <f t="shared" si="1"/>
        <v>47.929397735087001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18232543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18232543</v>
      </c>
      <c r="O20" s="47">
        <f t="shared" si="1"/>
        <v>79.352658791988375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15551514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15551514</v>
      </c>
      <c r="O21" s="47">
        <f t="shared" si="1"/>
        <v>67.684139515855264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19829399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19829399</v>
      </c>
      <c r="O22" s="47">
        <f t="shared" si="1"/>
        <v>86.302581757092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4672607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4672607</v>
      </c>
      <c r="O23" s="47">
        <f t="shared" si="1"/>
        <v>20.336372657399266</v>
      </c>
      <c r="P23" s="9"/>
    </row>
    <row r="24" spans="1:16">
      <c r="A24" s="12"/>
      <c r="B24" s="44">
        <v>539</v>
      </c>
      <c r="C24" s="20" t="s">
        <v>69</v>
      </c>
      <c r="D24" s="46">
        <v>2178354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2178354</v>
      </c>
      <c r="O24" s="47">
        <f t="shared" si="1"/>
        <v>9.4807499804148563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SUM(D26:D28)</f>
        <v>311609</v>
      </c>
      <c r="E25" s="31">
        <f t="shared" si="7"/>
        <v>4435039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1" si="8">SUM(D25:M25)</f>
        <v>4746648</v>
      </c>
      <c r="O25" s="43">
        <f t="shared" si="1"/>
        <v>20.658617898209481</v>
      </c>
      <c r="P25" s="10"/>
    </row>
    <row r="26" spans="1:16">
      <c r="A26" s="12"/>
      <c r="B26" s="44">
        <v>541</v>
      </c>
      <c r="C26" s="20" t="s">
        <v>37</v>
      </c>
      <c r="D26" s="46">
        <v>0</v>
      </c>
      <c r="E26" s="46">
        <v>2579615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2579615</v>
      </c>
      <c r="O26" s="47">
        <f t="shared" si="1"/>
        <v>11.227139785695011</v>
      </c>
      <c r="P26" s="9"/>
    </row>
    <row r="27" spans="1:16">
      <c r="A27" s="12"/>
      <c r="B27" s="44">
        <v>544</v>
      </c>
      <c r="C27" s="20" t="s">
        <v>38</v>
      </c>
      <c r="D27" s="46">
        <v>311609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311609</v>
      </c>
      <c r="O27" s="47">
        <f t="shared" si="1"/>
        <v>1.3562015267707146</v>
      </c>
      <c r="P27" s="9"/>
    </row>
    <row r="28" spans="1:16">
      <c r="A28" s="12"/>
      <c r="B28" s="44">
        <v>549</v>
      </c>
      <c r="C28" s="20" t="s">
        <v>70</v>
      </c>
      <c r="D28" s="46">
        <v>0</v>
      </c>
      <c r="E28" s="46">
        <v>1855424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1855424</v>
      </c>
      <c r="O28" s="47">
        <f t="shared" si="1"/>
        <v>8.0752765857437563</v>
      </c>
      <c r="P28" s="9"/>
    </row>
    <row r="29" spans="1:16" ht="15.75">
      <c r="A29" s="28" t="s">
        <v>39</v>
      </c>
      <c r="B29" s="29"/>
      <c r="C29" s="30"/>
      <c r="D29" s="31">
        <f t="shared" ref="D29:M29" si="9">SUM(D30:D30)</f>
        <v>1740699</v>
      </c>
      <c r="E29" s="31">
        <f t="shared" si="9"/>
        <v>2133348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3874047</v>
      </c>
      <c r="O29" s="43">
        <f t="shared" si="1"/>
        <v>16.860836677315181</v>
      </c>
      <c r="P29" s="10"/>
    </row>
    <row r="30" spans="1:16">
      <c r="A30" s="13"/>
      <c r="B30" s="45">
        <v>554</v>
      </c>
      <c r="C30" s="21" t="s">
        <v>42</v>
      </c>
      <c r="D30" s="46">
        <v>1740699</v>
      </c>
      <c r="E30" s="46">
        <v>2133348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3874047</v>
      </c>
      <c r="O30" s="47">
        <f t="shared" si="1"/>
        <v>16.860836677315181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2174051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2174051</v>
      </c>
      <c r="O31" s="43">
        <f t="shared" si="1"/>
        <v>9.4620222313135969</v>
      </c>
      <c r="P31" s="10"/>
    </row>
    <row r="32" spans="1:16">
      <c r="A32" s="12"/>
      <c r="B32" s="44">
        <v>569</v>
      </c>
      <c r="C32" s="20" t="s">
        <v>45</v>
      </c>
      <c r="D32" s="46">
        <v>2174051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1">SUM(D32:M32)</f>
        <v>2174051</v>
      </c>
      <c r="O32" s="47">
        <f t="shared" si="1"/>
        <v>9.4620222313135969</v>
      </c>
      <c r="P32" s="9"/>
    </row>
    <row r="33" spans="1:119" ht="15.75">
      <c r="A33" s="28" t="s">
        <v>46</v>
      </c>
      <c r="B33" s="29"/>
      <c r="C33" s="30"/>
      <c r="D33" s="31">
        <f t="shared" ref="D33:M33" si="12">SUM(D34:D37)</f>
        <v>9728531</v>
      </c>
      <c r="E33" s="31">
        <f t="shared" si="12"/>
        <v>3088785</v>
      </c>
      <c r="F33" s="31">
        <f t="shared" si="12"/>
        <v>0</v>
      </c>
      <c r="G33" s="31">
        <f t="shared" si="12"/>
        <v>1014173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13831489</v>
      </c>
      <c r="O33" s="43">
        <f t="shared" si="1"/>
        <v>60.198153773839472</v>
      </c>
      <c r="P33" s="9"/>
    </row>
    <row r="34" spans="1:119">
      <c r="A34" s="12"/>
      <c r="B34" s="44">
        <v>571</v>
      </c>
      <c r="C34" s="20" t="s">
        <v>47</v>
      </c>
      <c r="D34" s="46">
        <v>1160583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1160583</v>
      </c>
      <c r="O34" s="47">
        <f t="shared" si="1"/>
        <v>5.051152041642367</v>
      </c>
      <c r="P34" s="9"/>
    </row>
    <row r="35" spans="1:119">
      <c r="A35" s="12"/>
      <c r="B35" s="44">
        <v>572</v>
      </c>
      <c r="C35" s="20" t="s">
        <v>48</v>
      </c>
      <c r="D35" s="46">
        <v>8512005</v>
      </c>
      <c r="E35" s="46">
        <v>69781</v>
      </c>
      <c r="F35" s="46">
        <v>0</v>
      </c>
      <c r="G35" s="46">
        <v>1014173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9595959</v>
      </c>
      <c r="O35" s="47">
        <f t="shared" si="1"/>
        <v>41.764051252143489</v>
      </c>
      <c r="P35" s="9"/>
    </row>
    <row r="36" spans="1:119">
      <c r="A36" s="12"/>
      <c r="B36" s="44">
        <v>574</v>
      </c>
      <c r="C36" s="20" t="s">
        <v>50</v>
      </c>
      <c r="D36" s="46">
        <v>55943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55943</v>
      </c>
      <c r="O36" s="47">
        <f t="shared" si="1"/>
        <v>0.2434781473325035</v>
      </c>
      <c r="P36" s="9"/>
    </row>
    <row r="37" spans="1:119">
      <c r="A37" s="12"/>
      <c r="B37" s="44">
        <v>578</v>
      </c>
      <c r="C37" s="20" t="s">
        <v>71</v>
      </c>
      <c r="D37" s="46">
        <v>0</v>
      </c>
      <c r="E37" s="46">
        <v>3019004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3019004</v>
      </c>
      <c r="O37" s="47">
        <f t="shared" si="1"/>
        <v>13.139472332721116</v>
      </c>
      <c r="P37" s="9"/>
    </row>
    <row r="38" spans="1:119" ht="15.75">
      <c r="A38" s="28" t="s">
        <v>54</v>
      </c>
      <c r="B38" s="29"/>
      <c r="C38" s="30"/>
      <c r="D38" s="31">
        <f t="shared" ref="D38:M38" si="13">SUM(D39:D39)</f>
        <v>4562</v>
      </c>
      <c r="E38" s="31">
        <f t="shared" si="13"/>
        <v>33993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38555</v>
      </c>
      <c r="O38" s="43">
        <f t="shared" si="1"/>
        <v>0.16780115421776939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4562</v>
      </c>
      <c r="E39" s="46">
        <v>33993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38555</v>
      </c>
      <c r="O39" s="47">
        <f t="shared" si="1"/>
        <v>0.16780115421776939</v>
      </c>
      <c r="P39" s="9"/>
    </row>
    <row r="40" spans="1:119" ht="16.5" thickBot="1">
      <c r="A40" s="14" t="s">
        <v>10</v>
      </c>
      <c r="B40" s="23"/>
      <c r="C40" s="22"/>
      <c r="D40" s="15">
        <f>SUM(D5,D12,D17,D25,D29,D31,D33,D38)</f>
        <v>120930414</v>
      </c>
      <c r="E40" s="15">
        <f t="shared" ref="E40:M40" si="14">SUM(E5,E12,E17,E25,E29,E31,E33,E38)</f>
        <v>37131133</v>
      </c>
      <c r="F40" s="15">
        <f t="shared" si="14"/>
        <v>7314463</v>
      </c>
      <c r="G40" s="15">
        <f t="shared" si="14"/>
        <v>45727791</v>
      </c>
      <c r="H40" s="15">
        <f t="shared" si="14"/>
        <v>0</v>
      </c>
      <c r="I40" s="15">
        <f t="shared" si="14"/>
        <v>69298609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>SUM(D40:M40)</f>
        <v>280402410</v>
      </c>
      <c r="O40" s="37">
        <f t="shared" si="1"/>
        <v>1220.3825196069045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72</v>
      </c>
      <c r="M42" s="163"/>
      <c r="N42" s="163"/>
      <c r="O42" s="41">
        <v>229766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61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35814040</v>
      </c>
      <c r="E5" s="26">
        <f t="shared" si="0"/>
        <v>3947495</v>
      </c>
      <c r="F5" s="26">
        <f t="shared" si="0"/>
        <v>6043843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55033144</v>
      </c>
      <c r="L5" s="26">
        <f t="shared" si="0"/>
        <v>0</v>
      </c>
      <c r="M5" s="26">
        <f t="shared" si="0"/>
        <v>0</v>
      </c>
      <c r="N5" s="27">
        <f>SUM(D5:M5)</f>
        <v>100838522</v>
      </c>
      <c r="O5" s="32">
        <f t="shared" ref="O5:O39" si="1">(N5/O$41)</f>
        <v>443.45092020492973</v>
      </c>
      <c r="P5" s="6"/>
    </row>
    <row r="6" spans="1:133">
      <c r="A6" s="12"/>
      <c r="B6" s="44">
        <v>512</v>
      </c>
      <c r="C6" s="20" t="s">
        <v>19</v>
      </c>
      <c r="D6" s="46">
        <v>1490567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1490567</v>
      </c>
      <c r="O6" s="47">
        <f t="shared" si="1"/>
        <v>6.5549682270938234</v>
      </c>
      <c r="P6" s="9"/>
    </row>
    <row r="7" spans="1:133">
      <c r="A7" s="12"/>
      <c r="B7" s="44">
        <v>513</v>
      </c>
      <c r="C7" s="20" t="s">
        <v>20</v>
      </c>
      <c r="D7" s="46">
        <v>2691178</v>
      </c>
      <c r="E7" s="46">
        <v>701985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11747514</v>
      </c>
      <c r="L7" s="46">
        <v>0</v>
      </c>
      <c r="M7" s="46">
        <v>0</v>
      </c>
      <c r="N7" s="46">
        <f t="shared" si="2"/>
        <v>15140677</v>
      </c>
      <c r="O7" s="47">
        <f t="shared" si="1"/>
        <v>66.583157061500913</v>
      </c>
      <c r="P7" s="9"/>
    </row>
    <row r="8" spans="1:133">
      <c r="A8" s="12"/>
      <c r="B8" s="44">
        <v>514</v>
      </c>
      <c r="C8" s="20" t="s">
        <v>21</v>
      </c>
      <c r="D8" s="46">
        <v>1781540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1781540</v>
      </c>
      <c r="O8" s="47">
        <f t="shared" si="1"/>
        <v>7.8345610061786761</v>
      </c>
      <c r="P8" s="9"/>
    </row>
    <row r="9" spans="1:133">
      <c r="A9" s="12"/>
      <c r="B9" s="44">
        <v>515</v>
      </c>
      <c r="C9" s="20" t="s">
        <v>22</v>
      </c>
      <c r="D9" s="46">
        <v>476241</v>
      </c>
      <c r="E9" s="46">
        <v>2813075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3289316</v>
      </c>
      <c r="O9" s="47">
        <f t="shared" si="1"/>
        <v>14.465208118032498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432435</v>
      </c>
      <c r="F10" s="46">
        <v>6043843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6476278</v>
      </c>
      <c r="O10" s="47">
        <f t="shared" si="1"/>
        <v>28.480300798170585</v>
      </c>
      <c r="P10" s="9"/>
    </row>
    <row r="11" spans="1:133">
      <c r="A11" s="12"/>
      <c r="B11" s="44">
        <v>518</v>
      </c>
      <c r="C11" s="20" t="s">
        <v>65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42224519</v>
      </c>
      <c r="L11" s="46">
        <v>0</v>
      </c>
      <c r="M11" s="46">
        <v>0</v>
      </c>
      <c r="N11" s="46">
        <f t="shared" si="2"/>
        <v>42224519</v>
      </c>
      <c r="O11" s="47">
        <f t="shared" si="1"/>
        <v>185.68798346489589</v>
      </c>
      <c r="P11" s="9"/>
    </row>
    <row r="12" spans="1:133">
      <c r="A12" s="12"/>
      <c r="B12" s="44">
        <v>519</v>
      </c>
      <c r="C12" s="20" t="s">
        <v>24</v>
      </c>
      <c r="D12" s="46">
        <v>29374514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1061111</v>
      </c>
      <c r="L12" s="46">
        <v>0</v>
      </c>
      <c r="M12" s="46">
        <v>0</v>
      </c>
      <c r="N12" s="46">
        <f t="shared" si="2"/>
        <v>30435625</v>
      </c>
      <c r="O12" s="47">
        <f t="shared" si="1"/>
        <v>133.84474152905736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72628490</v>
      </c>
      <c r="E13" s="31">
        <f t="shared" si="3"/>
        <v>11086915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83715405</v>
      </c>
      <c r="O13" s="43">
        <f t="shared" si="1"/>
        <v>368.1497174520108</v>
      </c>
      <c r="P13" s="10"/>
    </row>
    <row r="14" spans="1:133">
      <c r="A14" s="12"/>
      <c r="B14" s="44">
        <v>521</v>
      </c>
      <c r="C14" s="20" t="s">
        <v>26</v>
      </c>
      <c r="D14" s="46">
        <v>42536922</v>
      </c>
      <c r="E14" s="46">
        <v>2217623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44754545</v>
      </c>
      <c r="O14" s="47">
        <f t="shared" si="1"/>
        <v>196.81411200773982</v>
      </c>
      <c r="P14" s="9"/>
    </row>
    <row r="15" spans="1:133">
      <c r="A15" s="12"/>
      <c r="B15" s="44">
        <v>522</v>
      </c>
      <c r="C15" s="20" t="s">
        <v>27</v>
      </c>
      <c r="D15" s="46">
        <v>29530752</v>
      </c>
      <c r="E15" s="46">
        <v>8488175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38018927</v>
      </c>
      <c r="O15" s="47">
        <f t="shared" si="1"/>
        <v>167.19332878911146</v>
      </c>
      <c r="P15" s="9"/>
    </row>
    <row r="16" spans="1:133">
      <c r="A16" s="12"/>
      <c r="B16" s="44">
        <v>524</v>
      </c>
      <c r="C16" s="20" t="s">
        <v>28</v>
      </c>
      <c r="D16" s="46">
        <v>560816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560816</v>
      </c>
      <c r="O16" s="47">
        <f t="shared" si="1"/>
        <v>2.466263550209987</v>
      </c>
      <c r="P16" s="9"/>
    </row>
    <row r="17" spans="1:16">
      <c r="A17" s="12"/>
      <c r="B17" s="44">
        <v>529</v>
      </c>
      <c r="C17" s="20" t="s">
        <v>58</v>
      </c>
      <c r="D17" s="46">
        <v>0</v>
      </c>
      <c r="E17" s="46">
        <v>381117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381117</v>
      </c>
      <c r="O17" s="47">
        <f t="shared" si="1"/>
        <v>1.6760131049495373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72695796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72695796</v>
      </c>
      <c r="O18" s="43">
        <f t="shared" si="1"/>
        <v>319.68950944391918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16006884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16006884</v>
      </c>
      <c r="O19" s="47">
        <f t="shared" si="1"/>
        <v>70.392418478858374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15415097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15415097</v>
      </c>
      <c r="O20" s="47">
        <f t="shared" si="1"/>
        <v>67.789955803777573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19031763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19031763</v>
      </c>
      <c r="O21" s="47">
        <f t="shared" si="1"/>
        <v>83.694729435563673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17423412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17423412</v>
      </c>
      <c r="O22" s="47">
        <f t="shared" si="1"/>
        <v>76.621790276831064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4818640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4818640</v>
      </c>
      <c r="O23" s="47">
        <f t="shared" si="1"/>
        <v>21.190615448888497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0</v>
      </c>
      <c r="E24" s="31">
        <f t="shared" si="6"/>
        <v>8038025</v>
      </c>
      <c r="F24" s="31">
        <f t="shared" si="6"/>
        <v>0</v>
      </c>
      <c r="G24" s="31">
        <f t="shared" si="6"/>
        <v>6428724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14466749</v>
      </c>
      <c r="O24" s="43">
        <f t="shared" si="1"/>
        <v>63.61946832604059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6325937</v>
      </c>
      <c r="F25" s="46">
        <v>0</v>
      </c>
      <c r="G25" s="46">
        <v>6428724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12754661</v>
      </c>
      <c r="O25" s="47">
        <f t="shared" si="1"/>
        <v>56.090331801490798</v>
      </c>
      <c r="P25" s="9"/>
    </row>
    <row r="26" spans="1:16">
      <c r="A26" s="12"/>
      <c r="B26" s="44">
        <v>544</v>
      </c>
      <c r="C26" s="20" t="s">
        <v>38</v>
      </c>
      <c r="D26" s="46">
        <v>0</v>
      </c>
      <c r="E26" s="46">
        <v>1712088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1712088</v>
      </c>
      <c r="O26" s="47">
        <f t="shared" si="1"/>
        <v>7.5291365245497923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0</v>
      </c>
      <c r="E27" s="31">
        <f t="shared" si="8"/>
        <v>7637484</v>
      </c>
      <c r="F27" s="31">
        <f t="shared" si="8"/>
        <v>0</v>
      </c>
      <c r="G27" s="31">
        <f t="shared" si="8"/>
        <v>3074301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10711785</v>
      </c>
      <c r="O27" s="43">
        <f t="shared" si="1"/>
        <v>47.106510697244879</v>
      </c>
      <c r="P27" s="10"/>
    </row>
    <row r="28" spans="1:16">
      <c r="A28" s="13"/>
      <c r="B28" s="45">
        <v>551</v>
      </c>
      <c r="C28" s="21" t="s">
        <v>40</v>
      </c>
      <c r="D28" s="46">
        <v>0</v>
      </c>
      <c r="E28" s="46">
        <v>2295879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2295879</v>
      </c>
      <c r="O28" s="47">
        <f t="shared" si="1"/>
        <v>10.09643571758394</v>
      </c>
      <c r="P28" s="9"/>
    </row>
    <row r="29" spans="1:16">
      <c r="A29" s="13"/>
      <c r="B29" s="45">
        <v>552</v>
      </c>
      <c r="C29" s="21" t="s">
        <v>41</v>
      </c>
      <c r="D29" s="46">
        <v>0</v>
      </c>
      <c r="E29" s="46">
        <v>355122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355122</v>
      </c>
      <c r="O29" s="47">
        <f t="shared" si="1"/>
        <v>1.5616966072253127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4986483</v>
      </c>
      <c r="F30" s="46">
        <v>0</v>
      </c>
      <c r="G30" s="46">
        <v>3074301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8060784</v>
      </c>
      <c r="O30" s="47">
        <f t="shared" si="1"/>
        <v>35.448378372435627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654088</v>
      </c>
      <c r="E31" s="31">
        <f t="shared" si="9"/>
        <v>5149771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5803859</v>
      </c>
      <c r="O31" s="43">
        <f t="shared" si="1"/>
        <v>25.52324809252622</v>
      </c>
      <c r="P31" s="10"/>
    </row>
    <row r="32" spans="1:16">
      <c r="A32" s="12"/>
      <c r="B32" s="44">
        <v>569</v>
      </c>
      <c r="C32" s="20" t="s">
        <v>45</v>
      </c>
      <c r="D32" s="46">
        <v>654088</v>
      </c>
      <c r="E32" s="46">
        <v>5149771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5803859</v>
      </c>
      <c r="O32" s="47">
        <f t="shared" si="1"/>
        <v>25.52324809252622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12058571</v>
      </c>
      <c r="E33" s="31">
        <f t="shared" si="11"/>
        <v>502030</v>
      </c>
      <c r="F33" s="31">
        <f t="shared" si="11"/>
        <v>0</v>
      </c>
      <c r="G33" s="31">
        <f t="shared" si="11"/>
        <v>2469049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15029650</v>
      </c>
      <c r="O33" s="43">
        <f t="shared" si="1"/>
        <v>66.094900943292515</v>
      </c>
      <c r="P33" s="9"/>
    </row>
    <row r="34" spans="1:119">
      <c r="A34" s="12"/>
      <c r="B34" s="44">
        <v>571</v>
      </c>
      <c r="C34" s="20" t="s">
        <v>47</v>
      </c>
      <c r="D34" s="46">
        <v>1167334</v>
      </c>
      <c r="E34" s="46">
        <v>125227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1292561</v>
      </c>
      <c r="O34" s="47">
        <f t="shared" si="1"/>
        <v>5.6842102948613649</v>
      </c>
      <c r="P34" s="9"/>
    </row>
    <row r="35" spans="1:119">
      <c r="A35" s="12"/>
      <c r="B35" s="44">
        <v>572</v>
      </c>
      <c r="C35" s="20" t="s">
        <v>48</v>
      </c>
      <c r="D35" s="46">
        <v>8656083</v>
      </c>
      <c r="E35" s="46">
        <v>336514</v>
      </c>
      <c r="F35" s="46">
        <v>0</v>
      </c>
      <c r="G35" s="46">
        <v>2469049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11461646</v>
      </c>
      <c r="O35" s="47">
        <f t="shared" si="1"/>
        <v>50.404124980760351</v>
      </c>
      <c r="P35" s="9"/>
    </row>
    <row r="36" spans="1:119">
      <c r="A36" s="12"/>
      <c r="B36" s="44">
        <v>573</v>
      </c>
      <c r="C36" s="20" t="s">
        <v>49</v>
      </c>
      <c r="D36" s="46">
        <v>2235154</v>
      </c>
      <c r="E36" s="46">
        <v>40289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2275443</v>
      </c>
      <c r="O36" s="47">
        <f t="shared" si="1"/>
        <v>10.006565667670793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SUM(D38:D38)</f>
        <v>59919</v>
      </c>
      <c r="E37" s="31">
        <f t="shared" si="12"/>
        <v>30975843</v>
      </c>
      <c r="F37" s="31">
        <f t="shared" si="12"/>
        <v>16736</v>
      </c>
      <c r="G37" s="31">
        <f t="shared" si="12"/>
        <v>750168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31802666</v>
      </c>
      <c r="O37" s="43">
        <f t="shared" si="1"/>
        <v>139.856487609666</v>
      </c>
      <c r="P37" s="9"/>
    </row>
    <row r="38" spans="1:119" ht="15.75" thickBot="1">
      <c r="A38" s="12"/>
      <c r="B38" s="44">
        <v>581</v>
      </c>
      <c r="C38" s="20" t="s">
        <v>51</v>
      </c>
      <c r="D38" s="46">
        <v>59919</v>
      </c>
      <c r="E38" s="46">
        <v>30975843</v>
      </c>
      <c r="F38" s="46">
        <v>16736</v>
      </c>
      <c r="G38" s="46">
        <v>750168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31802666</v>
      </c>
      <c r="O38" s="47">
        <f t="shared" si="1"/>
        <v>139.856487609666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SUM(D5,D13,D18,D24,D27,D31,D33,D37)</f>
        <v>121215108</v>
      </c>
      <c r="E39" s="15">
        <f t="shared" si="13"/>
        <v>67337563</v>
      </c>
      <c r="F39" s="15">
        <f t="shared" si="13"/>
        <v>6060579</v>
      </c>
      <c r="G39" s="15">
        <f t="shared" si="13"/>
        <v>12722242</v>
      </c>
      <c r="H39" s="15">
        <f t="shared" si="13"/>
        <v>0</v>
      </c>
      <c r="I39" s="15">
        <f t="shared" si="13"/>
        <v>72695796</v>
      </c>
      <c r="J39" s="15">
        <f t="shared" si="13"/>
        <v>0</v>
      </c>
      <c r="K39" s="15">
        <f t="shared" si="13"/>
        <v>55033144</v>
      </c>
      <c r="L39" s="15">
        <f t="shared" si="13"/>
        <v>0</v>
      </c>
      <c r="M39" s="15">
        <f t="shared" si="13"/>
        <v>0</v>
      </c>
      <c r="N39" s="15">
        <f t="shared" si="10"/>
        <v>335064432</v>
      </c>
      <c r="O39" s="37">
        <f t="shared" si="1"/>
        <v>1473.49076276963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66</v>
      </c>
      <c r="M41" s="163"/>
      <c r="N41" s="163"/>
      <c r="O41" s="41">
        <v>227395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61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38136885</v>
      </c>
      <c r="E5" s="26">
        <f t="shared" si="0"/>
        <v>1521215</v>
      </c>
      <c r="F5" s="26">
        <f t="shared" si="0"/>
        <v>4834037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53910309</v>
      </c>
      <c r="L5" s="26">
        <f t="shared" si="0"/>
        <v>0</v>
      </c>
      <c r="M5" s="26">
        <f t="shared" si="0"/>
        <v>0</v>
      </c>
      <c r="N5" s="27">
        <f>SUM(D5:M5)</f>
        <v>98402446</v>
      </c>
      <c r="O5" s="32">
        <f t="shared" ref="O5:O41" si="1">(N5/O$43)</f>
        <v>434.36542289984681</v>
      </c>
      <c r="P5" s="6"/>
    </row>
    <row r="6" spans="1:133">
      <c r="A6" s="12"/>
      <c r="B6" s="44">
        <v>512</v>
      </c>
      <c r="C6" s="20" t="s">
        <v>19</v>
      </c>
      <c r="D6" s="46">
        <v>1345795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1345795</v>
      </c>
      <c r="O6" s="47">
        <f t="shared" si="1"/>
        <v>5.9405719885408068</v>
      </c>
      <c r="P6" s="9"/>
    </row>
    <row r="7" spans="1:133">
      <c r="A7" s="12"/>
      <c r="B7" s="44">
        <v>513</v>
      </c>
      <c r="C7" s="20" t="s">
        <v>20</v>
      </c>
      <c r="D7" s="46">
        <v>2820364</v>
      </c>
      <c r="E7" s="46">
        <v>1086910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53718058</v>
      </c>
      <c r="L7" s="46">
        <v>0</v>
      </c>
      <c r="M7" s="46">
        <v>0</v>
      </c>
      <c r="N7" s="46">
        <f t="shared" si="2"/>
        <v>57625332</v>
      </c>
      <c r="O7" s="47">
        <f t="shared" si="1"/>
        <v>254.36818617216159</v>
      </c>
      <c r="P7" s="9"/>
    </row>
    <row r="8" spans="1:133">
      <c r="A8" s="12"/>
      <c r="B8" s="44">
        <v>514</v>
      </c>
      <c r="C8" s="20" t="s">
        <v>21</v>
      </c>
      <c r="D8" s="46">
        <v>1607983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1607983</v>
      </c>
      <c r="O8" s="47">
        <f t="shared" si="1"/>
        <v>7.0979151860794643</v>
      </c>
      <c r="P8" s="9"/>
    </row>
    <row r="9" spans="1:133">
      <c r="A9" s="12"/>
      <c r="B9" s="44">
        <v>515</v>
      </c>
      <c r="C9" s="20" t="s">
        <v>22</v>
      </c>
      <c r="D9" s="46">
        <v>1909454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1909454</v>
      </c>
      <c r="O9" s="47">
        <f t="shared" si="1"/>
        <v>8.4286603426281097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434305</v>
      </c>
      <c r="F10" s="46">
        <v>4834037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5268342</v>
      </c>
      <c r="O10" s="47">
        <f t="shared" si="1"/>
        <v>23.255373152116817</v>
      </c>
      <c r="P10" s="9"/>
    </row>
    <row r="11" spans="1:133">
      <c r="A11" s="12"/>
      <c r="B11" s="44">
        <v>519</v>
      </c>
      <c r="C11" s="20" t="s">
        <v>24</v>
      </c>
      <c r="D11" s="46">
        <v>30453289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192251</v>
      </c>
      <c r="L11" s="46">
        <v>0</v>
      </c>
      <c r="M11" s="46">
        <v>0</v>
      </c>
      <c r="N11" s="46">
        <f t="shared" si="2"/>
        <v>30645540</v>
      </c>
      <c r="O11" s="47">
        <f t="shared" si="1"/>
        <v>135.27471605832005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77050276</v>
      </c>
      <c r="E12" s="31">
        <f t="shared" si="3"/>
        <v>8793754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3" si="4">SUM(D12:M12)</f>
        <v>85844030</v>
      </c>
      <c r="O12" s="43">
        <f t="shared" si="1"/>
        <v>378.93040173388715</v>
      </c>
      <c r="P12" s="10"/>
    </row>
    <row r="13" spans="1:133">
      <c r="A13" s="12"/>
      <c r="B13" s="44">
        <v>521</v>
      </c>
      <c r="C13" s="20" t="s">
        <v>26</v>
      </c>
      <c r="D13" s="46">
        <v>44454645</v>
      </c>
      <c r="E13" s="46">
        <v>3352581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47807226</v>
      </c>
      <c r="O13" s="47">
        <f t="shared" si="1"/>
        <v>211.02936749314699</v>
      </c>
      <c r="P13" s="9"/>
    </row>
    <row r="14" spans="1:133">
      <c r="A14" s="12"/>
      <c r="B14" s="44">
        <v>522</v>
      </c>
      <c r="C14" s="20" t="s">
        <v>27</v>
      </c>
      <c r="D14" s="46">
        <v>31677255</v>
      </c>
      <c r="E14" s="46">
        <v>5441173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37118428</v>
      </c>
      <c r="O14" s="47">
        <f t="shared" si="1"/>
        <v>163.84716367312166</v>
      </c>
      <c r="P14" s="9"/>
    </row>
    <row r="15" spans="1:133">
      <c r="A15" s="12"/>
      <c r="B15" s="44">
        <v>524</v>
      </c>
      <c r="C15" s="20" t="s">
        <v>28</v>
      </c>
      <c r="D15" s="46">
        <v>736091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736091</v>
      </c>
      <c r="O15" s="47">
        <f t="shared" si="1"/>
        <v>3.2492330374366016</v>
      </c>
      <c r="P15" s="9"/>
    </row>
    <row r="16" spans="1:133">
      <c r="A16" s="12"/>
      <c r="B16" s="44">
        <v>525</v>
      </c>
      <c r="C16" s="20" t="s">
        <v>29</v>
      </c>
      <c r="D16" s="46">
        <v>11827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11827</v>
      </c>
      <c r="O16" s="47">
        <f t="shared" si="1"/>
        <v>5.2206424387423137E-2</v>
      </c>
      <c r="P16" s="9"/>
    </row>
    <row r="17" spans="1:16">
      <c r="A17" s="12"/>
      <c r="B17" s="44">
        <v>529</v>
      </c>
      <c r="C17" s="20" t="s">
        <v>58</v>
      </c>
      <c r="D17" s="46">
        <v>170458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170458</v>
      </c>
      <c r="O17" s="47">
        <f t="shared" si="1"/>
        <v>0.75243110579448491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3204468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61134864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64339332</v>
      </c>
      <c r="O18" s="43">
        <f t="shared" si="1"/>
        <v>284.00494387378995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16619424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16619424</v>
      </c>
      <c r="O19" s="47">
        <f t="shared" si="1"/>
        <v>73.361013140993094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15832635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15832635</v>
      </c>
      <c r="O20" s="47">
        <f t="shared" si="1"/>
        <v>69.887990359446107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16080723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16080723</v>
      </c>
      <c r="O21" s="47">
        <f t="shared" si="1"/>
        <v>70.983093717307526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12602082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12602082</v>
      </c>
      <c r="O22" s="47">
        <f t="shared" si="1"/>
        <v>55.627770445345917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3204468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3204468</v>
      </c>
      <c r="O23" s="47">
        <f t="shared" si="1"/>
        <v>14.145076210697306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0</v>
      </c>
      <c r="E24" s="31">
        <f t="shared" si="6"/>
        <v>4909694</v>
      </c>
      <c r="F24" s="31">
        <f t="shared" si="6"/>
        <v>0</v>
      </c>
      <c r="G24" s="31">
        <f t="shared" si="6"/>
        <v>6037899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10947593</v>
      </c>
      <c r="O24" s="43">
        <f t="shared" si="1"/>
        <v>48.324569728484214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3393010</v>
      </c>
      <c r="F25" s="46">
        <v>0</v>
      </c>
      <c r="G25" s="46">
        <v>6037899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9430909</v>
      </c>
      <c r="O25" s="47">
        <f t="shared" si="1"/>
        <v>41.629664125574394</v>
      </c>
      <c r="P25" s="9"/>
    </row>
    <row r="26" spans="1:16">
      <c r="A26" s="12"/>
      <c r="B26" s="44">
        <v>544</v>
      </c>
      <c r="C26" s="20" t="s">
        <v>38</v>
      </c>
      <c r="D26" s="46">
        <v>0</v>
      </c>
      <c r="E26" s="46">
        <v>1516684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1516684</v>
      </c>
      <c r="O26" s="47">
        <f t="shared" si="1"/>
        <v>6.6949056029098228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0</v>
      </c>
      <c r="E27" s="31">
        <f t="shared" si="8"/>
        <v>7798404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7798404</v>
      </c>
      <c r="O27" s="43">
        <f t="shared" si="1"/>
        <v>34.423504588532865</v>
      </c>
      <c r="P27" s="10"/>
    </row>
    <row r="28" spans="1:16">
      <c r="A28" s="13"/>
      <c r="B28" s="45">
        <v>551</v>
      </c>
      <c r="C28" s="21" t="s">
        <v>40</v>
      </c>
      <c r="D28" s="46">
        <v>0</v>
      </c>
      <c r="E28" s="46">
        <v>2044460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2044460</v>
      </c>
      <c r="O28" s="47">
        <f t="shared" si="1"/>
        <v>9.0246001862781018</v>
      </c>
      <c r="P28" s="9"/>
    </row>
    <row r="29" spans="1:16">
      <c r="A29" s="13"/>
      <c r="B29" s="45">
        <v>552</v>
      </c>
      <c r="C29" s="21" t="s">
        <v>41</v>
      </c>
      <c r="D29" s="46">
        <v>0</v>
      </c>
      <c r="E29" s="46">
        <v>429654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429654</v>
      </c>
      <c r="O29" s="47">
        <f t="shared" si="1"/>
        <v>1.8965670976370932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5324290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5324290</v>
      </c>
      <c r="O30" s="47">
        <f t="shared" si="1"/>
        <v>23.502337304617665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417488</v>
      </c>
      <c r="E31" s="31">
        <f t="shared" si="9"/>
        <v>3650820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4068308</v>
      </c>
      <c r="O31" s="43">
        <f t="shared" si="1"/>
        <v>17.958215438128743</v>
      </c>
      <c r="P31" s="10"/>
    </row>
    <row r="32" spans="1:16">
      <c r="A32" s="12"/>
      <c r="B32" s="44">
        <v>569</v>
      </c>
      <c r="C32" s="20" t="s">
        <v>45</v>
      </c>
      <c r="D32" s="46">
        <v>417488</v>
      </c>
      <c r="E32" s="46">
        <v>3650820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4068308</v>
      </c>
      <c r="O32" s="47">
        <f t="shared" si="1"/>
        <v>17.958215438128743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12587947</v>
      </c>
      <c r="E33" s="31">
        <f t="shared" si="11"/>
        <v>638938</v>
      </c>
      <c r="F33" s="31">
        <f t="shared" si="11"/>
        <v>0</v>
      </c>
      <c r="G33" s="31">
        <f t="shared" si="11"/>
        <v>3505032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16731917</v>
      </c>
      <c r="O33" s="43">
        <f t="shared" si="1"/>
        <v>73.85757670729177</v>
      </c>
      <c r="P33" s="9"/>
    </row>
    <row r="34" spans="1:119">
      <c r="A34" s="12"/>
      <c r="B34" s="44">
        <v>571</v>
      </c>
      <c r="C34" s="20" t="s">
        <v>47</v>
      </c>
      <c r="D34" s="46">
        <v>1492345</v>
      </c>
      <c r="E34" s="46">
        <v>69427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1561772</v>
      </c>
      <c r="O34" s="47">
        <f t="shared" si="1"/>
        <v>6.893931836340121</v>
      </c>
      <c r="P34" s="9"/>
    </row>
    <row r="35" spans="1:119">
      <c r="A35" s="12"/>
      <c r="B35" s="44">
        <v>572</v>
      </c>
      <c r="C35" s="20" t="s">
        <v>48</v>
      </c>
      <c r="D35" s="46">
        <v>8597138</v>
      </c>
      <c r="E35" s="46">
        <v>569511</v>
      </c>
      <c r="F35" s="46">
        <v>0</v>
      </c>
      <c r="G35" s="46">
        <v>3505032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12671681</v>
      </c>
      <c r="O35" s="47">
        <f t="shared" si="1"/>
        <v>55.934992473834988</v>
      </c>
      <c r="P35" s="9"/>
    </row>
    <row r="36" spans="1:119">
      <c r="A36" s="12"/>
      <c r="B36" s="44">
        <v>573</v>
      </c>
      <c r="C36" s="20" t="s">
        <v>49</v>
      </c>
      <c r="D36" s="46">
        <v>1750846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1750846</v>
      </c>
      <c r="O36" s="47">
        <f t="shared" si="1"/>
        <v>7.7285371872006641</v>
      </c>
      <c r="P36" s="9"/>
    </row>
    <row r="37" spans="1:119">
      <c r="A37" s="12"/>
      <c r="B37" s="44">
        <v>574</v>
      </c>
      <c r="C37" s="20" t="s">
        <v>50</v>
      </c>
      <c r="D37" s="46">
        <v>747618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747618</v>
      </c>
      <c r="O37" s="47">
        <f t="shared" si="1"/>
        <v>3.3001152099159983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SUM(D39:D40)</f>
        <v>41258</v>
      </c>
      <c r="E38" s="31">
        <f t="shared" si="12"/>
        <v>30026510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30067768</v>
      </c>
      <c r="O38" s="43">
        <f t="shared" si="1"/>
        <v>132.72433048030618</v>
      </c>
      <c r="P38" s="9"/>
    </row>
    <row r="39" spans="1:119">
      <c r="A39" s="12"/>
      <c r="B39" s="44">
        <v>581</v>
      </c>
      <c r="C39" s="20" t="s">
        <v>51</v>
      </c>
      <c r="D39" s="46">
        <v>41258</v>
      </c>
      <c r="E39" s="46">
        <v>26510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67768</v>
      </c>
      <c r="O39" s="47">
        <f t="shared" si="1"/>
        <v>0.2991396776770856</v>
      </c>
      <c r="P39" s="9"/>
    </row>
    <row r="40" spans="1:119" ht="15.75" thickBot="1">
      <c r="A40" s="12"/>
      <c r="B40" s="44">
        <v>585</v>
      </c>
      <c r="C40" s="20" t="s">
        <v>52</v>
      </c>
      <c r="D40" s="46">
        <v>0</v>
      </c>
      <c r="E40" s="46">
        <v>30000000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30000000</v>
      </c>
      <c r="O40" s="47">
        <f t="shared" si="1"/>
        <v>132.42519080262909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SUM(D5,D12,D18,D24,D27,D31,D33,D38)</f>
        <v>128233854</v>
      </c>
      <c r="E41" s="15">
        <f t="shared" si="13"/>
        <v>60543803</v>
      </c>
      <c r="F41" s="15">
        <f t="shared" si="13"/>
        <v>4834037</v>
      </c>
      <c r="G41" s="15">
        <f t="shared" si="13"/>
        <v>9542931</v>
      </c>
      <c r="H41" s="15">
        <f t="shared" si="13"/>
        <v>0</v>
      </c>
      <c r="I41" s="15">
        <f t="shared" si="13"/>
        <v>61134864</v>
      </c>
      <c r="J41" s="15">
        <f t="shared" si="13"/>
        <v>0</v>
      </c>
      <c r="K41" s="15">
        <f t="shared" si="13"/>
        <v>53910309</v>
      </c>
      <c r="L41" s="15">
        <f t="shared" si="13"/>
        <v>0</v>
      </c>
      <c r="M41" s="15">
        <f t="shared" si="13"/>
        <v>0</v>
      </c>
      <c r="N41" s="15">
        <f>SUM(D41:M41)</f>
        <v>318199798</v>
      </c>
      <c r="O41" s="37">
        <f t="shared" si="1"/>
        <v>1404.5889654502678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63</v>
      </c>
      <c r="M43" s="163"/>
      <c r="N43" s="163"/>
      <c r="O43" s="41">
        <v>226543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36816017</v>
      </c>
      <c r="E5" s="26">
        <f t="shared" si="0"/>
        <v>1179865</v>
      </c>
      <c r="F5" s="26">
        <f t="shared" si="0"/>
        <v>5448230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60144521</v>
      </c>
      <c r="L5" s="26">
        <f t="shared" si="0"/>
        <v>0</v>
      </c>
      <c r="M5" s="26">
        <f t="shared" si="0"/>
        <v>0</v>
      </c>
      <c r="N5" s="27">
        <f>SUM(D5:M5)</f>
        <v>103588633</v>
      </c>
      <c r="O5" s="32">
        <f t="shared" ref="O5:O42" si="1">(N5/O$44)</f>
        <v>461.07631739418787</v>
      </c>
      <c r="P5" s="6"/>
    </row>
    <row r="6" spans="1:133">
      <c r="A6" s="12"/>
      <c r="B6" s="44">
        <v>512</v>
      </c>
      <c r="C6" s="20" t="s">
        <v>19</v>
      </c>
      <c r="D6" s="46">
        <v>1801975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1801975</v>
      </c>
      <c r="O6" s="47">
        <f t="shared" si="1"/>
        <v>8.0206483373170077</v>
      </c>
      <c r="P6" s="9"/>
    </row>
    <row r="7" spans="1:133">
      <c r="A7" s="12"/>
      <c r="B7" s="44">
        <v>513</v>
      </c>
      <c r="C7" s="20" t="s">
        <v>20</v>
      </c>
      <c r="D7" s="46">
        <v>2922623</v>
      </c>
      <c r="E7" s="46">
        <v>744919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59962058</v>
      </c>
      <c r="L7" s="46">
        <v>0</v>
      </c>
      <c r="M7" s="46">
        <v>0</v>
      </c>
      <c r="N7" s="46">
        <f t="shared" si="2"/>
        <v>63629600</v>
      </c>
      <c r="O7" s="47">
        <f t="shared" si="1"/>
        <v>283.2173839504689</v>
      </c>
      <c r="P7" s="9"/>
    </row>
    <row r="8" spans="1:133">
      <c r="A8" s="12"/>
      <c r="B8" s="44">
        <v>514</v>
      </c>
      <c r="C8" s="20" t="s">
        <v>21</v>
      </c>
      <c r="D8" s="46">
        <v>1887290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1887290</v>
      </c>
      <c r="O8" s="47">
        <f t="shared" si="1"/>
        <v>8.4003881299879382</v>
      </c>
      <c r="P8" s="9"/>
    </row>
    <row r="9" spans="1:133">
      <c r="A9" s="12"/>
      <c r="B9" s="44">
        <v>515</v>
      </c>
      <c r="C9" s="20" t="s">
        <v>22</v>
      </c>
      <c r="D9" s="46">
        <v>2368500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2368500</v>
      </c>
      <c r="O9" s="47">
        <f t="shared" si="1"/>
        <v>10.542269225119844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434946</v>
      </c>
      <c r="F10" s="46">
        <v>5448230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5883176</v>
      </c>
      <c r="O10" s="47">
        <f t="shared" si="1"/>
        <v>26.18620447150672</v>
      </c>
      <c r="P10" s="9"/>
    </row>
    <row r="11" spans="1:133">
      <c r="A11" s="12"/>
      <c r="B11" s="44">
        <v>519</v>
      </c>
      <c r="C11" s="20" t="s">
        <v>24</v>
      </c>
      <c r="D11" s="46">
        <v>27835629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182463</v>
      </c>
      <c r="L11" s="46">
        <v>0</v>
      </c>
      <c r="M11" s="46">
        <v>0</v>
      </c>
      <c r="N11" s="46">
        <f t="shared" si="2"/>
        <v>28018092</v>
      </c>
      <c r="O11" s="47">
        <f t="shared" si="1"/>
        <v>124.70942327978742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75521071</v>
      </c>
      <c r="E12" s="31">
        <f t="shared" si="3"/>
        <v>9577463</v>
      </c>
      <c r="F12" s="31">
        <f t="shared" si="3"/>
        <v>0</v>
      </c>
      <c r="G12" s="31">
        <f t="shared" si="3"/>
        <v>5875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3" si="4">SUM(D12:M12)</f>
        <v>85104409</v>
      </c>
      <c r="O12" s="43">
        <f t="shared" si="1"/>
        <v>378.80244539696531</v>
      </c>
      <c r="P12" s="10"/>
    </row>
    <row r="13" spans="1:133">
      <c r="A13" s="12"/>
      <c r="B13" s="44">
        <v>521</v>
      </c>
      <c r="C13" s="20" t="s">
        <v>26</v>
      </c>
      <c r="D13" s="46">
        <v>43843055</v>
      </c>
      <c r="E13" s="46">
        <v>1893159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45736214</v>
      </c>
      <c r="O13" s="47">
        <f t="shared" si="1"/>
        <v>203.57335078137865</v>
      </c>
      <c r="P13" s="9"/>
    </row>
    <row r="14" spans="1:133">
      <c r="A14" s="12"/>
      <c r="B14" s="44">
        <v>522</v>
      </c>
      <c r="C14" s="20" t="s">
        <v>27</v>
      </c>
      <c r="D14" s="46">
        <v>29943621</v>
      </c>
      <c r="E14" s="46">
        <v>7610272</v>
      </c>
      <c r="F14" s="46">
        <v>0</v>
      </c>
      <c r="G14" s="46">
        <v>5875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37559768</v>
      </c>
      <c r="O14" s="47">
        <f t="shared" si="1"/>
        <v>167.17972821998779</v>
      </c>
      <c r="P14" s="9"/>
    </row>
    <row r="15" spans="1:133">
      <c r="A15" s="12"/>
      <c r="B15" s="44">
        <v>524</v>
      </c>
      <c r="C15" s="20" t="s">
        <v>28</v>
      </c>
      <c r="D15" s="46">
        <v>943263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943263</v>
      </c>
      <c r="O15" s="47">
        <f t="shared" si="1"/>
        <v>4.1984937707807557</v>
      </c>
      <c r="P15" s="9"/>
    </row>
    <row r="16" spans="1:133">
      <c r="A16" s="12"/>
      <c r="B16" s="44">
        <v>525</v>
      </c>
      <c r="C16" s="20" t="s">
        <v>29</v>
      </c>
      <c r="D16" s="46">
        <v>1402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1402</v>
      </c>
      <c r="O16" s="47">
        <f t="shared" si="1"/>
        <v>6.2403468244112397E-3</v>
      </c>
      <c r="P16" s="9"/>
    </row>
    <row r="17" spans="1:16">
      <c r="A17" s="12"/>
      <c r="B17" s="44">
        <v>529</v>
      </c>
      <c r="C17" s="20" t="s">
        <v>58</v>
      </c>
      <c r="D17" s="46">
        <v>789730</v>
      </c>
      <c r="E17" s="46">
        <v>74032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863762</v>
      </c>
      <c r="O17" s="47">
        <f t="shared" si="1"/>
        <v>3.8446322779936528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4766783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58206288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62973071</v>
      </c>
      <c r="O18" s="43">
        <f t="shared" si="1"/>
        <v>280.29515238107956</v>
      </c>
      <c r="P18" s="10"/>
    </row>
    <row r="19" spans="1:16">
      <c r="A19" s="12"/>
      <c r="B19" s="44">
        <v>531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17250496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17250496</v>
      </c>
      <c r="O19" s="47">
        <f t="shared" si="1"/>
        <v>76.782509224763757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1576750</v>
      </c>
      <c r="F20" s="46">
        <v>0</v>
      </c>
      <c r="G20" s="46">
        <v>0</v>
      </c>
      <c r="H20" s="46">
        <v>0</v>
      </c>
      <c r="I20" s="46">
        <v>15047590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16624340</v>
      </c>
      <c r="O20" s="47">
        <f t="shared" si="1"/>
        <v>73.995468849452749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15382314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15382314</v>
      </c>
      <c r="O21" s="47">
        <f t="shared" si="1"/>
        <v>68.46717141369227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10525888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10525888</v>
      </c>
      <c r="O22" s="47">
        <f t="shared" si="1"/>
        <v>46.851064019192847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3190033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3190033</v>
      </c>
      <c r="O23" s="47">
        <f t="shared" si="1"/>
        <v>14.198938873977932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0</v>
      </c>
      <c r="E24" s="31">
        <f t="shared" si="6"/>
        <v>6480229</v>
      </c>
      <c r="F24" s="31">
        <f t="shared" si="6"/>
        <v>0</v>
      </c>
      <c r="G24" s="31">
        <f t="shared" si="6"/>
        <v>10804807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17285036</v>
      </c>
      <c r="O24" s="43">
        <f t="shared" si="1"/>
        <v>76.936247869068438</v>
      </c>
      <c r="P24" s="10"/>
    </row>
    <row r="25" spans="1:16">
      <c r="A25" s="12"/>
      <c r="B25" s="44">
        <v>541</v>
      </c>
      <c r="C25" s="20" t="s">
        <v>37</v>
      </c>
      <c r="D25" s="46">
        <v>0</v>
      </c>
      <c r="E25" s="46">
        <v>4500286</v>
      </c>
      <c r="F25" s="46">
        <v>0</v>
      </c>
      <c r="G25" s="46">
        <v>10803339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15303625</v>
      </c>
      <c r="O25" s="47">
        <f t="shared" si="1"/>
        <v>68.11692415886624</v>
      </c>
      <c r="P25" s="9"/>
    </row>
    <row r="26" spans="1:16">
      <c r="A26" s="12"/>
      <c r="B26" s="44">
        <v>544</v>
      </c>
      <c r="C26" s="20" t="s">
        <v>38</v>
      </c>
      <c r="D26" s="46">
        <v>0</v>
      </c>
      <c r="E26" s="46">
        <v>1979943</v>
      </c>
      <c r="F26" s="46">
        <v>0</v>
      </c>
      <c r="G26" s="46">
        <v>1468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1981411</v>
      </c>
      <c r="O26" s="47">
        <f t="shared" si="1"/>
        <v>8.8193237102022106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0</v>
      </c>
      <c r="E27" s="31">
        <f t="shared" si="8"/>
        <v>9937446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9937446</v>
      </c>
      <c r="O27" s="43">
        <f t="shared" si="1"/>
        <v>44.23188986366489</v>
      </c>
      <c r="P27" s="10"/>
    </row>
    <row r="28" spans="1:16">
      <c r="A28" s="13"/>
      <c r="B28" s="45">
        <v>551</v>
      </c>
      <c r="C28" s="21" t="s">
        <v>40</v>
      </c>
      <c r="D28" s="46">
        <v>0</v>
      </c>
      <c r="E28" s="46">
        <v>2444219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2444219</v>
      </c>
      <c r="O28" s="47">
        <f t="shared" si="1"/>
        <v>10.879296914989741</v>
      </c>
      <c r="P28" s="9"/>
    </row>
    <row r="29" spans="1:16">
      <c r="A29" s="13"/>
      <c r="B29" s="45">
        <v>552</v>
      </c>
      <c r="C29" s="21" t="s">
        <v>41</v>
      </c>
      <c r="D29" s="46">
        <v>0</v>
      </c>
      <c r="E29" s="46">
        <v>378305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378305</v>
      </c>
      <c r="O29" s="47">
        <f t="shared" si="1"/>
        <v>1.6838476500776705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7114922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7114922</v>
      </c>
      <c r="O30" s="47">
        <f t="shared" si="1"/>
        <v>31.668745298597479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0</v>
      </c>
      <c r="E31" s="31">
        <f t="shared" si="9"/>
        <v>4149333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4149333</v>
      </c>
      <c r="O31" s="43">
        <f t="shared" si="1"/>
        <v>18.468813844489844</v>
      </c>
      <c r="P31" s="10"/>
    </row>
    <row r="32" spans="1:16">
      <c r="A32" s="12"/>
      <c r="B32" s="44">
        <v>569</v>
      </c>
      <c r="C32" s="20" t="s">
        <v>45</v>
      </c>
      <c r="D32" s="46">
        <v>0</v>
      </c>
      <c r="E32" s="46">
        <v>4149333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4149333</v>
      </c>
      <c r="O32" s="47">
        <f t="shared" si="1"/>
        <v>18.468813844489844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13400917</v>
      </c>
      <c r="E33" s="31">
        <f t="shared" si="11"/>
        <v>165426</v>
      </c>
      <c r="F33" s="31">
        <f t="shared" si="11"/>
        <v>0</v>
      </c>
      <c r="G33" s="31">
        <f t="shared" si="11"/>
        <v>2758307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16324650</v>
      </c>
      <c r="O33" s="43">
        <f t="shared" si="1"/>
        <v>72.661539077835201</v>
      </c>
      <c r="P33" s="9"/>
    </row>
    <row r="34" spans="1:119">
      <c r="A34" s="12"/>
      <c r="B34" s="44">
        <v>571</v>
      </c>
      <c r="C34" s="20" t="s">
        <v>47</v>
      </c>
      <c r="D34" s="46">
        <v>1746517</v>
      </c>
      <c r="E34" s="46">
        <v>165426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1911943</v>
      </c>
      <c r="O34" s="47">
        <f t="shared" si="1"/>
        <v>8.5101194211878024</v>
      </c>
      <c r="P34" s="9"/>
    </row>
    <row r="35" spans="1:119">
      <c r="A35" s="12"/>
      <c r="B35" s="44">
        <v>572</v>
      </c>
      <c r="C35" s="20" t="s">
        <v>48</v>
      </c>
      <c r="D35" s="46">
        <v>8996185</v>
      </c>
      <c r="E35" s="46">
        <v>0</v>
      </c>
      <c r="F35" s="46">
        <v>0</v>
      </c>
      <c r="G35" s="46">
        <v>2758307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11754492</v>
      </c>
      <c r="O35" s="47">
        <f t="shared" si="1"/>
        <v>52.31961970382833</v>
      </c>
      <c r="P35" s="9"/>
    </row>
    <row r="36" spans="1:119">
      <c r="A36" s="12"/>
      <c r="B36" s="44">
        <v>573</v>
      </c>
      <c r="C36" s="20" t="s">
        <v>49</v>
      </c>
      <c r="D36" s="46">
        <v>1856244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1856244</v>
      </c>
      <c r="O36" s="47">
        <f t="shared" si="1"/>
        <v>8.262201391392594</v>
      </c>
      <c r="P36" s="9"/>
    </row>
    <row r="37" spans="1:119">
      <c r="A37" s="12"/>
      <c r="B37" s="44">
        <v>574</v>
      </c>
      <c r="C37" s="20" t="s">
        <v>50</v>
      </c>
      <c r="D37" s="46">
        <v>801971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801971</v>
      </c>
      <c r="O37" s="47">
        <f t="shared" si="1"/>
        <v>3.5695985614264667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7327329</v>
      </c>
      <c r="E38" s="31">
        <f t="shared" si="12"/>
        <v>0</v>
      </c>
      <c r="F38" s="31">
        <f t="shared" si="12"/>
        <v>2491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7329820</v>
      </c>
      <c r="O38" s="43">
        <f t="shared" si="1"/>
        <v>32.625263167265331</v>
      </c>
      <c r="P38" s="9"/>
    </row>
    <row r="39" spans="1:119">
      <c r="A39" s="12"/>
      <c r="B39" s="44">
        <v>581</v>
      </c>
      <c r="C39" s="20" t="s">
        <v>51</v>
      </c>
      <c r="D39" s="46">
        <v>1397618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1397618</v>
      </c>
      <c r="O39" s="47">
        <f t="shared" si="1"/>
        <v>6.2208424023109758</v>
      </c>
      <c r="P39" s="9"/>
    </row>
    <row r="40" spans="1:119">
      <c r="A40" s="12"/>
      <c r="B40" s="44">
        <v>585</v>
      </c>
      <c r="C40" s="20" t="s">
        <v>52</v>
      </c>
      <c r="D40" s="46">
        <v>0</v>
      </c>
      <c r="E40" s="46">
        <v>0</v>
      </c>
      <c r="F40" s="46">
        <v>2491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2491</v>
      </c>
      <c r="O40" s="47">
        <f t="shared" si="1"/>
        <v>1.108752064166077E-2</v>
      </c>
      <c r="P40" s="9"/>
    </row>
    <row r="41" spans="1:119" ht="15.75" thickBot="1">
      <c r="A41" s="12"/>
      <c r="B41" s="44">
        <v>591</v>
      </c>
      <c r="C41" s="20" t="s">
        <v>53</v>
      </c>
      <c r="D41" s="46">
        <v>5929711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5929711</v>
      </c>
      <c r="O41" s="47">
        <f t="shared" si="1"/>
        <v>26.393333244312693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SUM(D5,D12,D18,D24,D27,D31,D33,D38)</f>
        <v>133065334</v>
      </c>
      <c r="E42" s="15">
        <f t="shared" si="13"/>
        <v>36256545</v>
      </c>
      <c r="F42" s="15">
        <f t="shared" si="13"/>
        <v>5450721</v>
      </c>
      <c r="G42" s="15">
        <f t="shared" si="13"/>
        <v>13568989</v>
      </c>
      <c r="H42" s="15">
        <f t="shared" si="13"/>
        <v>0</v>
      </c>
      <c r="I42" s="15">
        <f t="shared" si="13"/>
        <v>58206288</v>
      </c>
      <c r="J42" s="15">
        <f t="shared" si="13"/>
        <v>0</v>
      </c>
      <c r="K42" s="15">
        <f t="shared" si="13"/>
        <v>60144521</v>
      </c>
      <c r="L42" s="15">
        <f t="shared" si="13"/>
        <v>0</v>
      </c>
      <c r="M42" s="15">
        <f t="shared" si="13"/>
        <v>0</v>
      </c>
      <c r="N42" s="15">
        <f>SUM(D42:M42)</f>
        <v>306692398</v>
      </c>
      <c r="O42" s="37">
        <f t="shared" si="1"/>
        <v>1365.0976689945564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60</v>
      </c>
      <c r="M44" s="163"/>
      <c r="N44" s="163"/>
      <c r="O44" s="41">
        <v>224667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thickBot="1">
      <c r="A46" s="165" t="s">
        <v>61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42173645</v>
      </c>
      <c r="E5" s="26">
        <f t="shared" si="0"/>
        <v>1142272</v>
      </c>
      <c r="F5" s="26">
        <f t="shared" si="0"/>
        <v>5737920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43512734</v>
      </c>
      <c r="L5" s="26">
        <f t="shared" si="0"/>
        <v>0</v>
      </c>
      <c r="M5" s="26">
        <f t="shared" si="0"/>
        <v>0</v>
      </c>
      <c r="N5" s="27">
        <f>SUM(D5:M5)</f>
        <v>92566571</v>
      </c>
      <c r="O5" s="32">
        <f t="shared" ref="O5:O42" si="1">(N5/O$44)</f>
        <v>408.49306502504356</v>
      </c>
      <c r="P5" s="6"/>
    </row>
    <row r="6" spans="1:133">
      <c r="A6" s="12"/>
      <c r="B6" s="44">
        <v>512</v>
      </c>
      <c r="C6" s="20" t="s">
        <v>19</v>
      </c>
      <c r="D6" s="46">
        <v>1567303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1567303</v>
      </c>
      <c r="O6" s="47">
        <f t="shared" si="1"/>
        <v>6.9164537410913267</v>
      </c>
      <c r="P6" s="9"/>
    </row>
    <row r="7" spans="1:133">
      <c r="A7" s="12"/>
      <c r="B7" s="44">
        <v>513</v>
      </c>
      <c r="C7" s="20" t="s">
        <v>20</v>
      </c>
      <c r="D7" s="46">
        <v>2991509</v>
      </c>
      <c r="E7" s="46">
        <v>702930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43504109</v>
      </c>
      <c r="L7" s="46">
        <v>0</v>
      </c>
      <c r="M7" s="46">
        <v>0</v>
      </c>
      <c r="N7" s="46">
        <f t="shared" si="2"/>
        <v>47198548</v>
      </c>
      <c r="O7" s="47">
        <f t="shared" si="1"/>
        <v>208.28555415811655</v>
      </c>
      <c r="P7" s="9"/>
    </row>
    <row r="8" spans="1:133">
      <c r="A8" s="12"/>
      <c r="B8" s="44">
        <v>514</v>
      </c>
      <c r="C8" s="20" t="s">
        <v>21</v>
      </c>
      <c r="D8" s="46">
        <v>1692591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1692591</v>
      </c>
      <c r="O8" s="47">
        <f t="shared" si="1"/>
        <v>7.469345336598928</v>
      </c>
      <c r="P8" s="9"/>
    </row>
    <row r="9" spans="1:133">
      <c r="A9" s="12"/>
      <c r="B9" s="44">
        <v>515</v>
      </c>
      <c r="C9" s="20" t="s">
        <v>22</v>
      </c>
      <c r="D9" s="46">
        <v>2506833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2506833</v>
      </c>
      <c r="O9" s="47">
        <f t="shared" si="1"/>
        <v>11.062567021910374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439342</v>
      </c>
      <c r="F10" s="46">
        <v>5737920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6177262</v>
      </c>
      <c r="O10" s="47">
        <f t="shared" si="1"/>
        <v>27.260042805763334</v>
      </c>
      <c r="P10" s="9"/>
    </row>
    <row r="11" spans="1:133">
      <c r="A11" s="12"/>
      <c r="B11" s="44">
        <v>519</v>
      </c>
      <c r="C11" s="20" t="s">
        <v>24</v>
      </c>
      <c r="D11" s="46">
        <v>33415409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8625</v>
      </c>
      <c r="L11" s="46">
        <v>0</v>
      </c>
      <c r="M11" s="46">
        <v>0</v>
      </c>
      <c r="N11" s="46">
        <f t="shared" si="2"/>
        <v>33424034</v>
      </c>
      <c r="O11" s="47">
        <f t="shared" si="1"/>
        <v>147.49910196156307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74963040</v>
      </c>
      <c r="E12" s="31">
        <f t="shared" si="3"/>
        <v>10211718</v>
      </c>
      <c r="F12" s="31">
        <f t="shared" si="3"/>
        <v>0</v>
      </c>
      <c r="G12" s="31">
        <f t="shared" si="3"/>
        <v>401362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85576120</v>
      </c>
      <c r="O12" s="43">
        <f t="shared" si="1"/>
        <v>377.64444738642129</v>
      </c>
      <c r="P12" s="10"/>
    </row>
    <row r="13" spans="1:133">
      <c r="A13" s="12"/>
      <c r="B13" s="44">
        <v>521</v>
      </c>
      <c r="C13" s="20" t="s">
        <v>26</v>
      </c>
      <c r="D13" s="46">
        <v>43436515</v>
      </c>
      <c r="E13" s="46">
        <v>2251631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45688146</v>
      </c>
      <c r="O13" s="47">
        <f t="shared" si="1"/>
        <v>201.62020255510691</v>
      </c>
      <c r="P13" s="9"/>
    </row>
    <row r="14" spans="1:133">
      <c r="A14" s="12"/>
      <c r="B14" s="44">
        <v>522</v>
      </c>
      <c r="C14" s="20" t="s">
        <v>27</v>
      </c>
      <c r="D14" s="46">
        <v>30414595</v>
      </c>
      <c r="E14" s="46">
        <v>7960087</v>
      </c>
      <c r="F14" s="46">
        <v>0</v>
      </c>
      <c r="G14" s="46">
        <v>401362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38776044</v>
      </c>
      <c r="O14" s="47">
        <f t="shared" si="1"/>
        <v>171.11733633414974</v>
      </c>
      <c r="P14" s="9"/>
    </row>
    <row r="15" spans="1:133">
      <c r="A15" s="12"/>
      <c r="B15" s="44">
        <v>524</v>
      </c>
      <c r="C15" s="20" t="s">
        <v>28</v>
      </c>
      <c r="D15" s="46">
        <v>1110910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1110910</v>
      </c>
      <c r="O15" s="47">
        <f t="shared" si="1"/>
        <v>4.9024072725668013</v>
      </c>
      <c r="P15" s="9"/>
    </row>
    <row r="16" spans="1:133">
      <c r="A16" s="12"/>
      <c r="B16" s="44">
        <v>525</v>
      </c>
      <c r="C16" s="20" t="s">
        <v>29</v>
      </c>
      <c r="D16" s="46">
        <v>1020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1020</v>
      </c>
      <c r="O16" s="47">
        <f t="shared" si="1"/>
        <v>4.5012245978685375E-3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2648333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54314376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56962709</v>
      </c>
      <c r="O17" s="43">
        <f t="shared" si="1"/>
        <v>251.37445775688974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13024634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13024634</v>
      </c>
      <c r="O18" s="47">
        <f t="shared" si="1"/>
        <v>57.477257783367534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14600904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14600904</v>
      </c>
      <c r="O19" s="47">
        <f t="shared" si="1"/>
        <v>64.433282584232472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13412573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13412573</v>
      </c>
      <c r="O20" s="47">
        <f t="shared" si="1"/>
        <v>59.189219125791574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13276265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13276265</v>
      </c>
      <c r="O21" s="47">
        <f t="shared" si="1"/>
        <v>58.587696652765828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2648333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2648333</v>
      </c>
      <c r="O22" s="47">
        <f t="shared" si="1"/>
        <v>11.687001610732331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8724306</v>
      </c>
      <c r="F23" s="31">
        <f t="shared" si="6"/>
        <v>0</v>
      </c>
      <c r="G23" s="31">
        <f t="shared" si="6"/>
        <v>2336736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11061042</v>
      </c>
      <c r="O23" s="43">
        <f t="shared" si="1"/>
        <v>48.811994439663735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6239333</v>
      </c>
      <c r="F24" s="46">
        <v>0</v>
      </c>
      <c r="G24" s="46">
        <v>2336736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8576069</v>
      </c>
      <c r="O24" s="47">
        <f t="shared" si="1"/>
        <v>37.845894839037094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2484973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2484973</v>
      </c>
      <c r="O25" s="47">
        <f t="shared" si="1"/>
        <v>10.966099600626642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0</v>
      </c>
      <c r="E26" s="31">
        <f t="shared" si="8"/>
        <v>8107848</v>
      </c>
      <c r="F26" s="31">
        <f t="shared" si="8"/>
        <v>0</v>
      </c>
      <c r="G26" s="31">
        <f t="shared" si="8"/>
        <v>166906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8274754</v>
      </c>
      <c r="O26" s="43">
        <f t="shared" si="1"/>
        <v>36.516202202069678</v>
      </c>
      <c r="P26" s="10"/>
    </row>
    <row r="27" spans="1:16">
      <c r="A27" s="13"/>
      <c r="B27" s="45">
        <v>551</v>
      </c>
      <c r="C27" s="21" t="s">
        <v>40</v>
      </c>
      <c r="D27" s="46">
        <v>0</v>
      </c>
      <c r="E27" s="46">
        <v>2247265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2247265</v>
      </c>
      <c r="O27" s="47">
        <f t="shared" si="1"/>
        <v>9.9171024469892544</v>
      </c>
      <c r="P27" s="9"/>
    </row>
    <row r="28" spans="1:16">
      <c r="A28" s="13"/>
      <c r="B28" s="45">
        <v>552</v>
      </c>
      <c r="C28" s="21" t="s">
        <v>41</v>
      </c>
      <c r="D28" s="46">
        <v>0</v>
      </c>
      <c r="E28" s="46">
        <v>429797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429797</v>
      </c>
      <c r="O28" s="47">
        <f t="shared" si="1"/>
        <v>1.8966792436177489</v>
      </c>
      <c r="P28" s="9"/>
    </row>
    <row r="29" spans="1:16">
      <c r="A29" s="13"/>
      <c r="B29" s="45">
        <v>554</v>
      </c>
      <c r="C29" s="21" t="s">
        <v>42</v>
      </c>
      <c r="D29" s="46">
        <v>0</v>
      </c>
      <c r="E29" s="46">
        <v>5430786</v>
      </c>
      <c r="F29" s="46">
        <v>0</v>
      </c>
      <c r="G29" s="46">
        <v>166906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5597692</v>
      </c>
      <c r="O29" s="47">
        <f t="shared" si="1"/>
        <v>24.702420511462677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345984</v>
      </c>
      <c r="E30" s="31">
        <f t="shared" si="9"/>
        <v>2603201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2949185</v>
      </c>
      <c r="O30" s="43">
        <f t="shared" si="1"/>
        <v>13.014651044769533</v>
      </c>
      <c r="P30" s="10"/>
    </row>
    <row r="31" spans="1:16">
      <c r="A31" s="12"/>
      <c r="B31" s="44">
        <v>562</v>
      </c>
      <c r="C31" s="20" t="s">
        <v>44</v>
      </c>
      <c r="D31" s="46">
        <v>0</v>
      </c>
      <c r="E31" s="46">
        <v>150000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150000</v>
      </c>
      <c r="O31" s="47">
        <f t="shared" si="1"/>
        <v>0.66194479380419669</v>
      </c>
      <c r="P31" s="9"/>
    </row>
    <row r="32" spans="1:16">
      <c r="A32" s="12"/>
      <c r="B32" s="44">
        <v>569</v>
      </c>
      <c r="C32" s="20" t="s">
        <v>45</v>
      </c>
      <c r="D32" s="46">
        <v>345984</v>
      </c>
      <c r="E32" s="46">
        <v>2453201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2799185</v>
      </c>
      <c r="O32" s="47">
        <f t="shared" si="1"/>
        <v>12.352706250965337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14870644</v>
      </c>
      <c r="E33" s="31">
        <f t="shared" si="11"/>
        <v>1893121</v>
      </c>
      <c r="F33" s="31">
        <f t="shared" si="11"/>
        <v>0</v>
      </c>
      <c r="G33" s="31">
        <f t="shared" si="11"/>
        <v>1593623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18357388</v>
      </c>
      <c r="O33" s="43">
        <f t="shared" si="1"/>
        <v>81.0105160962909</v>
      </c>
      <c r="P33" s="9"/>
    </row>
    <row r="34" spans="1:119">
      <c r="A34" s="12"/>
      <c r="B34" s="44">
        <v>571</v>
      </c>
      <c r="C34" s="20" t="s">
        <v>47</v>
      </c>
      <c r="D34" s="46">
        <v>1866410</v>
      </c>
      <c r="E34" s="46">
        <v>54090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1920500</v>
      </c>
      <c r="O34" s="47">
        <f t="shared" si="1"/>
        <v>8.4750998433397324</v>
      </c>
      <c r="P34" s="9"/>
    </row>
    <row r="35" spans="1:119">
      <c r="A35" s="12"/>
      <c r="B35" s="44">
        <v>572</v>
      </c>
      <c r="C35" s="20" t="s">
        <v>48</v>
      </c>
      <c r="D35" s="46">
        <v>10106490</v>
      </c>
      <c r="E35" s="46">
        <v>1839031</v>
      </c>
      <c r="F35" s="46">
        <v>0</v>
      </c>
      <c r="G35" s="46">
        <v>1593623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13539144</v>
      </c>
      <c r="O35" s="47">
        <f t="shared" si="1"/>
        <v>59.747772555768847</v>
      </c>
      <c r="P35" s="9"/>
    </row>
    <row r="36" spans="1:119">
      <c r="A36" s="12"/>
      <c r="B36" s="44">
        <v>573</v>
      </c>
      <c r="C36" s="20" t="s">
        <v>49</v>
      </c>
      <c r="D36" s="46">
        <v>2056599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2056599</v>
      </c>
      <c r="O36" s="47">
        <f t="shared" si="1"/>
        <v>9.0757000066194475</v>
      </c>
      <c r="P36" s="9"/>
    </row>
    <row r="37" spans="1:119">
      <c r="A37" s="12"/>
      <c r="B37" s="44">
        <v>574</v>
      </c>
      <c r="C37" s="20" t="s">
        <v>50</v>
      </c>
      <c r="D37" s="46">
        <v>841145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841145</v>
      </c>
      <c r="O37" s="47">
        <f t="shared" si="1"/>
        <v>3.7119436905628738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7030377</v>
      </c>
      <c r="E38" s="31">
        <f t="shared" si="12"/>
        <v>226577</v>
      </c>
      <c r="F38" s="31">
        <f t="shared" si="12"/>
        <v>273020</v>
      </c>
      <c r="G38" s="31">
        <f t="shared" si="12"/>
        <v>1168428</v>
      </c>
      <c r="H38" s="31">
        <f t="shared" si="12"/>
        <v>0</v>
      </c>
      <c r="I38" s="31">
        <f t="shared" si="12"/>
        <v>391068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9089470</v>
      </c>
      <c r="O38" s="43">
        <f t="shared" si="1"/>
        <v>40.111515632929546</v>
      </c>
      <c r="P38" s="9"/>
    </row>
    <row r="39" spans="1:119">
      <c r="A39" s="12"/>
      <c r="B39" s="44">
        <v>581</v>
      </c>
      <c r="C39" s="20" t="s">
        <v>51</v>
      </c>
      <c r="D39" s="46">
        <v>1633587</v>
      </c>
      <c r="E39" s="46">
        <v>226577</v>
      </c>
      <c r="F39" s="46">
        <v>0</v>
      </c>
      <c r="G39" s="46">
        <v>1168428</v>
      </c>
      <c r="H39" s="46">
        <v>0</v>
      </c>
      <c r="I39" s="46">
        <v>391068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3419660</v>
      </c>
      <c r="O39" s="47">
        <f t="shared" si="1"/>
        <v>15.090840890536397</v>
      </c>
      <c r="P39" s="9"/>
    </row>
    <row r="40" spans="1:119">
      <c r="A40" s="12"/>
      <c r="B40" s="44">
        <v>585</v>
      </c>
      <c r="C40" s="20" t="s">
        <v>52</v>
      </c>
      <c r="D40" s="46">
        <v>0</v>
      </c>
      <c r="E40" s="46">
        <v>0</v>
      </c>
      <c r="F40" s="46">
        <v>273020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273020</v>
      </c>
      <c r="O40" s="47">
        <f t="shared" si="1"/>
        <v>1.2048277840294785</v>
      </c>
      <c r="P40" s="9"/>
    </row>
    <row r="41" spans="1:119" ht="15.75" thickBot="1">
      <c r="A41" s="12"/>
      <c r="B41" s="44">
        <v>591</v>
      </c>
      <c r="C41" s="20" t="s">
        <v>53</v>
      </c>
      <c r="D41" s="46">
        <v>5396790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5396790</v>
      </c>
      <c r="O41" s="47">
        <f t="shared" si="1"/>
        <v>23.815846958363672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SUM(D5,D12,D17,D23,D26,D30,D33,D38)</f>
        <v>139383690</v>
      </c>
      <c r="E42" s="15">
        <f t="shared" si="13"/>
        <v>35557376</v>
      </c>
      <c r="F42" s="15">
        <f t="shared" si="13"/>
        <v>6010940</v>
      </c>
      <c r="G42" s="15">
        <f t="shared" si="13"/>
        <v>5667055</v>
      </c>
      <c r="H42" s="15">
        <f t="shared" si="13"/>
        <v>0</v>
      </c>
      <c r="I42" s="15">
        <f t="shared" si="13"/>
        <v>54705444</v>
      </c>
      <c r="J42" s="15">
        <f t="shared" si="13"/>
        <v>0</v>
      </c>
      <c r="K42" s="15">
        <f t="shared" si="13"/>
        <v>43512734</v>
      </c>
      <c r="L42" s="15">
        <f t="shared" si="13"/>
        <v>0</v>
      </c>
      <c r="M42" s="15">
        <f t="shared" si="13"/>
        <v>0</v>
      </c>
      <c r="N42" s="15">
        <f>SUM(D42:M42)</f>
        <v>284837239</v>
      </c>
      <c r="O42" s="37">
        <f t="shared" si="1"/>
        <v>1256.9768495840781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55</v>
      </c>
      <c r="M44" s="163"/>
      <c r="N44" s="163"/>
      <c r="O44" s="41">
        <v>226605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thickBot="1">
      <c r="A46" s="165" t="s">
        <v>61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46698959</v>
      </c>
      <c r="E5" s="26">
        <f t="shared" si="0"/>
        <v>1041148</v>
      </c>
      <c r="F5" s="26">
        <f t="shared" si="0"/>
        <v>6813049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47973600</v>
      </c>
      <c r="L5" s="26">
        <f t="shared" si="0"/>
        <v>0</v>
      </c>
      <c r="M5" s="26">
        <f t="shared" si="0"/>
        <v>0</v>
      </c>
      <c r="N5" s="27">
        <f>SUM(D5:M5)</f>
        <v>102526756</v>
      </c>
      <c r="O5" s="32">
        <f t="shared" ref="O5:O41" si="1">(N5/O$43)</f>
        <v>449.36932024877603</v>
      </c>
      <c r="P5" s="6"/>
    </row>
    <row r="6" spans="1:133">
      <c r="A6" s="12"/>
      <c r="B6" s="44">
        <v>512</v>
      </c>
      <c r="C6" s="20" t="s">
        <v>19</v>
      </c>
      <c r="D6" s="46">
        <v>1989073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1989073</v>
      </c>
      <c r="O6" s="47">
        <f t="shared" si="1"/>
        <v>8.7180012009274321</v>
      </c>
      <c r="P6" s="9"/>
    </row>
    <row r="7" spans="1:133">
      <c r="A7" s="12"/>
      <c r="B7" s="44">
        <v>513</v>
      </c>
      <c r="C7" s="20" t="s">
        <v>20</v>
      </c>
      <c r="D7" s="46">
        <v>2788398</v>
      </c>
      <c r="E7" s="46">
        <v>603452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47795514</v>
      </c>
      <c r="L7" s="46">
        <v>0</v>
      </c>
      <c r="M7" s="46">
        <v>0</v>
      </c>
      <c r="N7" s="46">
        <f t="shared" si="2"/>
        <v>51187364</v>
      </c>
      <c r="O7" s="47">
        <f t="shared" si="1"/>
        <v>224.35149480401654</v>
      </c>
      <c r="P7" s="9"/>
    </row>
    <row r="8" spans="1:133">
      <c r="A8" s="12"/>
      <c r="B8" s="44">
        <v>514</v>
      </c>
      <c r="C8" s="20" t="s">
        <v>21</v>
      </c>
      <c r="D8" s="46">
        <v>1714713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1714713</v>
      </c>
      <c r="O8" s="47">
        <f t="shared" si="1"/>
        <v>7.5154959085191342</v>
      </c>
      <c r="P8" s="9"/>
    </row>
    <row r="9" spans="1:133">
      <c r="A9" s="12"/>
      <c r="B9" s="44">
        <v>515</v>
      </c>
      <c r="C9" s="20" t="s">
        <v>22</v>
      </c>
      <c r="D9" s="46">
        <v>2940357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2940357</v>
      </c>
      <c r="O9" s="47">
        <f t="shared" si="1"/>
        <v>12.887428393606157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437696</v>
      </c>
      <c r="F10" s="46">
        <v>6813049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7250745</v>
      </c>
      <c r="O10" s="47">
        <f t="shared" si="1"/>
        <v>31.779629816310699</v>
      </c>
      <c r="P10" s="9"/>
    </row>
    <row r="11" spans="1:133">
      <c r="A11" s="12"/>
      <c r="B11" s="44">
        <v>519</v>
      </c>
      <c r="C11" s="20" t="s">
        <v>24</v>
      </c>
      <c r="D11" s="46">
        <v>37266418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178086</v>
      </c>
      <c r="L11" s="46">
        <v>0</v>
      </c>
      <c r="M11" s="46">
        <v>0</v>
      </c>
      <c r="N11" s="46">
        <f t="shared" si="2"/>
        <v>37444504</v>
      </c>
      <c r="O11" s="47">
        <f t="shared" si="1"/>
        <v>164.11727012539612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73441734</v>
      </c>
      <c r="E12" s="31">
        <f t="shared" si="3"/>
        <v>6633968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80075702</v>
      </c>
      <c r="O12" s="43">
        <f t="shared" si="1"/>
        <v>350.96754427872037</v>
      </c>
      <c r="P12" s="10"/>
    </row>
    <row r="13" spans="1:133">
      <c r="A13" s="12"/>
      <c r="B13" s="44">
        <v>521</v>
      </c>
      <c r="C13" s="20" t="s">
        <v>26</v>
      </c>
      <c r="D13" s="46">
        <v>42203171</v>
      </c>
      <c r="E13" s="46">
        <v>1397529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43600700</v>
      </c>
      <c r="O13" s="47">
        <f t="shared" si="1"/>
        <v>191.09954987136052</v>
      </c>
      <c r="P13" s="9"/>
    </row>
    <row r="14" spans="1:133">
      <c r="A14" s="12"/>
      <c r="B14" s="44">
        <v>522</v>
      </c>
      <c r="C14" s="20" t="s">
        <v>27</v>
      </c>
      <c r="D14" s="46">
        <v>30189476</v>
      </c>
      <c r="E14" s="46">
        <v>5236439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35425915</v>
      </c>
      <c r="O14" s="47">
        <f t="shared" si="1"/>
        <v>155.26990186582046</v>
      </c>
      <c r="P14" s="9"/>
    </row>
    <row r="15" spans="1:133">
      <c r="A15" s="12"/>
      <c r="B15" s="44">
        <v>524</v>
      </c>
      <c r="C15" s="20" t="s">
        <v>28</v>
      </c>
      <c r="D15" s="46">
        <v>1043038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1043038</v>
      </c>
      <c r="O15" s="47">
        <f t="shared" si="1"/>
        <v>4.5715800961618536</v>
      </c>
      <c r="P15" s="9"/>
    </row>
    <row r="16" spans="1:133">
      <c r="A16" s="12"/>
      <c r="B16" s="44">
        <v>525</v>
      </c>
      <c r="C16" s="20" t="s">
        <v>29</v>
      </c>
      <c r="D16" s="46">
        <v>6049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6049</v>
      </c>
      <c r="O16" s="47">
        <f t="shared" si="1"/>
        <v>2.6512445377525125E-2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2565915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54237260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56803175</v>
      </c>
      <c r="O17" s="43">
        <f t="shared" si="1"/>
        <v>248.96529582699631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10903020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10903020</v>
      </c>
      <c r="O18" s="47">
        <f t="shared" si="1"/>
        <v>47.787356951572818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15349162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15349162</v>
      </c>
      <c r="O19" s="47">
        <f t="shared" si="1"/>
        <v>67.274560938301263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16594613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16594613</v>
      </c>
      <c r="O20" s="47">
        <f t="shared" si="1"/>
        <v>72.733306451259438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11390465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11390465</v>
      </c>
      <c r="O21" s="47">
        <f t="shared" si="1"/>
        <v>49.923802469352246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2565915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2565915</v>
      </c>
      <c r="O22" s="47">
        <f t="shared" si="1"/>
        <v>11.24626901651056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7817115</v>
      </c>
      <c r="F23" s="31">
        <f t="shared" si="6"/>
        <v>0</v>
      </c>
      <c r="G23" s="31">
        <f t="shared" si="6"/>
        <v>45943</v>
      </c>
      <c r="H23" s="31">
        <f t="shared" si="6"/>
        <v>0</v>
      </c>
      <c r="I23" s="31">
        <f t="shared" si="6"/>
        <v>2214547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10077605</v>
      </c>
      <c r="O23" s="43">
        <f t="shared" si="1"/>
        <v>44.169606893498774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7817115</v>
      </c>
      <c r="F24" s="46">
        <v>0</v>
      </c>
      <c r="G24" s="46">
        <v>45943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7863058</v>
      </c>
      <c r="O24" s="47">
        <f t="shared" si="1"/>
        <v>34.463365138917503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2214547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2214547</v>
      </c>
      <c r="O25" s="47">
        <f t="shared" si="1"/>
        <v>9.706241754581276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0</v>
      </c>
      <c r="E26" s="31">
        <f t="shared" si="8"/>
        <v>6037456</v>
      </c>
      <c r="F26" s="31">
        <f t="shared" si="8"/>
        <v>0</v>
      </c>
      <c r="G26" s="31">
        <f t="shared" si="8"/>
        <v>9229116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15266572</v>
      </c>
      <c r="O26" s="43">
        <f t="shared" si="1"/>
        <v>66.912573359572576</v>
      </c>
      <c r="P26" s="10"/>
    </row>
    <row r="27" spans="1:16">
      <c r="A27" s="13"/>
      <c r="B27" s="45">
        <v>551</v>
      </c>
      <c r="C27" s="21" t="s">
        <v>40</v>
      </c>
      <c r="D27" s="46">
        <v>0</v>
      </c>
      <c r="E27" s="46">
        <v>2209604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2209604</v>
      </c>
      <c r="O27" s="47">
        <f t="shared" si="1"/>
        <v>9.6845768483982528</v>
      </c>
      <c r="P27" s="9"/>
    </row>
    <row r="28" spans="1:16">
      <c r="A28" s="13"/>
      <c r="B28" s="45">
        <v>552</v>
      </c>
      <c r="C28" s="21" t="s">
        <v>41</v>
      </c>
      <c r="D28" s="46">
        <v>0</v>
      </c>
      <c r="E28" s="46">
        <v>660988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660988</v>
      </c>
      <c r="O28" s="47">
        <f t="shared" si="1"/>
        <v>2.897075259580026</v>
      </c>
      <c r="P28" s="9"/>
    </row>
    <row r="29" spans="1:16">
      <c r="A29" s="13"/>
      <c r="B29" s="45">
        <v>554</v>
      </c>
      <c r="C29" s="21" t="s">
        <v>42</v>
      </c>
      <c r="D29" s="46">
        <v>0</v>
      </c>
      <c r="E29" s="46">
        <v>3166864</v>
      </c>
      <c r="F29" s="46">
        <v>0</v>
      </c>
      <c r="G29" s="46">
        <v>9229116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12395980</v>
      </c>
      <c r="O29" s="47">
        <f t="shared" si="1"/>
        <v>54.330921251594297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310674</v>
      </c>
      <c r="E30" s="31">
        <f t="shared" si="9"/>
        <v>2063961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2374635</v>
      </c>
      <c r="O30" s="43">
        <f t="shared" si="1"/>
        <v>10.407898946777877</v>
      </c>
      <c r="P30" s="10"/>
    </row>
    <row r="31" spans="1:16">
      <c r="A31" s="12"/>
      <c r="B31" s="44">
        <v>569</v>
      </c>
      <c r="C31" s="20" t="s">
        <v>45</v>
      </c>
      <c r="D31" s="46">
        <v>310674</v>
      </c>
      <c r="E31" s="46">
        <v>2063961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2374635</v>
      </c>
      <c r="O31" s="47">
        <f t="shared" si="1"/>
        <v>10.407898946777877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SUM(D33:D36)</f>
        <v>15408273</v>
      </c>
      <c r="E32" s="31">
        <f t="shared" si="11"/>
        <v>4367041</v>
      </c>
      <c r="F32" s="31">
        <f t="shared" si="11"/>
        <v>0</v>
      </c>
      <c r="G32" s="31">
        <f t="shared" si="11"/>
        <v>5472625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25247939</v>
      </c>
      <c r="O32" s="43">
        <f t="shared" si="1"/>
        <v>110.66037421600039</v>
      </c>
      <c r="P32" s="9"/>
    </row>
    <row r="33" spans="1:119">
      <c r="A33" s="12"/>
      <c r="B33" s="44">
        <v>571</v>
      </c>
      <c r="C33" s="20" t="s">
        <v>47</v>
      </c>
      <c r="D33" s="46">
        <v>2244201</v>
      </c>
      <c r="E33" s="46">
        <v>49692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2293893</v>
      </c>
      <c r="O33" s="47">
        <f t="shared" si="1"/>
        <v>10.054011053791907</v>
      </c>
      <c r="P33" s="9"/>
    </row>
    <row r="34" spans="1:119">
      <c r="A34" s="12"/>
      <c r="B34" s="44">
        <v>572</v>
      </c>
      <c r="C34" s="20" t="s">
        <v>48</v>
      </c>
      <c r="D34" s="46">
        <v>10163399</v>
      </c>
      <c r="E34" s="46">
        <v>4317349</v>
      </c>
      <c r="F34" s="46">
        <v>0</v>
      </c>
      <c r="G34" s="46">
        <v>5472625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19953373</v>
      </c>
      <c r="O34" s="47">
        <f t="shared" si="1"/>
        <v>87.454572947575571</v>
      </c>
      <c r="P34" s="9"/>
    </row>
    <row r="35" spans="1:119">
      <c r="A35" s="12"/>
      <c r="B35" s="44">
        <v>573</v>
      </c>
      <c r="C35" s="20" t="s">
        <v>49</v>
      </c>
      <c r="D35" s="46">
        <v>1984101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1984101</v>
      </c>
      <c r="O35" s="47">
        <f t="shared" si="1"/>
        <v>8.6962091892863249</v>
      </c>
      <c r="P35" s="9"/>
    </row>
    <row r="36" spans="1:119">
      <c r="A36" s="12"/>
      <c r="B36" s="44">
        <v>574</v>
      </c>
      <c r="C36" s="20" t="s">
        <v>50</v>
      </c>
      <c r="D36" s="46">
        <v>1016572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1016572</v>
      </c>
      <c r="O36" s="47">
        <f t="shared" si="1"/>
        <v>4.4555810253465813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SUM(D38:D40)</f>
        <v>6457795</v>
      </c>
      <c r="E37" s="31">
        <f t="shared" si="12"/>
        <v>742750</v>
      </c>
      <c r="F37" s="31">
        <f t="shared" si="12"/>
        <v>2788512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9989057</v>
      </c>
      <c r="O37" s="43">
        <f t="shared" si="1"/>
        <v>43.78150571755414</v>
      </c>
      <c r="P37" s="9"/>
    </row>
    <row r="38" spans="1:119">
      <c r="A38" s="12"/>
      <c r="B38" s="44">
        <v>581</v>
      </c>
      <c r="C38" s="20" t="s">
        <v>51</v>
      </c>
      <c r="D38" s="46">
        <v>972181</v>
      </c>
      <c r="E38" s="46">
        <v>742750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1714931</v>
      </c>
      <c r="O38" s="47">
        <f t="shared" si="1"/>
        <v>7.5164513909281769</v>
      </c>
      <c r="P38" s="9"/>
    </row>
    <row r="39" spans="1:119">
      <c r="A39" s="12"/>
      <c r="B39" s="44">
        <v>585</v>
      </c>
      <c r="C39" s="20" t="s">
        <v>52</v>
      </c>
      <c r="D39" s="46">
        <v>0</v>
      </c>
      <c r="E39" s="46">
        <v>0</v>
      </c>
      <c r="F39" s="46">
        <v>2788512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2788512</v>
      </c>
      <c r="O39" s="47">
        <f t="shared" si="1"/>
        <v>12.221899832133136</v>
      </c>
      <c r="P39" s="9"/>
    </row>
    <row r="40" spans="1:119" ht="15.75" thickBot="1">
      <c r="A40" s="12"/>
      <c r="B40" s="44">
        <v>591</v>
      </c>
      <c r="C40" s="20" t="s">
        <v>53</v>
      </c>
      <c r="D40" s="46">
        <v>5485614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5485614</v>
      </c>
      <c r="O40" s="47">
        <f t="shared" si="1"/>
        <v>24.043154494492828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SUM(D5,D12,D17,D23,D26,D30,D32,D37)</f>
        <v>142317435</v>
      </c>
      <c r="E41" s="15">
        <f t="shared" si="13"/>
        <v>31269354</v>
      </c>
      <c r="F41" s="15">
        <f t="shared" si="13"/>
        <v>9601561</v>
      </c>
      <c r="G41" s="15">
        <f t="shared" si="13"/>
        <v>14747684</v>
      </c>
      <c r="H41" s="15">
        <f t="shared" si="13"/>
        <v>0</v>
      </c>
      <c r="I41" s="15">
        <f t="shared" si="13"/>
        <v>56451807</v>
      </c>
      <c r="J41" s="15">
        <f t="shared" si="13"/>
        <v>0</v>
      </c>
      <c r="K41" s="15">
        <f t="shared" si="13"/>
        <v>47973600</v>
      </c>
      <c r="L41" s="15">
        <f t="shared" si="13"/>
        <v>0</v>
      </c>
      <c r="M41" s="15">
        <f t="shared" si="13"/>
        <v>0</v>
      </c>
      <c r="N41" s="15">
        <f>SUM(D41:M41)</f>
        <v>302361441</v>
      </c>
      <c r="O41" s="37">
        <f t="shared" si="1"/>
        <v>1325.2341194878966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74</v>
      </c>
      <c r="M43" s="163"/>
      <c r="N43" s="163"/>
      <c r="O43" s="41">
        <v>228157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40563882</v>
      </c>
      <c r="E5" s="26">
        <f t="shared" si="0"/>
        <v>1181139</v>
      </c>
      <c r="F5" s="26">
        <f t="shared" si="0"/>
        <v>0</v>
      </c>
      <c r="G5" s="26">
        <f t="shared" si="0"/>
        <v>10441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43373223</v>
      </c>
      <c r="L5" s="26">
        <f t="shared" si="0"/>
        <v>0</v>
      </c>
      <c r="M5" s="26">
        <f t="shared" si="0"/>
        <v>0</v>
      </c>
      <c r="N5" s="27">
        <f>SUM(D5:M5)</f>
        <v>85128685</v>
      </c>
      <c r="O5" s="32">
        <f t="shared" ref="O5:O42" si="1">(N5/O$44)</f>
        <v>372.50877354197297</v>
      </c>
      <c r="P5" s="6"/>
    </row>
    <row r="6" spans="1:133">
      <c r="A6" s="12"/>
      <c r="B6" s="44">
        <v>512</v>
      </c>
      <c r="C6" s="20" t="s">
        <v>19</v>
      </c>
      <c r="D6" s="46">
        <v>1829466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1829466</v>
      </c>
      <c r="O6" s="47">
        <f t="shared" si="1"/>
        <v>8.0054347826086953</v>
      </c>
      <c r="P6" s="9"/>
    </row>
    <row r="7" spans="1:133">
      <c r="A7" s="12"/>
      <c r="B7" s="44">
        <v>513</v>
      </c>
      <c r="C7" s="20" t="s">
        <v>20</v>
      </c>
      <c r="D7" s="46">
        <v>2942474</v>
      </c>
      <c r="E7" s="46">
        <v>740808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43209341</v>
      </c>
      <c r="L7" s="46">
        <v>0</v>
      </c>
      <c r="M7" s="46">
        <v>0</v>
      </c>
      <c r="N7" s="46">
        <f t="shared" si="2"/>
        <v>46892623</v>
      </c>
      <c r="O7" s="47">
        <f t="shared" si="1"/>
        <v>205.19421252537981</v>
      </c>
      <c r="P7" s="9"/>
    </row>
    <row r="8" spans="1:133">
      <c r="A8" s="12"/>
      <c r="B8" s="44">
        <v>514</v>
      </c>
      <c r="C8" s="20" t="s">
        <v>21</v>
      </c>
      <c r="D8" s="46">
        <v>1579390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1579390</v>
      </c>
      <c r="O8" s="47">
        <f t="shared" si="1"/>
        <v>6.9111443674298121</v>
      </c>
      <c r="P8" s="9"/>
    </row>
    <row r="9" spans="1:133">
      <c r="A9" s="12"/>
      <c r="B9" s="44">
        <v>515</v>
      </c>
      <c r="C9" s="20" t="s">
        <v>22</v>
      </c>
      <c r="D9" s="46">
        <v>3178179</v>
      </c>
      <c r="E9" s="46">
        <v>0</v>
      </c>
      <c r="F9" s="46">
        <v>0</v>
      </c>
      <c r="G9" s="46">
        <v>10441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3188620</v>
      </c>
      <c r="O9" s="47">
        <f t="shared" si="1"/>
        <v>13.952863544073374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440331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440331</v>
      </c>
      <c r="O10" s="47">
        <f t="shared" si="1"/>
        <v>1.9268142197017433</v>
      </c>
      <c r="P10" s="9"/>
    </row>
    <row r="11" spans="1:133">
      <c r="A11" s="12"/>
      <c r="B11" s="44">
        <v>519</v>
      </c>
      <c r="C11" s="20" t="s">
        <v>24</v>
      </c>
      <c r="D11" s="46">
        <v>31034373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163882</v>
      </c>
      <c r="L11" s="46">
        <v>0</v>
      </c>
      <c r="M11" s="46">
        <v>0</v>
      </c>
      <c r="N11" s="46">
        <f t="shared" si="2"/>
        <v>31198255</v>
      </c>
      <c r="O11" s="47">
        <f t="shared" si="1"/>
        <v>136.51830410277952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72143255</v>
      </c>
      <c r="E12" s="31">
        <f t="shared" si="3"/>
        <v>6494219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78637474</v>
      </c>
      <c r="O12" s="43">
        <f t="shared" si="1"/>
        <v>344.10432857242876</v>
      </c>
      <c r="P12" s="10"/>
    </row>
    <row r="13" spans="1:133">
      <c r="A13" s="12"/>
      <c r="B13" s="44">
        <v>521</v>
      </c>
      <c r="C13" s="20" t="s">
        <v>26</v>
      </c>
      <c r="D13" s="46">
        <v>41881310</v>
      </c>
      <c r="E13" s="46">
        <v>2080753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43962063</v>
      </c>
      <c r="O13" s="47">
        <f t="shared" si="1"/>
        <v>192.37057603444654</v>
      </c>
      <c r="P13" s="9"/>
    </row>
    <row r="14" spans="1:133">
      <c r="A14" s="12"/>
      <c r="B14" s="44">
        <v>522</v>
      </c>
      <c r="C14" s="20" t="s">
        <v>27</v>
      </c>
      <c r="D14" s="46">
        <v>29294227</v>
      </c>
      <c r="E14" s="46">
        <v>4244035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33538262</v>
      </c>
      <c r="O14" s="47">
        <f t="shared" si="1"/>
        <v>146.75778022824338</v>
      </c>
      <c r="P14" s="9"/>
    </row>
    <row r="15" spans="1:133">
      <c r="A15" s="12"/>
      <c r="B15" s="44">
        <v>524</v>
      </c>
      <c r="C15" s="20" t="s">
        <v>28</v>
      </c>
      <c r="D15" s="46">
        <v>944746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944746</v>
      </c>
      <c r="O15" s="47">
        <f t="shared" si="1"/>
        <v>4.1340492193516765</v>
      </c>
      <c r="P15" s="9"/>
    </row>
    <row r="16" spans="1:133">
      <c r="A16" s="12"/>
      <c r="B16" s="44">
        <v>525</v>
      </c>
      <c r="C16" s="20" t="s">
        <v>29</v>
      </c>
      <c r="D16" s="46">
        <v>22972</v>
      </c>
      <c r="E16" s="46">
        <v>169431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192403</v>
      </c>
      <c r="O16" s="47">
        <f t="shared" si="1"/>
        <v>0.84192309038717361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3704069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50574793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54278862</v>
      </c>
      <c r="O17" s="43">
        <f t="shared" si="1"/>
        <v>237.51514912833437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10426180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10426180</v>
      </c>
      <c r="O18" s="47">
        <f t="shared" si="1"/>
        <v>45.623205909122731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14571630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14571630</v>
      </c>
      <c r="O19" s="47">
        <f t="shared" si="1"/>
        <v>63.762996219281661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15751476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15751476</v>
      </c>
      <c r="O20" s="47">
        <f t="shared" si="1"/>
        <v>68.925803402646508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9825507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9825507</v>
      </c>
      <c r="O21" s="47">
        <f t="shared" si="1"/>
        <v>42.994762129804663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3704069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3704069</v>
      </c>
      <c r="O22" s="47">
        <f t="shared" si="1"/>
        <v>16.208381467478819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16442934</v>
      </c>
      <c r="F23" s="31">
        <f t="shared" si="6"/>
        <v>0</v>
      </c>
      <c r="G23" s="31">
        <f t="shared" si="6"/>
        <v>860339</v>
      </c>
      <c r="H23" s="31">
        <f t="shared" si="6"/>
        <v>0</v>
      </c>
      <c r="I23" s="31">
        <f t="shared" si="6"/>
        <v>1901687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19204960</v>
      </c>
      <c r="O23" s="43">
        <f t="shared" si="1"/>
        <v>84.037667156759781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16442934</v>
      </c>
      <c r="F24" s="46">
        <v>0</v>
      </c>
      <c r="G24" s="46">
        <v>860339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17303273</v>
      </c>
      <c r="O24" s="47">
        <f t="shared" si="1"/>
        <v>75.71620545403627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1901687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1901687</v>
      </c>
      <c r="O25" s="47">
        <f t="shared" si="1"/>
        <v>8.3214617027235178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0</v>
      </c>
      <c r="E26" s="31">
        <f t="shared" si="8"/>
        <v>5897940</v>
      </c>
      <c r="F26" s="31">
        <f t="shared" si="8"/>
        <v>0</v>
      </c>
      <c r="G26" s="31">
        <f t="shared" si="8"/>
        <v>15662082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21560022</v>
      </c>
      <c r="O26" s="43">
        <f t="shared" si="1"/>
        <v>94.343021424070571</v>
      </c>
      <c r="P26" s="10"/>
    </row>
    <row r="27" spans="1:16">
      <c r="A27" s="13"/>
      <c r="B27" s="45">
        <v>551</v>
      </c>
      <c r="C27" s="21" t="s">
        <v>40</v>
      </c>
      <c r="D27" s="46">
        <v>0</v>
      </c>
      <c r="E27" s="46">
        <v>2131368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2131368</v>
      </c>
      <c r="O27" s="47">
        <f t="shared" si="1"/>
        <v>9.3265070363369045</v>
      </c>
      <c r="P27" s="9"/>
    </row>
    <row r="28" spans="1:16">
      <c r="A28" s="13"/>
      <c r="B28" s="45">
        <v>552</v>
      </c>
      <c r="C28" s="21" t="s">
        <v>41</v>
      </c>
      <c r="D28" s="46">
        <v>0</v>
      </c>
      <c r="E28" s="46">
        <v>796864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796864</v>
      </c>
      <c r="O28" s="47">
        <f t="shared" si="1"/>
        <v>3.486942519078625</v>
      </c>
      <c r="P28" s="9"/>
    </row>
    <row r="29" spans="1:16">
      <c r="A29" s="13"/>
      <c r="B29" s="45">
        <v>554</v>
      </c>
      <c r="C29" s="21" t="s">
        <v>42</v>
      </c>
      <c r="D29" s="46">
        <v>0</v>
      </c>
      <c r="E29" s="46">
        <v>2969708</v>
      </c>
      <c r="F29" s="46">
        <v>0</v>
      </c>
      <c r="G29" s="46">
        <v>15662082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18631790</v>
      </c>
      <c r="O29" s="47">
        <f t="shared" si="1"/>
        <v>81.52957186865504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285685</v>
      </c>
      <c r="E30" s="31">
        <f t="shared" si="9"/>
        <v>1720199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2005884</v>
      </c>
      <c r="O30" s="43">
        <f t="shared" si="1"/>
        <v>8.7774102079395089</v>
      </c>
      <c r="P30" s="10"/>
    </row>
    <row r="31" spans="1:16">
      <c r="A31" s="12"/>
      <c r="B31" s="44">
        <v>562</v>
      </c>
      <c r="C31" s="20" t="s">
        <v>44</v>
      </c>
      <c r="D31" s="46">
        <v>0</v>
      </c>
      <c r="E31" s="46">
        <v>175000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175000</v>
      </c>
      <c r="O31" s="47">
        <f t="shared" si="1"/>
        <v>0.76577049639431494</v>
      </c>
      <c r="P31" s="9"/>
    </row>
    <row r="32" spans="1:16">
      <c r="A32" s="12"/>
      <c r="B32" s="44">
        <v>569</v>
      </c>
      <c r="C32" s="20" t="s">
        <v>45</v>
      </c>
      <c r="D32" s="46">
        <v>285685</v>
      </c>
      <c r="E32" s="46">
        <v>1545199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1830884</v>
      </c>
      <c r="O32" s="47">
        <f t="shared" si="1"/>
        <v>8.0116397115451932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16430480</v>
      </c>
      <c r="E33" s="31">
        <f t="shared" si="11"/>
        <v>10142490</v>
      </c>
      <c r="F33" s="31">
        <f t="shared" si="11"/>
        <v>2977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26575947</v>
      </c>
      <c r="O33" s="43">
        <f t="shared" si="1"/>
        <v>116.29186357908003</v>
      </c>
      <c r="P33" s="9"/>
    </row>
    <row r="34" spans="1:119">
      <c r="A34" s="12"/>
      <c r="B34" s="44">
        <v>571</v>
      </c>
      <c r="C34" s="20" t="s">
        <v>47</v>
      </c>
      <c r="D34" s="46">
        <v>2715278</v>
      </c>
      <c r="E34" s="46">
        <v>28622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2743900</v>
      </c>
      <c r="O34" s="47">
        <f t="shared" si="1"/>
        <v>12.006843800322061</v>
      </c>
      <c r="P34" s="9"/>
    </row>
    <row r="35" spans="1:119">
      <c r="A35" s="12"/>
      <c r="B35" s="44">
        <v>572</v>
      </c>
      <c r="C35" s="20" t="s">
        <v>48</v>
      </c>
      <c r="D35" s="46">
        <v>10986334</v>
      </c>
      <c r="E35" s="46">
        <v>10113868</v>
      </c>
      <c r="F35" s="46">
        <v>2977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21103179</v>
      </c>
      <c r="O35" s="47">
        <f t="shared" si="1"/>
        <v>92.343953476160465</v>
      </c>
      <c r="P35" s="9"/>
    </row>
    <row r="36" spans="1:119">
      <c r="A36" s="12"/>
      <c r="B36" s="44">
        <v>573</v>
      </c>
      <c r="C36" s="20" t="s">
        <v>49</v>
      </c>
      <c r="D36" s="46">
        <v>1729227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1729227</v>
      </c>
      <c r="O36" s="47">
        <f t="shared" si="1"/>
        <v>7.5668058181054398</v>
      </c>
      <c r="P36" s="9"/>
    </row>
    <row r="37" spans="1:119">
      <c r="A37" s="12"/>
      <c r="B37" s="44">
        <v>574</v>
      </c>
      <c r="C37" s="20" t="s">
        <v>50</v>
      </c>
      <c r="D37" s="46">
        <v>999641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999641</v>
      </c>
      <c r="O37" s="47">
        <f t="shared" si="1"/>
        <v>4.3742604844920532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SUM(D39:D41)</f>
        <v>9769641</v>
      </c>
      <c r="E38" s="31">
        <f t="shared" si="12"/>
        <v>2019250</v>
      </c>
      <c r="F38" s="31">
        <f t="shared" si="12"/>
        <v>322900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12111791</v>
      </c>
      <c r="O38" s="43">
        <f t="shared" si="1"/>
        <v>52.999155464538262</v>
      </c>
      <c r="P38" s="9"/>
    </row>
    <row r="39" spans="1:119">
      <c r="A39" s="12"/>
      <c r="B39" s="44">
        <v>581</v>
      </c>
      <c r="C39" s="20" t="s">
        <v>51</v>
      </c>
      <c r="D39" s="46">
        <v>4456026</v>
      </c>
      <c r="E39" s="46">
        <v>2019250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6475276</v>
      </c>
      <c r="O39" s="47">
        <f t="shared" si="1"/>
        <v>28.334716096058251</v>
      </c>
      <c r="P39" s="9"/>
    </row>
    <row r="40" spans="1:119">
      <c r="A40" s="12"/>
      <c r="B40" s="44">
        <v>585</v>
      </c>
      <c r="C40" s="20" t="s">
        <v>52</v>
      </c>
      <c r="D40" s="46">
        <v>0</v>
      </c>
      <c r="E40" s="46">
        <v>0</v>
      </c>
      <c r="F40" s="46">
        <v>322900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322900</v>
      </c>
      <c r="O40" s="47">
        <f t="shared" si="1"/>
        <v>1.4129559616327103</v>
      </c>
      <c r="P40" s="9"/>
    </row>
    <row r="41" spans="1:119" ht="15.75" thickBot="1">
      <c r="A41" s="12"/>
      <c r="B41" s="44">
        <v>591</v>
      </c>
      <c r="C41" s="20" t="s">
        <v>53</v>
      </c>
      <c r="D41" s="46">
        <v>5313615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5313615</v>
      </c>
      <c r="O41" s="47">
        <f t="shared" si="1"/>
        <v>23.251483406847299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SUM(D5,D12,D17,D23,D26,D30,D33,D38)</f>
        <v>139192943</v>
      </c>
      <c r="E42" s="15">
        <f t="shared" si="13"/>
        <v>47602240</v>
      </c>
      <c r="F42" s="15">
        <f t="shared" si="13"/>
        <v>325877</v>
      </c>
      <c r="G42" s="15">
        <f t="shared" si="13"/>
        <v>16532862</v>
      </c>
      <c r="H42" s="15">
        <f t="shared" si="13"/>
        <v>0</v>
      </c>
      <c r="I42" s="15">
        <f t="shared" si="13"/>
        <v>52476480</v>
      </c>
      <c r="J42" s="15">
        <f t="shared" si="13"/>
        <v>0</v>
      </c>
      <c r="K42" s="15">
        <f t="shared" si="13"/>
        <v>43373223</v>
      </c>
      <c r="L42" s="15">
        <f t="shared" si="13"/>
        <v>0</v>
      </c>
      <c r="M42" s="15">
        <f t="shared" si="13"/>
        <v>0</v>
      </c>
      <c r="N42" s="15">
        <f>SUM(D42:M42)</f>
        <v>299503625</v>
      </c>
      <c r="O42" s="37">
        <f t="shared" si="1"/>
        <v>1310.5773690751244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87</v>
      </c>
      <c r="M44" s="163"/>
      <c r="N44" s="163"/>
      <c r="O44" s="41">
        <v>228528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108</v>
      </c>
      <c r="N4" s="34" t="s">
        <v>5</v>
      </c>
      <c r="O4" s="34" t="s">
        <v>109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29861973</v>
      </c>
      <c r="E5" s="26">
        <f t="shared" si="0"/>
        <v>6306673</v>
      </c>
      <c r="F5" s="26">
        <f t="shared" si="0"/>
        <v>9327797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84526517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130022960</v>
      </c>
      <c r="P5" s="32">
        <f t="shared" ref="P5:P40" si="1">(O5/P$42)</f>
        <v>569.76135596785366</v>
      </c>
      <c r="Q5" s="6"/>
    </row>
    <row r="6" spans="1:134">
      <c r="A6" s="12"/>
      <c r="B6" s="44">
        <v>512</v>
      </c>
      <c r="C6" s="20" t="s">
        <v>19</v>
      </c>
      <c r="D6" s="46">
        <v>3344604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3344604</v>
      </c>
      <c r="P6" s="47">
        <f t="shared" si="1"/>
        <v>14.656073898144658</v>
      </c>
      <c r="Q6" s="9"/>
    </row>
    <row r="7" spans="1:134">
      <c r="A7" s="12"/>
      <c r="B7" s="44">
        <v>513</v>
      </c>
      <c r="C7" s="20" t="s">
        <v>20</v>
      </c>
      <c r="D7" s="46">
        <v>5477387</v>
      </c>
      <c r="E7" s="46">
        <v>5568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84526517</v>
      </c>
      <c r="L7" s="46">
        <v>0</v>
      </c>
      <c r="M7" s="46">
        <v>0</v>
      </c>
      <c r="N7" s="46">
        <v>0</v>
      </c>
      <c r="O7" s="46">
        <f t="shared" si="2"/>
        <v>90009472</v>
      </c>
      <c r="P7" s="47">
        <f t="shared" si="1"/>
        <v>394.42202220800505</v>
      </c>
      <c r="Q7" s="9"/>
    </row>
    <row r="8" spans="1:134">
      <c r="A8" s="12"/>
      <c r="B8" s="44">
        <v>514</v>
      </c>
      <c r="C8" s="20" t="s">
        <v>21</v>
      </c>
      <c r="D8" s="46">
        <v>2329663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2329663</v>
      </c>
      <c r="P8" s="47">
        <f t="shared" si="1"/>
        <v>10.208596618844377</v>
      </c>
      <c r="Q8" s="9"/>
    </row>
    <row r="9" spans="1:134">
      <c r="A9" s="12"/>
      <c r="B9" s="44">
        <v>515</v>
      </c>
      <c r="C9" s="20" t="s">
        <v>22</v>
      </c>
      <c r="D9" s="46">
        <v>856957</v>
      </c>
      <c r="E9" s="46">
        <v>5745470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6602427</v>
      </c>
      <c r="P9" s="47">
        <f t="shared" si="1"/>
        <v>28.931872956889826</v>
      </c>
      <c r="Q9" s="9"/>
    </row>
    <row r="10" spans="1:134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9327797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9327797</v>
      </c>
      <c r="P10" s="47">
        <f t="shared" si="1"/>
        <v>40.874459917793573</v>
      </c>
      <c r="Q10" s="9"/>
    </row>
    <row r="11" spans="1:134">
      <c r="A11" s="12"/>
      <c r="B11" s="44">
        <v>519</v>
      </c>
      <c r="C11" s="20" t="s">
        <v>24</v>
      </c>
      <c r="D11" s="46">
        <v>17853362</v>
      </c>
      <c r="E11" s="46">
        <v>555635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18408997</v>
      </c>
      <c r="P11" s="47">
        <f t="shared" si="1"/>
        <v>80.668330368176115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SUM(D13:D17)</f>
        <v>122882710</v>
      </c>
      <c r="E12" s="31">
        <f t="shared" si="3"/>
        <v>9215546</v>
      </c>
      <c r="F12" s="31">
        <f t="shared" si="3"/>
        <v>2221002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134319258</v>
      </c>
      <c r="P12" s="43">
        <f t="shared" si="1"/>
        <v>588.58775842878799</v>
      </c>
      <c r="Q12" s="10"/>
    </row>
    <row r="13" spans="1:134">
      <c r="A13" s="12"/>
      <c r="B13" s="44">
        <v>521</v>
      </c>
      <c r="C13" s="20" t="s">
        <v>26</v>
      </c>
      <c r="D13" s="46">
        <v>66095312</v>
      </c>
      <c r="E13" s="46">
        <v>752156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66847468</v>
      </c>
      <c r="P13" s="47">
        <f t="shared" si="1"/>
        <v>292.92598792319222</v>
      </c>
      <c r="Q13" s="9"/>
    </row>
    <row r="14" spans="1:134">
      <c r="A14" s="12"/>
      <c r="B14" s="44">
        <v>522</v>
      </c>
      <c r="C14" s="20" t="s">
        <v>27</v>
      </c>
      <c r="D14" s="46">
        <v>49922805</v>
      </c>
      <c r="E14" s="46">
        <v>7141593</v>
      </c>
      <c r="F14" s="46">
        <v>2221002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4">SUM(D14:N14)</f>
        <v>59285400</v>
      </c>
      <c r="P14" s="47">
        <f t="shared" si="1"/>
        <v>259.78896260396311</v>
      </c>
      <c r="Q14" s="9"/>
    </row>
    <row r="15" spans="1:134">
      <c r="A15" s="12"/>
      <c r="B15" s="44">
        <v>524</v>
      </c>
      <c r="C15" s="20" t="s">
        <v>28</v>
      </c>
      <c r="D15" s="46">
        <v>1840321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1840321</v>
      </c>
      <c r="P15" s="47">
        <f t="shared" si="1"/>
        <v>8.0642971701006978</v>
      </c>
      <c r="Q15" s="9"/>
    </row>
    <row r="16" spans="1:134">
      <c r="A16" s="12"/>
      <c r="B16" s="44">
        <v>525</v>
      </c>
      <c r="C16" s="20" t="s">
        <v>29</v>
      </c>
      <c r="D16" s="46">
        <v>0</v>
      </c>
      <c r="E16" s="46">
        <v>108689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108689</v>
      </c>
      <c r="P16" s="47">
        <f t="shared" si="1"/>
        <v>0.4762758209687738</v>
      </c>
      <c r="Q16" s="9"/>
    </row>
    <row r="17" spans="1:17">
      <c r="A17" s="12"/>
      <c r="B17" s="44">
        <v>529</v>
      </c>
      <c r="C17" s="20" t="s">
        <v>58</v>
      </c>
      <c r="D17" s="46">
        <v>5024272</v>
      </c>
      <c r="E17" s="46">
        <v>1213108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6237380</v>
      </c>
      <c r="P17" s="47">
        <f t="shared" si="1"/>
        <v>27.332234910563262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SUM(D19:D23)</f>
        <v>0</v>
      </c>
      <c r="E18" s="31">
        <f t="shared" si="5"/>
        <v>12792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105510798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105523590</v>
      </c>
      <c r="P18" s="43">
        <f t="shared" si="1"/>
        <v>462.40497620570886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6016</v>
      </c>
      <c r="F19" s="46">
        <v>0</v>
      </c>
      <c r="G19" s="46">
        <v>0</v>
      </c>
      <c r="H19" s="46">
        <v>0</v>
      </c>
      <c r="I19" s="46">
        <v>15917807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7" si="6">SUM(D19:N19)</f>
        <v>15923823</v>
      </c>
      <c r="P19" s="47">
        <f t="shared" si="1"/>
        <v>69.778283655995025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8388117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8388117</v>
      </c>
      <c r="P20" s="47">
        <f t="shared" si="1"/>
        <v>36.756776771864018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47000804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47000804</v>
      </c>
      <c r="P21" s="47">
        <f t="shared" si="1"/>
        <v>205.95779252079262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6776</v>
      </c>
      <c r="F22" s="46">
        <v>0</v>
      </c>
      <c r="G22" s="46">
        <v>0</v>
      </c>
      <c r="H22" s="46">
        <v>0</v>
      </c>
      <c r="I22" s="46">
        <v>29322574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29329350</v>
      </c>
      <c r="P22" s="47">
        <f t="shared" si="1"/>
        <v>128.52137980596478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4881496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4881496</v>
      </c>
      <c r="P23" s="47">
        <f t="shared" si="1"/>
        <v>21.390743451092433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SUM(D25:D26)</f>
        <v>0</v>
      </c>
      <c r="E24" s="31">
        <f t="shared" si="7"/>
        <v>10226858</v>
      </c>
      <c r="F24" s="31">
        <f t="shared" si="7"/>
        <v>0</v>
      </c>
      <c r="G24" s="31">
        <f t="shared" si="7"/>
        <v>2151847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12378705</v>
      </c>
      <c r="P24" s="43">
        <f t="shared" si="1"/>
        <v>54.243556260571587</v>
      </c>
      <c r="Q24" s="10"/>
    </row>
    <row r="25" spans="1:17">
      <c r="A25" s="12"/>
      <c r="B25" s="44">
        <v>541</v>
      </c>
      <c r="C25" s="20" t="s">
        <v>37</v>
      </c>
      <c r="D25" s="46">
        <v>0</v>
      </c>
      <c r="E25" s="46">
        <v>5356198</v>
      </c>
      <c r="F25" s="46">
        <v>0</v>
      </c>
      <c r="G25" s="46">
        <v>2151847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7508045</v>
      </c>
      <c r="P25" s="47">
        <f t="shared" si="1"/>
        <v>32.900296223587461</v>
      </c>
      <c r="Q25" s="9"/>
    </row>
    <row r="26" spans="1:17">
      <c r="A26" s="12"/>
      <c r="B26" s="44">
        <v>544</v>
      </c>
      <c r="C26" s="20" t="s">
        <v>38</v>
      </c>
      <c r="D26" s="46">
        <v>0</v>
      </c>
      <c r="E26" s="46">
        <v>4870660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4870660</v>
      </c>
      <c r="P26" s="47">
        <f t="shared" si="1"/>
        <v>21.343260036984127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SUM(D28:D29)</f>
        <v>0</v>
      </c>
      <c r="E27" s="31">
        <f t="shared" si="8"/>
        <v>6690295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6690295</v>
      </c>
      <c r="P27" s="43">
        <f t="shared" si="1"/>
        <v>29.316911036519635</v>
      </c>
      <c r="Q27" s="10"/>
    </row>
    <row r="28" spans="1:17">
      <c r="A28" s="13"/>
      <c r="B28" s="45">
        <v>554</v>
      </c>
      <c r="C28" s="21" t="s">
        <v>42</v>
      </c>
      <c r="D28" s="46">
        <v>0</v>
      </c>
      <c r="E28" s="46">
        <v>4723315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4723315</v>
      </c>
      <c r="P28" s="47">
        <f t="shared" si="1"/>
        <v>20.697593402452171</v>
      </c>
      <c r="Q28" s="9"/>
    </row>
    <row r="29" spans="1:17">
      <c r="A29" s="13"/>
      <c r="B29" s="45">
        <v>559</v>
      </c>
      <c r="C29" s="21" t="s">
        <v>103</v>
      </c>
      <c r="D29" s="46">
        <v>0</v>
      </c>
      <c r="E29" s="46">
        <v>1966980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1966980</v>
      </c>
      <c r="P29" s="47">
        <f t="shared" si="1"/>
        <v>8.6193176340674658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SUM(D31:D32)</f>
        <v>0</v>
      </c>
      <c r="E30" s="31">
        <f t="shared" si="9"/>
        <v>16410369</v>
      </c>
      <c r="F30" s="31">
        <f t="shared" si="9"/>
        <v>37600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16447969</v>
      </c>
      <c r="P30" s="43">
        <f t="shared" si="1"/>
        <v>72.075094432223523</v>
      </c>
      <c r="Q30" s="10"/>
    </row>
    <row r="31" spans="1:17">
      <c r="A31" s="12"/>
      <c r="B31" s="44">
        <v>564</v>
      </c>
      <c r="C31" s="20" t="s">
        <v>110</v>
      </c>
      <c r="D31" s="46">
        <v>0</v>
      </c>
      <c r="E31" s="46">
        <v>2424421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2424421</v>
      </c>
      <c r="P31" s="47">
        <f t="shared" si="1"/>
        <v>10.623826717965347</v>
      </c>
      <c r="Q31" s="9"/>
    </row>
    <row r="32" spans="1:17">
      <c r="A32" s="12"/>
      <c r="B32" s="44">
        <v>569</v>
      </c>
      <c r="C32" s="20" t="s">
        <v>45</v>
      </c>
      <c r="D32" s="46">
        <v>0</v>
      </c>
      <c r="E32" s="46">
        <v>13985948</v>
      </c>
      <c r="F32" s="46">
        <v>37600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14023548</v>
      </c>
      <c r="P32" s="47">
        <f t="shared" si="1"/>
        <v>61.451267714258172</v>
      </c>
      <c r="Q32" s="9"/>
    </row>
    <row r="33" spans="1:120" ht="15.75">
      <c r="A33" s="28" t="s">
        <v>46</v>
      </c>
      <c r="B33" s="29"/>
      <c r="C33" s="30"/>
      <c r="D33" s="31">
        <f t="shared" ref="D33:N33" si="10">SUM(D34:D37)</f>
        <v>17951020</v>
      </c>
      <c r="E33" s="31">
        <f t="shared" si="10"/>
        <v>8630658</v>
      </c>
      <c r="F33" s="31">
        <f t="shared" si="10"/>
        <v>0</v>
      </c>
      <c r="G33" s="31">
        <f t="shared" si="10"/>
        <v>1328023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27909701</v>
      </c>
      <c r="P33" s="43">
        <f t="shared" si="1"/>
        <v>122.30046975101443</v>
      </c>
      <c r="Q33" s="9"/>
    </row>
    <row r="34" spans="1:120">
      <c r="A34" s="12"/>
      <c r="B34" s="44">
        <v>571</v>
      </c>
      <c r="C34" s="20" t="s">
        <v>47</v>
      </c>
      <c r="D34" s="46">
        <v>1907528</v>
      </c>
      <c r="E34" s="46">
        <v>150127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2057655</v>
      </c>
      <c r="P34" s="47">
        <f t="shared" si="1"/>
        <v>9.0166560037860535</v>
      </c>
      <c r="Q34" s="9"/>
    </row>
    <row r="35" spans="1:120">
      <c r="A35" s="12"/>
      <c r="B35" s="44">
        <v>572</v>
      </c>
      <c r="C35" s="20" t="s">
        <v>48</v>
      </c>
      <c r="D35" s="46">
        <v>11138985</v>
      </c>
      <c r="E35" s="46">
        <v>8457685</v>
      </c>
      <c r="F35" s="46">
        <v>0</v>
      </c>
      <c r="G35" s="46">
        <v>1328023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20924693</v>
      </c>
      <c r="P35" s="47">
        <f t="shared" si="1"/>
        <v>91.692124659299054</v>
      </c>
      <c r="Q35" s="9"/>
    </row>
    <row r="36" spans="1:120">
      <c r="A36" s="12"/>
      <c r="B36" s="44">
        <v>573</v>
      </c>
      <c r="C36" s="20" t="s">
        <v>49</v>
      </c>
      <c r="D36" s="46">
        <v>2147127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2147127</v>
      </c>
      <c r="P36" s="47">
        <f t="shared" si="1"/>
        <v>9.4087228206094498</v>
      </c>
      <c r="Q36" s="9"/>
    </row>
    <row r="37" spans="1:120">
      <c r="A37" s="12"/>
      <c r="B37" s="44">
        <v>574</v>
      </c>
      <c r="C37" s="20" t="s">
        <v>50</v>
      </c>
      <c r="D37" s="46">
        <v>2757380</v>
      </c>
      <c r="E37" s="46">
        <v>22846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2780226</v>
      </c>
      <c r="P37" s="47">
        <f t="shared" si="1"/>
        <v>12.182966267319877</v>
      </c>
      <c r="Q37" s="9"/>
    </row>
    <row r="38" spans="1:120" ht="15.75">
      <c r="A38" s="28" t="s">
        <v>54</v>
      </c>
      <c r="B38" s="29"/>
      <c r="C38" s="30"/>
      <c r="D38" s="31">
        <f t="shared" ref="D38:N38" si="11">SUM(D39:D39)</f>
        <v>923059</v>
      </c>
      <c r="E38" s="31">
        <f t="shared" si="11"/>
        <v>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923059</v>
      </c>
      <c r="P38" s="43">
        <f t="shared" si="1"/>
        <v>4.0448498286635761</v>
      </c>
      <c r="Q38" s="9"/>
    </row>
    <row r="39" spans="1:120" ht="15.75" thickBot="1">
      <c r="A39" s="12"/>
      <c r="B39" s="44">
        <v>584</v>
      </c>
      <c r="C39" s="20" t="s">
        <v>114</v>
      </c>
      <c r="D39" s="46">
        <v>923059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2">SUM(D39:N39)</f>
        <v>923059</v>
      </c>
      <c r="P39" s="47">
        <f t="shared" si="1"/>
        <v>4.0448498286635761</v>
      </c>
      <c r="Q39" s="9"/>
    </row>
    <row r="40" spans="1:120" ht="16.5" thickBot="1">
      <c r="A40" s="14" t="s">
        <v>10</v>
      </c>
      <c r="B40" s="23"/>
      <c r="C40" s="22"/>
      <c r="D40" s="15">
        <f>SUM(D5,D12,D18,D24,D27,D30,D33,D38)</f>
        <v>171618762</v>
      </c>
      <c r="E40" s="15">
        <f t="shared" ref="E40:N40" si="13">SUM(E5,E12,E18,E24,E27,E30,E33,E38)</f>
        <v>57493191</v>
      </c>
      <c r="F40" s="15">
        <f t="shared" si="13"/>
        <v>11586399</v>
      </c>
      <c r="G40" s="15">
        <f t="shared" si="13"/>
        <v>3479870</v>
      </c>
      <c r="H40" s="15">
        <f t="shared" si="13"/>
        <v>0</v>
      </c>
      <c r="I40" s="15">
        <f t="shared" si="13"/>
        <v>105510798</v>
      </c>
      <c r="J40" s="15">
        <f t="shared" si="13"/>
        <v>0</v>
      </c>
      <c r="K40" s="15">
        <f t="shared" si="13"/>
        <v>84526517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434215537</v>
      </c>
      <c r="P40" s="37">
        <f t="shared" si="1"/>
        <v>1902.7349719113433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115</v>
      </c>
      <c r="N42" s="163"/>
      <c r="O42" s="163"/>
      <c r="P42" s="41">
        <v>228206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61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108</v>
      </c>
      <c r="N4" s="34" t="s">
        <v>5</v>
      </c>
      <c r="O4" s="34" t="s">
        <v>109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23260616</v>
      </c>
      <c r="E5" s="26">
        <f t="shared" si="0"/>
        <v>6385920</v>
      </c>
      <c r="F5" s="26">
        <f t="shared" si="0"/>
        <v>25696736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78232536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133575808</v>
      </c>
      <c r="P5" s="32">
        <f t="shared" ref="P5:P43" si="1">(O5/P$45)</f>
        <v>592.37230424004292</v>
      </c>
      <c r="Q5" s="6"/>
    </row>
    <row r="6" spans="1:134">
      <c r="A6" s="12"/>
      <c r="B6" s="44">
        <v>512</v>
      </c>
      <c r="C6" s="20" t="s">
        <v>19</v>
      </c>
      <c r="D6" s="46">
        <v>2060429</v>
      </c>
      <c r="E6" s="46">
        <v>21530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2081959</v>
      </c>
      <c r="P6" s="47">
        <f t="shared" si="1"/>
        <v>9.2329207558549484</v>
      </c>
      <c r="Q6" s="9"/>
    </row>
    <row r="7" spans="1:134">
      <c r="A7" s="12"/>
      <c r="B7" s="44">
        <v>513</v>
      </c>
      <c r="C7" s="20" t="s">
        <v>20</v>
      </c>
      <c r="D7" s="46">
        <v>4559882</v>
      </c>
      <c r="E7" s="46">
        <v>1018858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78232536</v>
      </c>
      <c r="L7" s="46">
        <v>0</v>
      </c>
      <c r="M7" s="46">
        <v>0</v>
      </c>
      <c r="N7" s="46">
        <v>0</v>
      </c>
      <c r="O7" s="46">
        <f t="shared" si="2"/>
        <v>83811276</v>
      </c>
      <c r="P7" s="47">
        <f t="shared" si="1"/>
        <v>371.68016745530906</v>
      </c>
      <c r="Q7" s="9"/>
    </row>
    <row r="8" spans="1:134">
      <c r="A8" s="12"/>
      <c r="B8" s="44">
        <v>514</v>
      </c>
      <c r="C8" s="20" t="s">
        <v>21</v>
      </c>
      <c r="D8" s="46">
        <v>2280363</v>
      </c>
      <c r="E8" s="46">
        <v>32272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2312635</v>
      </c>
      <c r="P8" s="47">
        <f t="shared" si="1"/>
        <v>10.255905948299947</v>
      </c>
      <c r="Q8" s="9"/>
    </row>
    <row r="9" spans="1:134">
      <c r="A9" s="12"/>
      <c r="B9" s="44">
        <v>515</v>
      </c>
      <c r="C9" s="20" t="s">
        <v>22</v>
      </c>
      <c r="D9" s="46">
        <v>807635</v>
      </c>
      <c r="E9" s="46">
        <v>5192382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6000017</v>
      </c>
      <c r="P9" s="47">
        <f t="shared" si="1"/>
        <v>26.608440173309148</v>
      </c>
      <c r="Q9" s="9"/>
    </row>
    <row r="10" spans="1:134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25696736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25696736</v>
      </c>
      <c r="P10" s="47">
        <f t="shared" si="1"/>
        <v>113.95802086982745</v>
      </c>
      <c r="Q10" s="9"/>
    </row>
    <row r="11" spans="1:134">
      <c r="A11" s="12"/>
      <c r="B11" s="44">
        <v>519</v>
      </c>
      <c r="C11" s="20" t="s">
        <v>24</v>
      </c>
      <c r="D11" s="46">
        <v>13552307</v>
      </c>
      <c r="E11" s="46">
        <v>120878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13673185</v>
      </c>
      <c r="P11" s="47">
        <f t="shared" si="1"/>
        <v>60.636849037442403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SUM(D13:D17)</f>
        <v>120553487</v>
      </c>
      <c r="E12" s="31">
        <f t="shared" si="3"/>
        <v>15674603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ref="O12:O23" si="4">SUM(D12:N12)</f>
        <v>136228090</v>
      </c>
      <c r="P12" s="43">
        <f t="shared" si="1"/>
        <v>604.13445206724816</v>
      </c>
      <c r="Q12" s="10"/>
    </row>
    <row r="13" spans="1:134">
      <c r="A13" s="12"/>
      <c r="B13" s="44">
        <v>521</v>
      </c>
      <c r="C13" s="20" t="s">
        <v>26</v>
      </c>
      <c r="D13" s="46">
        <v>66966549</v>
      </c>
      <c r="E13" s="46">
        <v>4311010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71277559</v>
      </c>
      <c r="P13" s="47">
        <f t="shared" si="1"/>
        <v>316.09654845161492</v>
      </c>
      <c r="Q13" s="9"/>
    </row>
    <row r="14" spans="1:134">
      <c r="A14" s="12"/>
      <c r="B14" s="44">
        <v>522</v>
      </c>
      <c r="C14" s="20" t="s">
        <v>27</v>
      </c>
      <c r="D14" s="46">
        <v>46783705</v>
      </c>
      <c r="E14" s="46">
        <v>10430525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57214230</v>
      </c>
      <c r="P14" s="47">
        <f t="shared" si="1"/>
        <v>253.72951710252647</v>
      </c>
      <c r="Q14" s="9"/>
    </row>
    <row r="15" spans="1:134">
      <c r="A15" s="12"/>
      <c r="B15" s="44">
        <v>524</v>
      </c>
      <c r="C15" s="20" t="s">
        <v>28</v>
      </c>
      <c r="D15" s="46">
        <v>2006545</v>
      </c>
      <c r="E15" s="46">
        <v>41876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2048421</v>
      </c>
      <c r="P15" s="47">
        <f t="shared" si="1"/>
        <v>9.0841888661732302</v>
      </c>
      <c r="Q15" s="9"/>
    </row>
    <row r="16" spans="1:134">
      <c r="A16" s="12"/>
      <c r="B16" s="44">
        <v>525</v>
      </c>
      <c r="C16" s="20" t="s">
        <v>29</v>
      </c>
      <c r="D16" s="46">
        <v>0</v>
      </c>
      <c r="E16" s="46">
        <v>828146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828146</v>
      </c>
      <c r="P16" s="47">
        <f t="shared" si="1"/>
        <v>3.6726018102557507</v>
      </c>
      <c r="Q16" s="9"/>
    </row>
    <row r="17" spans="1:17">
      <c r="A17" s="12"/>
      <c r="B17" s="44">
        <v>529</v>
      </c>
      <c r="C17" s="20" t="s">
        <v>58</v>
      </c>
      <c r="D17" s="46">
        <v>4796688</v>
      </c>
      <c r="E17" s="46">
        <v>63046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4859734</v>
      </c>
      <c r="P17" s="47">
        <f t="shared" si="1"/>
        <v>21.551595836677858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SUM(D19:D23)</f>
        <v>0</v>
      </c>
      <c r="E18" s="31">
        <f t="shared" si="5"/>
        <v>309580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113986985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114296565</v>
      </c>
      <c r="P18" s="43">
        <f t="shared" si="1"/>
        <v>506.87411582621189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71255</v>
      </c>
      <c r="F19" s="46">
        <v>0</v>
      </c>
      <c r="G19" s="46">
        <v>0</v>
      </c>
      <c r="H19" s="46">
        <v>0</v>
      </c>
      <c r="I19" s="46">
        <v>18066690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18137945</v>
      </c>
      <c r="P19" s="47">
        <f t="shared" si="1"/>
        <v>80.436842828823956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17224</v>
      </c>
      <c r="F20" s="46">
        <v>0</v>
      </c>
      <c r="G20" s="46">
        <v>0</v>
      </c>
      <c r="H20" s="46">
        <v>0</v>
      </c>
      <c r="I20" s="46">
        <v>20002706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20019930</v>
      </c>
      <c r="P20" s="47">
        <f t="shared" si="1"/>
        <v>88.78293339482822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17295</v>
      </c>
      <c r="F21" s="46">
        <v>0</v>
      </c>
      <c r="G21" s="46">
        <v>0</v>
      </c>
      <c r="H21" s="46">
        <v>0</v>
      </c>
      <c r="I21" s="46">
        <v>46622051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46639346</v>
      </c>
      <c r="P21" s="47">
        <f t="shared" si="1"/>
        <v>206.83278860097653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110011</v>
      </c>
      <c r="F22" s="46">
        <v>0</v>
      </c>
      <c r="G22" s="46">
        <v>0</v>
      </c>
      <c r="H22" s="46">
        <v>0</v>
      </c>
      <c r="I22" s="46">
        <v>24179170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24289181</v>
      </c>
      <c r="P22" s="47">
        <f t="shared" si="1"/>
        <v>107.71589805448507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93795</v>
      </c>
      <c r="F23" s="46">
        <v>0</v>
      </c>
      <c r="G23" s="46">
        <v>0</v>
      </c>
      <c r="H23" s="46">
        <v>0</v>
      </c>
      <c r="I23" s="46">
        <v>5116368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5210163</v>
      </c>
      <c r="P23" s="47">
        <f t="shared" si="1"/>
        <v>23.105652947098136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SUM(D25:D26)</f>
        <v>0</v>
      </c>
      <c r="E24" s="31">
        <f t="shared" si="6"/>
        <v>11876852</v>
      </c>
      <c r="F24" s="31">
        <f t="shared" si="6"/>
        <v>0</v>
      </c>
      <c r="G24" s="31">
        <f t="shared" si="6"/>
        <v>3686735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1" si="7">SUM(D24:N24)</f>
        <v>15563587</v>
      </c>
      <c r="P24" s="43">
        <f t="shared" si="1"/>
        <v>69.02026670450968</v>
      </c>
      <c r="Q24" s="10"/>
    </row>
    <row r="25" spans="1:17">
      <c r="A25" s="12"/>
      <c r="B25" s="44">
        <v>541</v>
      </c>
      <c r="C25" s="20" t="s">
        <v>37</v>
      </c>
      <c r="D25" s="46">
        <v>0</v>
      </c>
      <c r="E25" s="46">
        <v>8836112</v>
      </c>
      <c r="F25" s="46">
        <v>0</v>
      </c>
      <c r="G25" s="46">
        <v>3686735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12522847</v>
      </c>
      <c r="P25" s="47">
        <f t="shared" si="1"/>
        <v>55.535413516162365</v>
      </c>
      <c r="Q25" s="9"/>
    </row>
    <row r="26" spans="1:17">
      <c r="A26" s="12"/>
      <c r="B26" s="44">
        <v>544</v>
      </c>
      <c r="C26" s="20" t="s">
        <v>38</v>
      </c>
      <c r="D26" s="46">
        <v>0</v>
      </c>
      <c r="E26" s="46">
        <v>3040740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3040740</v>
      </c>
      <c r="P26" s="47">
        <f t="shared" si="1"/>
        <v>13.48485318834731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SUM(D28:D30)</f>
        <v>0</v>
      </c>
      <c r="E27" s="31">
        <f t="shared" si="8"/>
        <v>12898163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12898163</v>
      </c>
      <c r="P27" s="43">
        <f t="shared" si="1"/>
        <v>57.199837688974824</v>
      </c>
      <c r="Q27" s="10"/>
    </row>
    <row r="28" spans="1:17">
      <c r="A28" s="13"/>
      <c r="B28" s="45">
        <v>552</v>
      </c>
      <c r="C28" s="21" t="s">
        <v>41</v>
      </c>
      <c r="D28" s="46">
        <v>0</v>
      </c>
      <c r="E28" s="46">
        <v>105000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105000</v>
      </c>
      <c r="P28" s="47">
        <f t="shared" si="1"/>
        <v>0.46564638370148964</v>
      </c>
      <c r="Q28" s="9"/>
    </row>
    <row r="29" spans="1:17">
      <c r="A29" s="13"/>
      <c r="B29" s="45">
        <v>554</v>
      </c>
      <c r="C29" s="21" t="s">
        <v>42</v>
      </c>
      <c r="D29" s="46">
        <v>0</v>
      </c>
      <c r="E29" s="46">
        <v>5543748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5543748</v>
      </c>
      <c r="P29" s="47">
        <f t="shared" si="1"/>
        <v>24.58501150811777</v>
      </c>
      <c r="Q29" s="9"/>
    </row>
    <row r="30" spans="1:17">
      <c r="A30" s="13"/>
      <c r="B30" s="45">
        <v>559</v>
      </c>
      <c r="C30" s="21" t="s">
        <v>103</v>
      </c>
      <c r="D30" s="46">
        <v>0</v>
      </c>
      <c r="E30" s="46">
        <v>7249415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7249415</v>
      </c>
      <c r="P30" s="47">
        <f t="shared" si="1"/>
        <v>32.149179797155568</v>
      </c>
      <c r="Q30" s="9"/>
    </row>
    <row r="31" spans="1:17" ht="15.75">
      <c r="A31" s="28" t="s">
        <v>43</v>
      </c>
      <c r="B31" s="29"/>
      <c r="C31" s="30"/>
      <c r="D31" s="31">
        <f t="shared" ref="D31:N31" si="9">SUM(D32:D33)</f>
        <v>158376</v>
      </c>
      <c r="E31" s="31">
        <f t="shared" si="9"/>
        <v>4037025</v>
      </c>
      <c r="F31" s="31">
        <f t="shared" si="9"/>
        <v>37600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4233001</v>
      </c>
      <c r="P31" s="43">
        <f t="shared" si="1"/>
        <v>18.772205789093231</v>
      </c>
      <c r="Q31" s="10"/>
    </row>
    <row r="32" spans="1:17">
      <c r="A32" s="12"/>
      <c r="B32" s="44">
        <v>564</v>
      </c>
      <c r="C32" s="20" t="s">
        <v>110</v>
      </c>
      <c r="D32" s="46">
        <v>0</v>
      </c>
      <c r="E32" s="46">
        <v>887887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10">SUM(D32:N32)</f>
        <v>887887</v>
      </c>
      <c r="P32" s="47">
        <f t="shared" si="1"/>
        <v>3.9375368636720429</v>
      </c>
      <c r="Q32" s="9"/>
    </row>
    <row r="33" spans="1:120">
      <c r="A33" s="12"/>
      <c r="B33" s="44">
        <v>569</v>
      </c>
      <c r="C33" s="20" t="s">
        <v>45</v>
      </c>
      <c r="D33" s="46">
        <v>158376</v>
      </c>
      <c r="E33" s="46">
        <v>3149138</v>
      </c>
      <c r="F33" s="46">
        <v>37600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3345114</v>
      </c>
      <c r="P33" s="47">
        <f t="shared" si="1"/>
        <v>14.834668925421187</v>
      </c>
      <c r="Q33" s="9"/>
    </row>
    <row r="34" spans="1:120" ht="15.75">
      <c r="A34" s="28" t="s">
        <v>46</v>
      </c>
      <c r="B34" s="29"/>
      <c r="C34" s="30"/>
      <c r="D34" s="31">
        <f t="shared" ref="D34:N34" si="11">SUM(D35:D39)</f>
        <v>17346928</v>
      </c>
      <c r="E34" s="31">
        <f t="shared" si="11"/>
        <v>2996336</v>
      </c>
      <c r="F34" s="31">
        <f t="shared" si="11"/>
        <v>0</v>
      </c>
      <c r="G34" s="31">
        <f t="shared" si="11"/>
        <v>1135416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21478680</v>
      </c>
      <c r="P34" s="43">
        <f t="shared" si="1"/>
        <v>95.25209208268106</v>
      </c>
      <c r="Q34" s="9"/>
    </row>
    <row r="35" spans="1:120">
      <c r="A35" s="12"/>
      <c r="B35" s="44">
        <v>571</v>
      </c>
      <c r="C35" s="20" t="s">
        <v>47</v>
      </c>
      <c r="D35" s="46">
        <v>1948850</v>
      </c>
      <c r="E35" s="46">
        <v>71001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2019851</v>
      </c>
      <c r="P35" s="47">
        <f t="shared" si="1"/>
        <v>8.9574887025317853</v>
      </c>
      <c r="Q35" s="9"/>
    </row>
    <row r="36" spans="1:120">
      <c r="A36" s="12"/>
      <c r="B36" s="44">
        <v>572</v>
      </c>
      <c r="C36" s="20" t="s">
        <v>48</v>
      </c>
      <c r="D36" s="46">
        <v>10892639</v>
      </c>
      <c r="E36" s="46">
        <v>2669047</v>
      </c>
      <c r="F36" s="46">
        <v>0</v>
      </c>
      <c r="G36" s="46">
        <v>414687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13976373</v>
      </c>
      <c r="P36" s="47">
        <f t="shared" si="1"/>
        <v>61.981405187744187</v>
      </c>
      <c r="Q36" s="9"/>
    </row>
    <row r="37" spans="1:120">
      <c r="A37" s="12"/>
      <c r="B37" s="44">
        <v>573</v>
      </c>
      <c r="C37" s="20" t="s">
        <v>49</v>
      </c>
      <c r="D37" s="46">
        <v>3138232</v>
      </c>
      <c r="E37" s="46">
        <v>228967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3367199</v>
      </c>
      <c r="P37" s="47">
        <f t="shared" si="1"/>
        <v>14.932609881459735</v>
      </c>
      <c r="Q37" s="9"/>
    </row>
    <row r="38" spans="1:120">
      <c r="A38" s="12"/>
      <c r="B38" s="44">
        <v>574</v>
      </c>
      <c r="C38" s="20" t="s">
        <v>50</v>
      </c>
      <c r="D38" s="46">
        <v>1367207</v>
      </c>
      <c r="E38" s="46">
        <v>27321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1394528</v>
      </c>
      <c r="P38" s="47">
        <f t="shared" si="1"/>
        <v>6.1843516206711513</v>
      </c>
      <c r="Q38" s="9"/>
    </row>
    <row r="39" spans="1:120">
      <c r="A39" s="12"/>
      <c r="B39" s="44">
        <v>578</v>
      </c>
      <c r="C39" s="20" t="s">
        <v>71</v>
      </c>
      <c r="D39" s="46">
        <v>0</v>
      </c>
      <c r="E39" s="46">
        <v>0</v>
      </c>
      <c r="F39" s="46">
        <v>0</v>
      </c>
      <c r="G39" s="46">
        <v>720729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720729</v>
      </c>
      <c r="P39" s="47">
        <f t="shared" si="1"/>
        <v>3.196236690274199</v>
      </c>
      <c r="Q39" s="9"/>
    </row>
    <row r="40" spans="1:120" ht="15.75">
      <c r="A40" s="28" t="s">
        <v>54</v>
      </c>
      <c r="B40" s="29"/>
      <c r="C40" s="30"/>
      <c r="D40" s="31">
        <f t="shared" ref="D40:N40" si="12">SUM(D41:D42)</f>
        <v>1755399</v>
      </c>
      <c r="E40" s="31">
        <f t="shared" si="12"/>
        <v>0</v>
      </c>
      <c r="F40" s="31">
        <f t="shared" si="12"/>
        <v>2220102</v>
      </c>
      <c r="G40" s="31">
        <f t="shared" si="12"/>
        <v>40891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4016392</v>
      </c>
      <c r="P40" s="43">
        <f t="shared" si="1"/>
        <v>17.811603907881842</v>
      </c>
      <c r="Q40" s="9"/>
    </row>
    <row r="41" spans="1:120">
      <c r="A41" s="12"/>
      <c r="B41" s="44">
        <v>581</v>
      </c>
      <c r="C41" s="20" t="s">
        <v>111</v>
      </c>
      <c r="D41" s="46">
        <v>1755399</v>
      </c>
      <c r="E41" s="46">
        <v>0</v>
      </c>
      <c r="F41" s="46">
        <v>0</v>
      </c>
      <c r="G41" s="46">
        <v>40891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1796290</v>
      </c>
      <c r="P41" s="47">
        <f t="shared" si="1"/>
        <v>7.9660565959918932</v>
      </c>
      <c r="Q41" s="9"/>
    </row>
    <row r="42" spans="1:120" ht="15.75" thickBot="1">
      <c r="A42" s="12"/>
      <c r="B42" s="44">
        <v>585</v>
      </c>
      <c r="C42" s="20" t="s">
        <v>52</v>
      </c>
      <c r="D42" s="46">
        <v>0</v>
      </c>
      <c r="E42" s="46">
        <v>0</v>
      </c>
      <c r="F42" s="46">
        <v>2220102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2220102</v>
      </c>
      <c r="P42" s="47">
        <f t="shared" si="1"/>
        <v>9.8455473118899484</v>
      </c>
      <c r="Q42" s="9"/>
    </row>
    <row r="43" spans="1:120" ht="16.5" thickBot="1">
      <c r="A43" s="14" t="s">
        <v>10</v>
      </c>
      <c r="B43" s="23"/>
      <c r="C43" s="22"/>
      <c r="D43" s="15">
        <f>SUM(D5,D12,D18,D24,D27,D31,D34,D40)</f>
        <v>163074806</v>
      </c>
      <c r="E43" s="15">
        <f t="shared" ref="E43:N43" si="13">SUM(E5,E12,E18,E24,E27,E31,E34,E40)</f>
        <v>54178479</v>
      </c>
      <c r="F43" s="15">
        <f t="shared" si="13"/>
        <v>27954438</v>
      </c>
      <c r="G43" s="15">
        <f t="shared" si="13"/>
        <v>4863042</v>
      </c>
      <c r="H43" s="15">
        <f t="shared" si="13"/>
        <v>0</v>
      </c>
      <c r="I43" s="15">
        <f t="shared" si="13"/>
        <v>113986985</v>
      </c>
      <c r="J43" s="15">
        <f t="shared" si="13"/>
        <v>0</v>
      </c>
      <c r="K43" s="15">
        <f t="shared" si="13"/>
        <v>78232536</v>
      </c>
      <c r="L43" s="15">
        <f t="shared" si="13"/>
        <v>0</v>
      </c>
      <c r="M43" s="15">
        <f t="shared" si="13"/>
        <v>0</v>
      </c>
      <c r="N43" s="15">
        <f t="shared" si="13"/>
        <v>0</v>
      </c>
      <c r="O43" s="15">
        <f>SUM(D43:N43)</f>
        <v>442290286</v>
      </c>
      <c r="P43" s="37">
        <f t="shared" si="1"/>
        <v>1961.4368783066436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112</v>
      </c>
      <c r="N45" s="163"/>
      <c r="O45" s="163"/>
      <c r="P45" s="41">
        <v>225493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61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23582389</v>
      </c>
      <c r="E5" s="26">
        <f t="shared" si="0"/>
        <v>4727097</v>
      </c>
      <c r="F5" s="26">
        <f t="shared" si="0"/>
        <v>3868200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78981811</v>
      </c>
      <c r="L5" s="26">
        <f t="shared" si="0"/>
        <v>0</v>
      </c>
      <c r="M5" s="26">
        <f t="shared" si="0"/>
        <v>0</v>
      </c>
      <c r="N5" s="27">
        <f>SUM(D5:M5)</f>
        <v>111159497</v>
      </c>
      <c r="O5" s="32">
        <f t="shared" ref="O5:O43" si="1">(N5/O$45)</f>
        <v>463.24949990831652</v>
      </c>
      <c r="P5" s="6"/>
    </row>
    <row r="6" spans="1:133">
      <c r="A6" s="12"/>
      <c r="B6" s="44">
        <v>512</v>
      </c>
      <c r="C6" s="20" t="s">
        <v>19</v>
      </c>
      <c r="D6" s="46">
        <v>2591986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2591986</v>
      </c>
      <c r="O6" s="47">
        <f t="shared" si="1"/>
        <v>10.801922019036823</v>
      </c>
      <c r="P6" s="9"/>
    </row>
    <row r="7" spans="1:133">
      <c r="A7" s="12"/>
      <c r="B7" s="44">
        <v>513</v>
      </c>
      <c r="C7" s="20" t="s">
        <v>20</v>
      </c>
      <c r="D7" s="46">
        <v>4218512</v>
      </c>
      <c r="E7" s="46">
        <v>67457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2552457</v>
      </c>
      <c r="L7" s="46">
        <v>0</v>
      </c>
      <c r="M7" s="46">
        <v>0</v>
      </c>
      <c r="N7" s="46">
        <f t="shared" si="2"/>
        <v>6838426</v>
      </c>
      <c r="O7" s="47">
        <f t="shared" si="1"/>
        <v>28.498666422177401</v>
      </c>
      <c r="P7" s="9"/>
    </row>
    <row r="8" spans="1:133">
      <c r="A8" s="12"/>
      <c r="B8" s="44">
        <v>514</v>
      </c>
      <c r="C8" s="20" t="s">
        <v>21</v>
      </c>
      <c r="D8" s="46">
        <v>2056342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2056342</v>
      </c>
      <c r="O8" s="47">
        <f t="shared" si="1"/>
        <v>8.56966277150811</v>
      </c>
      <c r="P8" s="9"/>
    </row>
    <row r="9" spans="1:133">
      <c r="A9" s="12"/>
      <c r="B9" s="44">
        <v>515</v>
      </c>
      <c r="C9" s="20" t="s">
        <v>22</v>
      </c>
      <c r="D9" s="46">
        <v>739814</v>
      </c>
      <c r="E9" s="46">
        <v>4621587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5361401</v>
      </c>
      <c r="O9" s="47">
        <f t="shared" si="1"/>
        <v>22.343267098968145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3868200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3868200</v>
      </c>
      <c r="O10" s="47">
        <f t="shared" si="1"/>
        <v>16.120455416826417</v>
      </c>
      <c r="P10" s="9"/>
    </row>
    <row r="11" spans="1:133">
      <c r="A11" s="12"/>
      <c r="B11" s="44">
        <v>518</v>
      </c>
      <c r="C11" s="20" t="s">
        <v>65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76429354</v>
      </c>
      <c r="L11" s="46">
        <v>0</v>
      </c>
      <c r="M11" s="46">
        <v>0</v>
      </c>
      <c r="N11" s="46">
        <f t="shared" si="2"/>
        <v>76429354</v>
      </c>
      <c r="O11" s="47">
        <f t="shared" si="1"/>
        <v>318.51403590658288</v>
      </c>
      <c r="P11" s="9"/>
    </row>
    <row r="12" spans="1:133">
      <c r="A12" s="12"/>
      <c r="B12" s="44">
        <v>519</v>
      </c>
      <c r="C12" s="20" t="s">
        <v>76</v>
      </c>
      <c r="D12" s="46">
        <v>13975735</v>
      </c>
      <c r="E12" s="46">
        <v>38053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14013788</v>
      </c>
      <c r="O12" s="47">
        <f t="shared" si="1"/>
        <v>58.401490273216758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SUM(D14:D18)</f>
        <v>108616289</v>
      </c>
      <c r="E13" s="31">
        <f t="shared" si="3"/>
        <v>9526980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118143269</v>
      </c>
      <c r="O13" s="43">
        <f t="shared" si="1"/>
        <v>492.35388571238059</v>
      </c>
      <c r="P13" s="10"/>
    </row>
    <row r="14" spans="1:133">
      <c r="A14" s="12"/>
      <c r="B14" s="44">
        <v>521</v>
      </c>
      <c r="C14" s="20" t="s">
        <v>26</v>
      </c>
      <c r="D14" s="46">
        <v>58496974</v>
      </c>
      <c r="E14" s="46">
        <v>2661803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61158777</v>
      </c>
      <c r="O14" s="47">
        <f t="shared" si="1"/>
        <v>254.87496457683909</v>
      </c>
      <c r="P14" s="9"/>
    </row>
    <row r="15" spans="1:133">
      <c r="A15" s="12"/>
      <c r="B15" s="44">
        <v>522</v>
      </c>
      <c r="C15" s="20" t="s">
        <v>27</v>
      </c>
      <c r="D15" s="46">
        <v>42943169</v>
      </c>
      <c r="E15" s="46">
        <v>5663354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48606523</v>
      </c>
      <c r="O15" s="47">
        <f t="shared" si="1"/>
        <v>202.56431595792563</v>
      </c>
      <c r="P15" s="9"/>
    </row>
    <row r="16" spans="1:133">
      <c r="A16" s="12"/>
      <c r="B16" s="44">
        <v>524</v>
      </c>
      <c r="C16" s="20" t="s">
        <v>28</v>
      </c>
      <c r="D16" s="46">
        <v>2677430</v>
      </c>
      <c r="E16" s="46">
        <v>14899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2692329</v>
      </c>
      <c r="O16" s="47">
        <f t="shared" si="1"/>
        <v>11.220094517328176</v>
      </c>
      <c r="P16" s="9"/>
    </row>
    <row r="17" spans="1:16">
      <c r="A17" s="12"/>
      <c r="B17" s="44">
        <v>525</v>
      </c>
      <c r="C17" s="20" t="s">
        <v>29</v>
      </c>
      <c r="D17" s="46">
        <v>0</v>
      </c>
      <c r="E17" s="46">
        <v>1169001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1169001</v>
      </c>
      <c r="O17" s="47">
        <f t="shared" si="1"/>
        <v>4.8717306506192806</v>
      </c>
      <c r="P17" s="9"/>
    </row>
    <row r="18" spans="1:16">
      <c r="A18" s="12"/>
      <c r="B18" s="44">
        <v>526</v>
      </c>
      <c r="C18" s="20" t="s">
        <v>102</v>
      </c>
      <c r="D18" s="46">
        <v>4498716</v>
      </c>
      <c r="E18" s="46">
        <v>17923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4516639</v>
      </c>
      <c r="O18" s="47">
        <f t="shared" si="1"/>
        <v>18.822780009668438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0</v>
      </c>
      <c r="E19" s="31">
        <f t="shared" si="5"/>
        <v>30044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105163861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105193905</v>
      </c>
      <c r="O19" s="43">
        <f t="shared" si="1"/>
        <v>438.38830868992648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15503</v>
      </c>
      <c r="F20" s="46">
        <v>0</v>
      </c>
      <c r="G20" s="46">
        <v>0</v>
      </c>
      <c r="H20" s="46">
        <v>0</v>
      </c>
      <c r="I20" s="46">
        <v>19658442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19673945</v>
      </c>
      <c r="O20" s="47">
        <f t="shared" si="1"/>
        <v>81.989802297087806</v>
      </c>
      <c r="P20" s="9"/>
    </row>
    <row r="21" spans="1:16">
      <c r="A21" s="12"/>
      <c r="B21" s="44">
        <v>534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18495132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18495132</v>
      </c>
      <c r="O21" s="47">
        <f t="shared" si="1"/>
        <v>77.077180816483022</v>
      </c>
      <c r="P21" s="9"/>
    </row>
    <row r="22" spans="1:16">
      <c r="A22" s="12"/>
      <c r="B22" s="44">
        <v>536</v>
      </c>
      <c r="C22" s="20" t="s">
        <v>78</v>
      </c>
      <c r="D22" s="46">
        <v>0</v>
      </c>
      <c r="E22" s="46">
        <v>14541</v>
      </c>
      <c r="F22" s="46">
        <v>0</v>
      </c>
      <c r="G22" s="46">
        <v>0</v>
      </c>
      <c r="H22" s="46">
        <v>0</v>
      </c>
      <c r="I22" s="46">
        <v>62199351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62213892</v>
      </c>
      <c r="O22" s="47">
        <f t="shared" si="1"/>
        <v>259.27208321525615</v>
      </c>
      <c r="P22" s="9"/>
    </row>
    <row r="23" spans="1:16">
      <c r="A23" s="12"/>
      <c r="B23" s="44">
        <v>538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4810936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4810936</v>
      </c>
      <c r="O23" s="47">
        <f t="shared" si="1"/>
        <v>20.049242361099534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0</v>
      </c>
      <c r="E24" s="31">
        <f t="shared" si="6"/>
        <v>10368860</v>
      </c>
      <c r="F24" s="31">
        <f t="shared" si="6"/>
        <v>0</v>
      </c>
      <c r="G24" s="31">
        <f t="shared" si="6"/>
        <v>5125530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15494390</v>
      </c>
      <c r="O24" s="43">
        <f t="shared" si="1"/>
        <v>64.571796496024277</v>
      </c>
      <c r="P24" s="10"/>
    </row>
    <row r="25" spans="1:16">
      <c r="A25" s="12"/>
      <c r="B25" s="44">
        <v>541</v>
      </c>
      <c r="C25" s="20" t="s">
        <v>80</v>
      </c>
      <c r="D25" s="46">
        <v>0</v>
      </c>
      <c r="E25" s="46">
        <v>7529304</v>
      </c>
      <c r="F25" s="46">
        <v>0</v>
      </c>
      <c r="G25" s="46">
        <v>5125530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12654834</v>
      </c>
      <c r="O25" s="47">
        <f t="shared" si="1"/>
        <v>52.738143659670939</v>
      </c>
      <c r="P25" s="9"/>
    </row>
    <row r="26" spans="1:16">
      <c r="A26" s="12"/>
      <c r="B26" s="44">
        <v>544</v>
      </c>
      <c r="C26" s="20" t="s">
        <v>81</v>
      </c>
      <c r="D26" s="46">
        <v>0</v>
      </c>
      <c r="E26" s="46">
        <v>2839556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2839556</v>
      </c>
      <c r="O26" s="47">
        <f t="shared" si="1"/>
        <v>11.833652836353332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1941306</v>
      </c>
      <c r="E27" s="31">
        <f t="shared" si="8"/>
        <v>8856070</v>
      </c>
      <c r="F27" s="31">
        <f t="shared" si="8"/>
        <v>0</v>
      </c>
      <c r="G27" s="31">
        <f t="shared" si="8"/>
        <v>565967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11363343</v>
      </c>
      <c r="O27" s="43">
        <f t="shared" si="1"/>
        <v>47.355944423144244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115000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115000</v>
      </c>
      <c r="O28" s="47">
        <f t="shared" si="1"/>
        <v>0.47925452999716617</v>
      </c>
      <c r="P28" s="9"/>
    </row>
    <row r="29" spans="1:16">
      <c r="A29" s="13"/>
      <c r="B29" s="45">
        <v>554</v>
      </c>
      <c r="C29" s="21" t="s">
        <v>42</v>
      </c>
      <c r="D29" s="46">
        <v>1941306</v>
      </c>
      <c r="E29" s="46">
        <v>8718320</v>
      </c>
      <c r="F29" s="46">
        <v>0</v>
      </c>
      <c r="G29" s="46">
        <v>565967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11225593</v>
      </c>
      <c r="O29" s="47">
        <f t="shared" si="1"/>
        <v>46.781880844821551</v>
      </c>
      <c r="P29" s="9"/>
    </row>
    <row r="30" spans="1:16">
      <c r="A30" s="13"/>
      <c r="B30" s="45">
        <v>559</v>
      </c>
      <c r="C30" s="21" t="s">
        <v>103</v>
      </c>
      <c r="D30" s="46">
        <v>0</v>
      </c>
      <c r="E30" s="46">
        <v>22750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22750</v>
      </c>
      <c r="O30" s="47">
        <f t="shared" si="1"/>
        <v>9.4809048325526349E-2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SUM(D32:D33)</f>
        <v>0</v>
      </c>
      <c r="E31" s="31">
        <f t="shared" si="9"/>
        <v>4263112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4263112</v>
      </c>
      <c r="O31" s="43">
        <f t="shared" si="1"/>
        <v>17.766223807698079</v>
      </c>
      <c r="P31" s="10"/>
    </row>
    <row r="32" spans="1:16">
      <c r="A32" s="12"/>
      <c r="B32" s="44">
        <v>564</v>
      </c>
      <c r="C32" s="20" t="s">
        <v>94</v>
      </c>
      <c r="D32" s="46">
        <v>0</v>
      </c>
      <c r="E32" s="46">
        <v>3017344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3017344</v>
      </c>
      <c r="O32" s="47">
        <f t="shared" si="1"/>
        <v>12.574572004867559</v>
      </c>
      <c r="P32" s="9"/>
    </row>
    <row r="33" spans="1:119">
      <c r="A33" s="12"/>
      <c r="B33" s="44">
        <v>569</v>
      </c>
      <c r="C33" s="20" t="s">
        <v>45</v>
      </c>
      <c r="D33" s="46">
        <v>0</v>
      </c>
      <c r="E33" s="46">
        <v>1245768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1245768</v>
      </c>
      <c r="O33" s="47">
        <f t="shared" si="1"/>
        <v>5.1916518028305187</v>
      </c>
      <c r="P33" s="9"/>
    </row>
    <row r="34" spans="1:119" ht="15.75">
      <c r="A34" s="28" t="s">
        <v>46</v>
      </c>
      <c r="B34" s="29"/>
      <c r="C34" s="30"/>
      <c r="D34" s="31">
        <f t="shared" ref="D34:M34" si="11">SUM(D35:D39)</f>
        <v>15166519</v>
      </c>
      <c r="E34" s="31">
        <f t="shared" si="11"/>
        <v>8130497</v>
      </c>
      <c r="F34" s="31">
        <f t="shared" si="11"/>
        <v>0</v>
      </c>
      <c r="G34" s="31">
        <f t="shared" si="11"/>
        <v>40981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23337997</v>
      </c>
      <c r="O34" s="43">
        <f t="shared" si="1"/>
        <v>97.259485072263246</v>
      </c>
      <c r="P34" s="9"/>
    </row>
    <row r="35" spans="1:119">
      <c r="A35" s="12"/>
      <c r="B35" s="44">
        <v>571</v>
      </c>
      <c r="C35" s="20" t="s">
        <v>47</v>
      </c>
      <c r="D35" s="46">
        <v>1752331</v>
      </c>
      <c r="E35" s="46">
        <v>75820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1828151</v>
      </c>
      <c r="O35" s="47">
        <f t="shared" si="1"/>
        <v>7.6186925936421677</v>
      </c>
      <c r="P35" s="9"/>
    </row>
    <row r="36" spans="1:119">
      <c r="A36" s="12"/>
      <c r="B36" s="44">
        <v>572</v>
      </c>
      <c r="C36" s="20" t="s">
        <v>82</v>
      </c>
      <c r="D36" s="46">
        <v>9765432</v>
      </c>
      <c r="E36" s="46">
        <v>475803</v>
      </c>
      <c r="F36" s="46">
        <v>0</v>
      </c>
      <c r="G36" s="46">
        <v>40981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10282216</v>
      </c>
      <c r="O36" s="47">
        <f t="shared" si="1"/>
        <v>42.850422577472536</v>
      </c>
      <c r="P36" s="9"/>
    </row>
    <row r="37" spans="1:119">
      <c r="A37" s="12"/>
      <c r="B37" s="44">
        <v>573</v>
      </c>
      <c r="C37" s="20" t="s">
        <v>49</v>
      </c>
      <c r="D37" s="46">
        <v>1758860</v>
      </c>
      <c r="E37" s="46">
        <v>31741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1790601</v>
      </c>
      <c r="O37" s="47">
        <f t="shared" si="1"/>
        <v>7.4622055710213537</v>
      </c>
      <c r="P37" s="9"/>
    </row>
    <row r="38" spans="1:119">
      <c r="A38" s="12"/>
      <c r="B38" s="44">
        <v>574</v>
      </c>
      <c r="C38" s="20" t="s">
        <v>50</v>
      </c>
      <c r="D38" s="46">
        <v>1889896</v>
      </c>
      <c r="E38" s="46">
        <v>13752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1903648</v>
      </c>
      <c r="O38" s="47">
        <f t="shared" si="1"/>
        <v>7.9333211088699596</v>
      </c>
      <c r="P38" s="9"/>
    </row>
    <row r="39" spans="1:119">
      <c r="A39" s="12"/>
      <c r="B39" s="44">
        <v>578</v>
      </c>
      <c r="C39" s="20" t="s">
        <v>71</v>
      </c>
      <c r="D39" s="46">
        <v>0</v>
      </c>
      <c r="E39" s="46">
        <v>7533381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7533381</v>
      </c>
      <c r="O39" s="47">
        <f t="shared" si="1"/>
        <v>31.394843221257229</v>
      </c>
      <c r="P39" s="9"/>
    </row>
    <row r="40" spans="1:119" ht="15.75">
      <c r="A40" s="28" t="s">
        <v>83</v>
      </c>
      <c r="B40" s="29"/>
      <c r="C40" s="30"/>
      <c r="D40" s="31">
        <f t="shared" ref="D40:M40" si="12">SUM(D41:D42)</f>
        <v>2163594</v>
      </c>
      <c r="E40" s="31">
        <f t="shared" si="12"/>
        <v>0</v>
      </c>
      <c r="F40" s="31">
        <f t="shared" si="12"/>
        <v>2223140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4386734</v>
      </c>
      <c r="O40" s="43">
        <f t="shared" si="1"/>
        <v>18.281409925152946</v>
      </c>
      <c r="P40" s="9"/>
    </row>
    <row r="41" spans="1:119">
      <c r="A41" s="12"/>
      <c r="B41" s="44">
        <v>581</v>
      </c>
      <c r="C41" s="20" t="s">
        <v>84</v>
      </c>
      <c r="D41" s="46">
        <v>2163594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2163594</v>
      </c>
      <c r="O41" s="47">
        <f t="shared" si="1"/>
        <v>9.0166280484755532</v>
      </c>
      <c r="P41" s="9"/>
    </row>
    <row r="42" spans="1:119" ht="15.75" thickBot="1">
      <c r="A42" s="12"/>
      <c r="B42" s="44">
        <v>583</v>
      </c>
      <c r="C42" s="20" t="s">
        <v>104</v>
      </c>
      <c r="D42" s="46">
        <v>0</v>
      </c>
      <c r="E42" s="46">
        <v>0</v>
      </c>
      <c r="F42" s="46">
        <v>2223140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2223140</v>
      </c>
      <c r="O42" s="47">
        <f t="shared" si="1"/>
        <v>9.2647818766773913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SUM(D5,D13,D19,D24,D27,D31,D34,D40)</f>
        <v>151470097</v>
      </c>
      <c r="E43" s="15">
        <f t="shared" si="13"/>
        <v>45902660</v>
      </c>
      <c r="F43" s="15">
        <f t="shared" si="13"/>
        <v>6091340</v>
      </c>
      <c r="G43" s="15">
        <f t="shared" si="13"/>
        <v>5732478</v>
      </c>
      <c r="H43" s="15">
        <f t="shared" si="13"/>
        <v>0</v>
      </c>
      <c r="I43" s="15">
        <f t="shared" si="13"/>
        <v>105163861</v>
      </c>
      <c r="J43" s="15">
        <f t="shared" si="13"/>
        <v>0</v>
      </c>
      <c r="K43" s="15">
        <f t="shared" si="13"/>
        <v>78981811</v>
      </c>
      <c r="L43" s="15">
        <f t="shared" si="13"/>
        <v>0</v>
      </c>
      <c r="M43" s="15">
        <f t="shared" si="13"/>
        <v>0</v>
      </c>
      <c r="N43" s="15">
        <f>SUM(D43:M43)</f>
        <v>393342247</v>
      </c>
      <c r="O43" s="37">
        <f t="shared" si="1"/>
        <v>1639.2265540349065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105</v>
      </c>
      <c r="M45" s="163"/>
      <c r="N45" s="163"/>
      <c r="O45" s="41">
        <v>239956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61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28026280</v>
      </c>
      <c r="E5" s="26">
        <f t="shared" si="0"/>
        <v>5645522</v>
      </c>
      <c r="F5" s="26">
        <f t="shared" si="0"/>
        <v>5313789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74973680</v>
      </c>
      <c r="L5" s="26">
        <f t="shared" si="0"/>
        <v>0</v>
      </c>
      <c r="M5" s="26">
        <f t="shared" si="0"/>
        <v>0</v>
      </c>
      <c r="N5" s="27">
        <f>SUM(D5:M5)</f>
        <v>113959271</v>
      </c>
      <c r="O5" s="32">
        <f t="shared" ref="O5:O42" si="1">(N5/O$44)</f>
        <v>475.38094542845465</v>
      </c>
      <c r="P5" s="6"/>
    </row>
    <row r="6" spans="1:133">
      <c r="A6" s="12"/>
      <c r="B6" s="44">
        <v>512</v>
      </c>
      <c r="C6" s="20" t="s">
        <v>19</v>
      </c>
      <c r="D6" s="46">
        <v>1690674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1690674</v>
      </c>
      <c r="O6" s="47">
        <f t="shared" si="1"/>
        <v>7.0526443129958869</v>
      </c>
      <c r="P6" s="9"/>
    </row>
    <row r="7" spans="1:133">
      <c r="A7" s="12"/>
      <c r="B7" s="44">
        <v>513</v>
      </c>
      <c r="C7" s="20" t="s">
        <v>20</v>
      </c>
      <c r="D7" s="46">
        <v>4258134</v>
      </c>
      <c r="E7" s="46">
        <v>985838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5243972</v>
      </c>
      <c r="O7" s="47">
        <f t="shared" si="1"/>
        <v>21.87522213230325</v>
      </c>
      <c r="P7" s="9"/>
    </row>
    <row r="8" spans="1:133">
      <c r="A8" s="12"/>
      <c r="B8" s="44">
        <v>514</v>
      </c>
      <c r="C8" s="20" t="s">
        <v>21</v>
      </c>
      <c r="D8" s="46">
        <v>1866243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1866243</v>
      </c>
      <c r="O8" s="47">
        <f t="shared" si="1"/>
        <v>7.7850301599352587</v>
      </c>
      <c r="P8" s="9"/>
    </row>
    <row r="9" spans="1:133">
      <c r="A9" s="12"/>
      <c r="B9" s="44">
        <v>515</v>
      </c>
      <c r="C9" s="20" t="s">
        <v>22</v>
      </c>
      <c r="D9" s="46">
        <v>662975</v>
      </c>
      <c r="E9" s="46">
        <v>4659684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5322659</v>
      </c>
      <c r="O9" s="47">
        <f t="shared" si="1"/>
        <v>22.203464846780854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5313789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5313789</v>
      </c>
      <c r="O10" s="47">
        <f t="shared" si="1"/>
        <v>22.16646365373224</v>
      </c>
      <c r="P10" s="9"/>
    </row>
    <row r="11" spans="1:133">
      <c r="A11" s="12"/>
      <c r="B11" s="44">
        <v>518</v>
      </c>
      <c r="C11" s="20" t="s">
        <v>65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74973680</v>
      </c>
      <c r="L11" s="46">
        <v>0</v>
      </c>
      <c r="M11" s="46">
        <v>0</v>
      </c>
      <c r="N11" s="46">
        <f t="shared" si="2"/>
        <v>74973680</v>
      </c>
      <c r="O11" s="47">
        <f t="shared" si="1"/>
        <v>312.75260510090857</v>
      </c>
      <c r="P11" s="9"/>
    </row>
    <row r="12" spans="1:133">
      <c r="A12" s="12"/>
      <c r="B12" s="44">
        <v>519</v>
      </c>
      <c r="C12" s="20" t="s">
        <v>76</v>
      </c>
      <c r="D12" s="46">
        <v>19548254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19548254</v>
      </c>
      <c r="O12" s="47">
        <f t="shared" si="1"/>
        <v>81.545515221798581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110449150</v>
      </c>
      <c r="E13" s="31">
        <f t="shared" si="3"/>
        <v>7581550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118030700</v>
      </c>
      <c r="O13" s="43">
        <f t="shared" si="1"/>
        <v>492.36490601613536</v>
      </c>
      <c r="P13" s="10"/>
    </row>
    <row r="14" spans="1:133">
      <c r="A14" s="12"/>
      <c r="B14" s="44">
        <v>521</v>
      </c>
      <c r="C14" s="20" t="s">
        <v>26</v>
      </c>
      <c r="D14" s="46">
        <v>60323975</v>
      </c>
      <c r="E14" s="46">
        <v>2179397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62503372</v>
      </c>
      <c r="O14" s="47">
        <f t="shared" si="1"/>
        <v>260.73273208132753</v>
      </c>
      <c r="P14" s="9"/>
    </row>
    <row r="15" spans="1:133">
      <c r="A15" s="12"/>
      <c r="B15" s="44">
        <v>522</v>
      </c>
      <c r="C15" s="20" t="s">
        <v>27</v>
      </c>
      <c r="D15" s="46">
        <v>43902429</v>
      </c>
      <c r="E15" s="46">
        <v>5402153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49304582</v>
      </c>
      <c r="O15" s="47">
        <f t="shared" si="1"/>
        <v>205.67399738029886</v>
      </c>
      <c r="P15" s="9"/>
    </row>
    <row r="16" spans="1:133">
      <c r="A16" s="12"/>
      <c r="B16" s="44">
        <v>524</v>
      </c>
      <c r="C16" s="20" t="s">
        <v>28</v>
      </c>
      <c r="D16" s="46">
        <v>2040823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2040823</v>
      </c>
      <c r="O16" s="47">
        <f t="shared" si="1"/>
        <v>8.5132903947072034</v>
      </c>
      <c r="P16" s="9"/>
    </row>
    <row r="17" spans="1:16">
      <c r="A17" s="12"/>
      <c r="B17" s="44">
        <v>525</v>
      </c>
      <c r="C17" s="20" t="s">
        <v>29</v>
      </c>
      <c r="D17" s="46">
        <v>4181923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4181923</v>
      </c>
      <c r="O17" s="47">
        <f t="shared" si="1"/>
        <v>17.444886159801772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90893291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90893291</v>
      </c>
      <c r="O18" s="43">
        <f t="shared" si="1"/>
        <v>379.16124093741917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15351177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15351177</v>
      </c>
      <c r="O19" s="47">
        <f t="shared" si="1"/>
        <v>64.037414171415222</v>
      </c>
      <c r="P19" s="9"/>
    </row>
    <row r="20" spans="1:16">
      <c r="A20" s="12"/>
      <c r="B20" s="44">
        <v>534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15261866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15261866</v>
      </c>
      <c r="O20" s="47">
        <f t="shared" si="1"/>
        <v>63.664853455252334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33510250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33510250</v>
      </c>
      <c r="O21" s="47">
        <f t="shared" si="1"/>
        <v>139.78796272348805</v>
      </c>
      <c r="P21" s="9"/>
    </row>
    <row r="22" spans="1:16">
      <c r="A22" s="12"/>
      <c r="B22" s="44">
        <v>536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22275285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22275285</v>
      </c>
      <c r="O22" s="47">
        <f t="shared" si="1"/>
        <v>92.921321363913194</v>
      </c>
      <c r="P22" s="9"/>
    </row>
    <row r="23" spans="1:16">
      <c r="A23" s="12"/>
      <c r="B23" s="44">
        <v>538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4494713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4494713</v>
      </c>
      <c r="O23" s="47">
        <f t="shared" si="1"/>
        <v>18.74968922335038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0</v>
      </c>
      <c r="E24" s="31">
        <f t="shared" si="6"/>
        <v>9244703</v>
      </c>
      <c r="F24" s="31">
        <f t="shared" si="6"/>
        <v>0</v>
      </c>
      <c r="G24" s="31">
        <f t="shared" si="6"/>
        <v>3535721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12780424</v>
      </c>
      <c r="O24" s="43">
        <f t="shared" si="1"/>
        <v>53.313521495732559</v>
      </c>
      <c r="P24" s="10"/>
    </row>
    <row r="25" spans="1:16">
      <c r="A25" s="12"/>
      <c r="B25" s="44">
        <v>541</v>
      </c>
      <c r="C25" s="20" t="s">
        <v>80</v>
      </c>
      <c r="D25" s="46">
        <v>0</v>
      </c>
      <c r="E25" s="46">
        <v>7334331</v>
      </c>
      <c r="F25" s="46">
        <v>0</v>
      </c>
      <c r="G25" s="46">
        <v>3535721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10870052</v>
      </c>
      <c r="O25" s="47">
        <f t="shared" si="1"/>
        <v>45.344407271756452</v>
      </c>
      <c r="P25" s="9"/>
    </row>
    <row r="26" spans="1:16">
      <c r="A26" s="12"/>
      <c r="B26" s="44">
        <v>544</v>
      </c>
      <c r="C26" s="20" t="s">
        <v>81</v>
      </c>
      <c r="D26" s="46">
        <v>0</v>
      </c>
      <c r="E26" s="46">
        <v>1910372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1910372</v>
      </c>
      <c r="O26" s="47">
        <f t="shared" si="1"/>
        <v>7.9691142239761055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224626</v>
      </c>
      <c r="E27" s="31">
        <f t="shared" si="8"/>
        <v>4833278</v>
      </c>
      <c r="F27" s="31">
        <f t="shared" si="8"/>
        <v>0</v>
      </c>
      <c r="G27" s="31">
        <f t="shared" si="8"/>
        <v>809686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5867590</v>
      </c>
      <c r="O27" s="43">
        <f t="shared" si="1"/>
        <v>24.476643779044061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272758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272758</v>
      </c>
      <c r="O28" s="47">
        <f t="shared" si="1"/>
        <v>1.1378096294874898</v>
      </c>
      <c r="P28" s="9"/>
    </row>
    <row r="29" spans="1:16">
      <c r="A29" s="13"/>
      <c r="B29" s="45">
        <v>554</v>
      </c>
      <c r="C29" s="21" t="s">
        <v>42</v>
      </c>
      <c r="D29" s="46">
        <v>224626</v>
      </c>
      <c r="E29" s="46">
        <v>4560520</v>
      </c>
      <c r="F29" s="46">
        <v>0</v>
      </c>
      <c r="G29" s="46">
        <v>809686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5594832</v>
      </c>
      <c r="O29" s="47">
        <f t="shared" si="1"/>
        <v>23.338834149556568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1817634</v>
      </c>
      <c r="E30" s="31">
        <f t="shared" si="9"/>
        <v>2325741</v>
      </c>
      <c r="F30" s="31">
        <f t="shared" si="9"/>
        <v>55241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4198616</v>
      </c>
      <c r="O30" s="43">
        <f t="shared" si="1"/>
        <v>17.514520986809721</v>
      </c>
      <c r="P30" s="10"/>
    </row>
    <row r="31" spans="1:16">
      <c r="A31" s="12"/>
      <c r="B31" s="44">
        <v>564</v>
      </c>
      <c r="C31" s="20" t="s">
        <v>94</v>
      </c>
      <c r="D31" s="46">
        <v>0</v>
      </c>
      <c r="E31" s="46">
        <v>144139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144139</v>
      </c>
      <c r="O31" s="47">
        <f t="shared" si="1"/>
        <v>0.60127564428796687</v>
      </c>
      <c r="P31" s="9"/>
    </row>
    <row r="32" spans="1:16">
      <c r="A32" s="12"/>
      <c r="B32" s="44">
        <v>569</v>
      </c>
      <c r="C32" s="20" t="s">
        <v>45</v>
      </c>
      <c r="D32" s="46">
        <v>1817634</v>
      </c>
      <c r="E32" s="46">
        <v>2181602</v>
      </c>
      <c r="F32" s="46">
        <v>55241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4054477</v>
      </c>
      <c r="O32" s="47">
        <f t="shared" si="1"/>
        <v>16.913245342521755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SUM(D34:D38)</f>
        <v>16714085</v>
      </c>
      <c r="E33" s="31">
        <f t="shared" si="11"/>
        <v>9452578</v>
      </c>
      <c r="F33" s="31">
        <f t="shared" si="11"/>
        <v>0</v>
      </c>
      <c r="G33" s="31">
        <f t="shared" si="11"/>
        <v>144935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26311598</v>
      </c>
      <c r="O33" s="43">
        <f t="shared" si="1"/>
        <v>109.75879560490903</v>
      </c>
      <c r="P33" s="9"/>
    </row>
    <row r="34" spans="1:119">
      <c r="A34" s="12"/>
      <c r="B34" s="44">
        <v>571</v>
      </c>
      <c r="C34" s="20" t="s">
        <v>47</v>
      </c>
      <c r="D34" s="46">
        <v>1785260</v>
      </c>
      <c r="E34" s="46">
        <v>32615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1817875</v>
      </c>
      <c r="O34" s="47">
        <f t="shared" si="1"/>
        <v>7.5832631131060149</v>
      </c>
      <c r="P34" s="9"/>
    </row>
    <row r="35" spans="1:119">
      <c r="A35" s="12"/>
      <c r="B35" s="44">
        <v>572</v>
      </c>
      <c r="C35" s="20" t="s">
        <v>82</v>
      </c>
      <c r="D35" s="46">
        <v>10547243</v>
      </c>
      <c r="E35" s="46">
        <v>2011499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12558742</v>
      </c>
      <c r="O35" s="47">
        <f t="shared" si="1"/>
        <v>52.38877533142557</v>
      </c>
      <c r="P35" s="9"/>
    </row>
    <row r="36" spans="1:119">
      <c r="A36" s="12"/>
      <c r="B36" s="44">
        <v>573</v>
      </c>
      <c r="C36" s="20" t="s">
        <v>49</v>
      </c>
      <c r="D36" s="46">
        <v>3210199</v>
      </c>
      <c r="E36" s="46">
        <v>31470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3241669</v>
      </c>
      <c r="O36" s="47">
        <f t="shared" si="1"/>
        <v>13.52261786569443</v>
      </c>
      <c r="P36" s="9"/>
    </row>
    <row r="37" spans="1:119">
      <c r="A37" s="12"/>
      <c r="B37" s="44">
        <v>574</v>
      </c>
      <c r="C37" s="20" t="s">
        <v>50</v>
      </c>
      <c r="D37" s="46">
        <v>1171383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1171383</v>
      </c>
      <c r="O37" s="47">
        <f t="shared" si="1"/>
        <v>4.8864226061854978</v>
      </c>
      <c r="P37" s="9"/>
    </row>
    <row r="38" spans="1:119">
      <c r="A38" s="12"/>
      <c r="B38" s="44">
        <v>578</v>
      </c>
      <c r="C38" s="20" t="s">
        <v>71</v>
      </c>
      <c r="D38" s="46">
        <v>0</v>
      </c>
      <c r="E38" s="46">
        <v>7376994</v>
      </c>
      <c r="F38" s="46">
        <v>0</v>
      </c>
      <c r="G38" s="46">
        <v>144935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7521929</v>
      </c>
      <c r="O38" s="47">
        <f t="shared" si="1"/>
        <v>31.377716688497511</v>
      </c>
      <c r="P38" s="9"/>
    </row>
    <row r="39" spans="1:119" ht="15.75">
      <c r="A39" s="28" t="s">
        <v>83</v>
      </c>
      <c r="B39" s="29"/>
      <c r="C39" s="30"/>
      <c r="D39" s="31">
        <f t="shared" ref="D39:M39" si="12">SUM(D40:D41)</f>
        <v>900856</v>
      </c>
      <c r="E39" s="31">
        <f t="shared" si="12"/>
        <v>0</v>
      </c>
      <c r="F39" s="31">
        <f t="shared" si="12"/>
        <v>1088561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1989417</v>
      </c>
      <c r="O39" s="43">
        <f t="shared" si="1"/>
        <v>8.2988503349713412</v>
      </c>
      <c r="P39" s="9"/>
    </row>
    <row r="40" spans="1:119">
      <c r="A40" s="12"/>
      <c r="B40" s="44">
        <v>581</v>
      </c>
      <c r="C40" s="20" t="s">
        <v>84</v>
      </c>
      <c r="D40" s="46">
        <v>900856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900856</v>
      </c>
      <c r="O40" s="47">
        <f t="shared" si="1"/>
        <v>3.7579195901919724</v>
      </c>
      <c r="P40" s="9"/>
    </row>
    <row r="41" spans="1:119" ht="15.75" thickBot="1">
      <c r="A41" s="12"/>
      <c r="B41" s="44">
        <v>585</v>
      </c>
      <c r="C41" s="20" t="s">
        <v>52</v>
      </c>
      <c r="D41" s="46">
        <v>0</v>
      </c>
      <c r="E41" s="46">
        <v>0</v>
      </c>
      <c r="F41" s="46">
        <v>1088561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1088561</v>
      </c>
      <c r="O41" s="47">
        <f t="shared" si="1"/>
        <v>4.5409307447793692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SUM(D5,D13,D18,D24,D27,D30,D33,D39)</f>
        <v>158132631</v>
      </c>
      <c r="E42" s="15">
        <f t="shared" si="13"/>
        <v>39083372</v>
      </c>
      <c r="F42" s="15">
        <f t="shared" si="13"/>
        <v>6457591</v>
      </c>
      <c r="G42" s="15">
        <f t="shared" si="13"/>
        <v>4490342</v>
      </c>
      <c r="H42" s="15">
        <f t="shared" si="13"/>
        <v>0</v>
      </c>
      <c r="I42" s="15">
        <f t="shared" si="13"/>
        <v>90893291</v>
      </c>
      <c r="J42" s="15">
        <f t="shared" si="13"/>
        <v>0</v>
      </c>
      <c r="K42" s="15">
        <f t="shared" si="13"/>
        <v>74973680</v>
      </c>
      <c r="L42" s="15">
        <f t="shared" si="13"/>
        <v>0</v>
      </c>
      <c r="M42" s="15">
        <f t="shared" si="13"/>
        <v>0</v>
      </c>
      <c r="N42" s="15">
        <f>SUM(D42:M42)</f>
        <v>374030907</v>
      </c>
      <c r="O42" s="37">
        <f t="shared" si="1"/>
        <v>1560.2694245834759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100</v>
      </c>
      <c r="M44" s="163"/>
      <c r="N44" s="163"/>
      <c r="O44" s="41">
        <v>239722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19306810</v>
      </c>
      <c r="E5" s="26">
        <f t="shared" si="0"/>
        <v>5810573</v>
      </c>
      <c r="F5" s="26">
        <f t="shared" si="0"/>
        <v>5828906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78179949</v>
      </c>
      <c r="L5" s="26">
        <f t="shared" si="0"/>
        <v>0</v>
      </c>
      <c r="M5" s="26">
        <f t="shared" si="0"/>
        <v>0</v>
      </c>
      <c r="N5" s="27">
        <f>SUM(D5:M5)</f>
        <v>109126238</v>
      </c>
      <c r="O5" s="32">
        <f t="shared" ref="O5:O38" si="1">(N5/O$40)</f>
        <v>456.77479008480321</v>
      </c>
      <c r="P5" s="6"/>
    </row>
    <row r="6" spans="1:133">
      <c r="A6" s="12"/>
      <c r="B6" s="44">
        <v>512</v>
      </c>
      <c r="C6" s="20" t="s">
        <v>19</v>
      </c>
      <c r="D6" s="46">
        <v>1991324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1991324</v>
      </c>
      <c r="O6" s="47">
        <f t="shared" si="1"/>
        <v>8.3351778523770861</v>
      </c>
      <c r="P6" s="9"/>
    </row>
    <row r="7" spans="1:133">
      <c r="A7" s="12"/>
      <c r="B7" s="44">
        <v>513</v>
      </c>
      <c r="C7" s="20" t="s">
        <v>20</v>
      </c>
      <c r="D7" s="46">
        <v>3634525</v>
      </c>
      <c r="E7" s="46">
        <v>657324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78179949</v>
      </c>
      <c r="L7" s="46">
        <v>0</v>
      </c>
      <c r="M7" s="46">
        <v>0</v>
      </c>
      <c r="N7" s="46">
        <f t="shared" si="2"/>
        <v>82471798</v>
      </c>
      <c r="O7" s="47">
        <f t="shared" si="1"/>
        <v>345.20605593831885</v>
      </c>
      <c r="P7" s="9"/>
    </row>
    <row r="8" spans="1:133">
      <c r="A8" s="12"/>
      <c r="B8" s="44">
        <v>514</v>
      </c>
      <c r="C8" s="20" t="s">
        <v>21</v>
      </c>
      <c r="D8" s="46">
        <v>1653466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1653466</v>
      </c>
      <c r="O8" s="47">
        <f t="shared" si="1"/>
        <v>6.920989845378517</v>
      </c>
      <c r="P8" s="9"/>
    </row>
    <row r="9" spans="1:133">
      <c r="A9" s="12"/>
      <c r="B9" s="44">
        <v>515</v>
      </c>
      <c r="C9" s="20" t="s">
        <v>22</v>
      </c>
      <c r="D9" s="46">
        <v>633734</v>
      </c>
      <c r="E9" s="46">
        <v>5115992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5749726</v>
      </c>
      <c r="O9" s="47">
        <f t="shared" si="1"/>
        <v>24.06689660368513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5828906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5828906</v>
      </c>
      <c r="O10" s="47">
        <f t="shared" si="1"/>
        <v>24.398324027023179</v>
      </c>
      <c r="P10" s="9"/>
    </row>
    <row r="11" spans="1:133">
      <c r="A11" s="12"/>
      <c r="B11" s="44">
        <v>519</v>
      </c>
      <c r="C11" s="20" t="s">
        <v>76</v>
      </c>
      <c r="D11" s="46">
        <v>11393761</v>
      </c>
      <c r="E11" s="46">
        <v>37257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11431018</v>
      </c>
      <c r="O11" s="47">
        <f t="shared" si="1"/>
        <v>47.847345818020479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103732611</v>
      </c>
      <c r="E12" s="31">
        <f t="shared" si="3"/>
        <v>12403835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1" si="4">SUM(D12:M12)</f>
        <v>116136446</v>
      </c>
      <c r="O12" s="43">
        <f t="shared" si="1"/>
        <v>486.11774505454031</v>
      </c>
      <c r="P12" s="10"/>
    </row>
    <row r="13" spans="1:133">
      <c r="A13" s="12"/>
      <c r="B13" s="44">
        <v>521</v>
      </c>
      <c r="C13" s="20" t="s">
        <v>26</v>
      </c>
      <c r="D13" s="46">
        <v>55033129</v>
      </c>
      <c r="E13" s="46">
        <v>1300177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56333306</v>
      </c>
      <c r="O13" s="47">
        <f t="shared" si="1"/>
        <v>235.79694942780841</v>
      </c>
      <c r="P13" s="9"/>
    </row>
    <row r="14" spans="1:133">
      <c r="A14" s="12"/>
      <c r="B14" s="44">
        <v>522</v>
      </c>
      <c r="C14" s="20" t="s">
        <v>27</v>
      </c>
      <c r="D14" s="46">
        <v>43062086</v>
      </c>
      <c r="E14" s="46">
        <v>6221102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49283188</v>
      </c>
      <c r="O14" s="47">
        <f t="shared" si="1"/>
        <v>206.28694130745984</v>
      </c>
      <c r="P14" s="9"/>
    </row>
    <row r="15" spans="1:133">
      <c r="A15" s="12"/>
      <c r="B15" s="44">
        <v>524</v>
      </c>
      <c r="C15" s="20" t="s">
        <v>28</v>
      </c>
      <c r="D15" s="46">
        <v>1757212</v>
      </c>
      <c r="E15" s="46">
        <v>4882556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6639768</v>
      </c>
      <c r="O15" s="47">
        <f t="shared" si="1"/>
        <v>27.792386963910491</v>
      </c>
      <c r="P15" s="9"/>
    </row>
    <row r="16" spans="1:133">
      <c r="A16" s="12"/>
      <c r="B16" s="44">
        <v>529</v>
      </c>
      <c r="C16" s="20" t="s">
        <v>58</v>
      </c>
      <c r="D16" s="46">
        <v>3880184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3880184</v>
      </c>
      <c r="O16" s="47">
        <f t="shared" si="1"/>
        <v>16.241467355361522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0</v>
      </c>
      <c r="E17" s="31">
        <f t="shared" si="5"/>
        <v>162519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85893462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86055981</v>
      </c>
      <c r="O17" s="43">
        <f t="shared" si="1"/>
        <v>360.20853808610917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18601</v>
      </c>
      <c r="F18" s="46">
        <v>0</v>
      </c>
      <c r="G18" s="46">
        <v>0</v>
      </c>
      <c r="H18" s="46">
        <v>0</v>
      </c>
      <c r="I18" s="46">
        <v>2025954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2044555</v>
      </c>
      <c r="O18" s="47">
        <f t="shared" si="1"/>
        <v>8.557989334717421</v>
      </c>
      <c r="P18" s="9"/>
    </row>
    <row r="19" spans="1:16">
      <c r="A19" s="12"/>
      <c r="B19" s="44">
        <v>534</v>
      </c>
      <c r="C19" s="20" t="s">
        <v>77</v>
      </c>
      <c r="D19" s="46">
        <v>0</v>
      </c>
      <c r="E19" s="46">
        <v>68461</v>
      </c>
      <c r="F19" s="46">
        <v>0</v>
      </c>
      <c r="G19" s="46">
        <v>0</v>
      </c>
      <c r="H19" s="46">
        <v>0</v>
      </c>
      <c r="I19" s="46">
        <v>7318709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7387170</v>
      </c>
      <c r="O19" s="47">
        <f t="shared" si="1"/>
        <v>30.920822415510703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67092</v>
      </c>
      <c r="F20" s="46">
        <v>0</v>
      </c>
      <c r="G20" s="46">
        <v>0</v>
      </c>
      <c r="H20" s="46">
        <v>0</v>
      </c>
      <c r="I20" s="46">
        <v>53020940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53088032</v>
      </c>
      <c r="O20" s="47">
        <f t="shared" si="1"/>
        <v>222.21305450679347</v>
      </c>
      <c r="P20" s="9"/>
    </row>
    <row r="21" spans="1:16">
      <c r="A21" s="12"/>
      <c r="B21" s="44">
        <v>536</v>
      </c>
      <c r="C21" s="20" t="s">
        <v>78</v>
      </c>
      <c r="D21" s="46">
        <v>0</v>
      </c>
      <c r="E21" s="46">
        <v>8365</v>
      </c>
      <c r="F21" s="46">
        <v>0</v>
      </c>
      <c r="G21" s="46">
        <v>0</v>
      </c>
      <c r="H21" s="46">
        <v>0</v>
      </c>
      <c r="I21" s="46">
        <v>23527859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23536224</v>
      </c>
      <c r="O21" s="47">
        <f t="shared" si="1"/>
        <v>98.516671829087585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95</v>
      </c>
      <c r="E22" s="31">
        <f t="shared" si="6"/>
        <v>8472305</v>
      </c>
      <c r="F22" s="31">
        <f t="shared" si="6"/>
        <v>0</v>
      </c>
      <c r="G22" s="31">
        <f t="shared" si="6"/>
        <v>2511076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10983476</v>
      </c>
      <c r="O22" s="43">
        <f t="shared" si="1"/>
        <v>45.974048370488809</v>
      </c>
      <c r="P22" s="10"/>
    </row>
    <row r="23" spans="1:16">
      <c r="A23" s="12"/>
      <c r="B23" s="44">
        <v>541</v>
      </c>
      <c r="C23" s="20" t="s">
        <v>80</v>
      </c>
      <c r="D23" s="46">
        <v>95</v>
      </c>
      <c r="E23" s="46">
        <v>6183344</v>
      </c>
      <c r="F23" s="46">
        <v>0</v>
      </c>
      <c r="G23" s="46">
        <v>2511076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8694515</v>
      </c>
      <c r="O23" s="47">
        <f t="shared" si="1"/>
        <v>36.393037428946947</v>
      </c>
      <c r="P23" s="9"/>
    </row>
    <row r="24" spans="1:16">
      <c r="A24" s="12"/>
      <c r="B24" s="44">
        <v>544</v>
      </c>
      <c r="C24" s="20" t="s">
        <v>81</v>
      </c>
      <c r="D24" s="46">
        <v>0</v>
      </c>
      <c r="E24" s="46">
        <v>2288961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2288961</v>
      </c>
      <c r="O24" s="47">
        <f t="shared" si="1"/>
        <v>9.5810109415418623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4062494</v>
      </c>
      <c r="F25" s="31">
        <f t="shared" si="8"/>
        <v>0</v>
      </c>
      <c r="G25" s="31">
        <f t="shared" si="8"/>
        <v>1225783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5288277</v>
      </c>
      <c r="O25" s="43">
        <f t="shared" si="1"/>
        <v>22.135387976861193</v>
      </c>
      <c r="P25" s="10"/>
    </row>
    <row r="26" spans="1:16">
      <c r="A26" s="13"/>
      <c r="B26" s="45">
        <v>554</v>
      </c>
      <c r="C26" s="21" t="s">
        <v>42</v>
      </c>
      <c r="D26" s="46">
        <v>0</v>
      </c>
      <c r="E26" s="46">
        <v>4062494</v>
      </c>
      <c r="F26" s="46">
        <v>0</v>
      </c>
      <c r="G26" s="46">
        <v>1225783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5288277</v>
      </c>
      <c r="O26" s="47">
        <f t="shared" si="1"/>
        <v>22.135387976861193</v>
      </c>
      <c r="P26" s="9"/>
    </row>
    <row r="27" spans="1:16" ht="15.75">
      <c r="A27" s="28" t="s">
        <v>43</v>
      </c>
      <c r="B27" s="29"/>
      <c r="C27" s="30"/>
      <c r="D27" s="31">
        <f t="shared" ref="D27:M27" si="9">SUM(D28:D29)</f>
        <v>3226233</v>
      </c>
      <c r="E27" s="31">
        <f t="shared" si="9"/>
        <v>2624589</v>
      </c>
      <c r="F27" s="31">
        <f t="shared" si="9"/>
        <v>37600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5888422</v>
      </c>
      <c r="O27" s="43">
        <f t="shared" si="1"/>
        <v>24.64744292734381</v>
      </c>
      <c r="P27" s="10"/>
    </row>
    <row r="28" spans="1:16">
      <c r="A28" s="12"/>
      <c r="B28" s="44">
        <v>564</v>
      </c>
      <c r="C28" s="20" t="s">
        <v>94</v>
      </c>
      <c r="D28" s="46">
        <v>0</v>
      </c>
      <c r="E28" s="46">
        <v>209565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10">SUM(D28:M28)</f>
        <v>209565</v>
      </c>
      <c r="O28" s="47">
        <f t="shared" si="1"/>
        <v>0.87718600621164811</v>
      </c>
      <c r="P28" s="9"/>
    </row>
    <row r="29" spans="1:16">
      <c r="A29" s="12"/>
      <c r="B29" s="44">
        <v>569</v>
      </c>
      <c r="C29" s="20" t="s">
        <v>45</v>
      </c>
      <c r="D29" s="46">
        <v>3226233</v>
      </c>
      <c r="E29" s="46">
        <v>2415024</v>
      </c>
      <c r="F29" s="46">
        <v>37600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5678857</v>
      </c>
      <c r="O29" s="47">
        <f t="shared" si="1"/>
        <v>23.770256921132162</v>
      </c>
      <c r="P29" s="9"/>
    </row>
    <row r="30" spans="1:16" ht="15.75">
      <c r="A30" s="28" t="s">
        <v>46</v>
      </c>
      <c r="B30" s="29"/>
      <c r="C30" s="30"/>
      <c r="D30" s="31">
        <f t="shared" ref="D30:M30" si="11">SUM(D31:D35)</f>
        <v>13820829</v>
      </c>
      <c r="E30" s="31">
        <f t="shared" si="11"/>
        <v>1057662</v>
      </c>
      <c r="F30" s="31">
        <f t="shared" si="11"/>
        <v>1088561</v>
      </c>
      <c r="G30" s="31">
        <f t="shared" si="11"/>
        <v>2760048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18727100</v>
      </c>
      <c r="O30" s="43">
        <f t="shared" si="1"/>
        <v>78.386896938544865</v>
      </c>
      <c r="P30" s="9"/>
    </row>
    <row r="31" spans="1:16">
      <c r="A31" s="12"/>
      <c r="B31" s="44">
        <v>572</v>
      </c>
      <c r="C31" s="20" t="s">
        <v>82</v>
      </c>
      <c r="D31" s="46">
        <v>10153416</v>
      </c>
      <c r="E31" s="46">
        <v>1031704</v>
      </c>
      <c r="F31" s="46">
        <v>0</v>
      </c>
      <c r="G31" s="46">
        <v>303519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11488639</v>
      </c>
      <c r="O31" s="47">
        <f t="shared" si="1"/>
        <v>48.088532728353414</v>
      </c>
      <c r="P31" s="9"/>
    </row>
    <row r="32" spans="1:16">
      <c r="A32" s="12"/>
      <c r="B32" s="44">
        <v>573</v>
      </c>
      <c r="C32" s="20" t="s">
        <v>49</v>
      </c>
      <c r="D32" s="46">
        <v>2566616</v>
      </c>
      <c r="E32" s="46">
        <v>25958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2592574</v>
      </c>
      <c r="O32" s="47">
        <f t="shared" si="1"/>
        <v>10.851858052958066</v>
      </c>
      <c r="P32" s="9"/>
    </row>
    <row r="33" spans="1:119">
      <c r="A33" s="12"/>
      <c r="B33" s="44">
        <v>574</v>
      </c>
      <c r="C33" s="20" t="s">
        <v>50</v>
      </c>
      <c r="D33" s="46">
        <v>1100797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1100797</v>
      </c>
      <c r="O33" s="47">
        <f t="shared" si="1"/>
        <v>4.6076574050044785</v>
      </c>
      <c r="P33" s="9"/>
    </row>
    <row r="34" spans="1:119">
      <c r="A34" s="12"/>
      <c r="B34" s="44">
        <v>578</v>
      </c>
      <c r="C34" s="20" t="s">
        <v>71</v>
      </c>
      <c r="D34" s="46">
        <v>0</v>
      </c>
      <c r="E34" s="46">
        <v>0</v>
      </c>
      <c r="F34" s="46">
        <v>0</v>
      </c>
      <c r="G34" s="46">
        <v>2456529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2456529</v>
      </c>
      <c r="O34" s="47">
        <f t="shared" si="1"/>
        <v>10.282408143788771</v>
      </c>
      <c r="P34" s="9"/>
    </row>
    <row r="35" spans="1:119">
      <c r="A35" s="12"/>
      <c r="B35" s="44">
        <v>579</v>
      </c>
      <c r="C35" s="20" t="s">
        <v>97</v>
      </c>
      <c r="D35" s="46">
        <v>0</v>
      </c>
      <c r="E35" s="46">
        <v>0</v>
      </c>
      <c r="F35" s="46">
        <v>1088561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1088561</v>
      </c>
      <c r="O35" s="47">
        <f t="shared" si="1"/>
        <v>4.5564406084401394</v>
      </c>
      <c r="P35" s="9"/>
    </row>
    <row r="36" spans="1:119" ht="15.75">
      <c r="A36" s="28" t="s">
        <v>83</v>
      </c>
      <c r="B36" s="29"/>
      <c r="C36" s="30"/>
      <c r="D36" s="31">
        <f t="shared" ref="D36:M36" si="12">SUM(D37:D37)</f>
        <v>1228309</v>
      </c>
      <c r="E36" s="31">
        <f t="shared" si="12"/>
        <v>12421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1240730</v>
      </c>
      <c r="O36" s="43">
        <f t="shared" si="1"/>
        <v>5.1933814973253076</v>
      </c>
      <c r="P36" s="9"/>
    </row>
    <row r="37" spans="1:119" ht="15.75" thickBot="1">
      <c r="A37" s="12"/>
      <c r="B37" s="44">
        <v>581</v>
      </c>
      <c r="C37" s="20" t="s">
        <v>84</v>
      </c>
      <c r="D37" s="46">
        <v>1228309</v>
      </c>
      <c r="E37" s="46">
        <v>12421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1240730</v>
      </c>
      <c r="O37" s="47">
        <f t="shared" si="1"/>
        <v>5.1933814973253076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SUM(D5,D12,D17,D22,D25,D27,D30,D36)</f>
        <v>141314887</v>
      </c>
      <c r="E38" s="15">
        <f t="shared" si="13"/>
        <v>34606398</v>
      </c>
      <c r="F38" s="15">
        <f t="shared" si="13"/>
        <v>6955067</v>
      </c>
      <c r="G38" s="15">
        <f t="shared" si="13"/>
        <v>6496907</v>
      </c>
      <c r="H38" s="15">
        <f t="shared" si="13"/>
        <v>0</v>
      </c>
      <c r="I38" s="15">
        <f t="shared" si="13"/>
        <v>85893462</v>
      </c>
      <c r="J38" s="15">
        <f t="shared" si="13"/>
        <v>0</v>
      </c>
      <c r="K38" s="15">
        <f t="shared" si="13"/>
        <v>78179949</v>
      </c>
      <c r="L38" s="15">
        <f t="shared" si="13"/>
        <v>0</v>
      </c>
      <c r="M38" s="15">
        <f t="shared" si="13"/>
        <v>0</v>
      </c>
      <c r="N38" s="15">
        <f>SUM(D38:M38)</f>
        <v>353446670</v>
      </c>
      <c r="O38" s="37">
        <f t="shared" si="1"/>
        <v>1479.4382309360167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98</v>
      </c>
      <c r="M40" s="163"/>
      <c r="N40" s="163"/>
      <c r="O40" s="41">
        <v>238906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18642744</v>
      </c>
      <c r="E5" s="26">
        <f t="shared" si="0"/>
        <v>4367811</v>
      </c>
      <c r="F5" s="26">
        <f t="shared" si="0"/>
        <v>5853556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68921103</v>
      </c>
      <c r="L5" s="26">
        <f t="shared" si="0"/>
        <v>0</v>
      </c>
      <c r="M5" s="26">
        <f t="shared" si="0"/>
        <v>0</v>
      </c>
      <c r="N5" s="27">
        <f>SUM(D5:M5)</f>
        <v>97785214</v>
      </c>
      <c r="O5" s="32">
        <f t="shared" ref="O5:O42" si="1">(N5/O$44)</f>
        <v>414.14407447250056</v>
      </c>
      <c r="P5" s="6"/>
    </row>
    <row r="6" spans="1:133">
      <c r="A6" s="12"/>
      <c r="B6" s="44">
        <v>512</v>
      </c>
      <c r="C6" s="20" t="s">
        <v>19</v>
      </c>
      <c r="D6" s="46">
        <v>1551561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1551561</v>
      </c>
      <c r="O6" s="47">
        <f t="shared" si="1"/>
        <v>6.5712367754559242</v>
      </c>
      <c r="P6" s="9"/>
    </row>
    <row r="7" spans="1:133">
      <c r="A7" s="12"/>
      <c r="B7" s="44">
        <v>513</v>
      </c>
      <c r="C7" s="20" t="s">
        <v>20</v>
      </c>
      <c r="D7" s="46">
        <v>3462149</v>
      </c>
      <c r="E7" s="46">
        <v>691206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68921103</v>
      </c>
      <c r="L7" s="46">
        <v>0</v>
      </c>
      <c r="M7" s="46">
        <v>0</v>
      </c>
      <c r="N7" s="46">
        <f t="shared" si="2"/>
        <v>73074458</v>
      </c>
      <c r="O7" s="47">
        <f t="shared" si="1"/>
        <v>309.48803544050753</v>
      </c>
      <c r="P7" s="9"/>
    </row>
    <row r="8" spans="1:133">
      <c r="A8" s="12"/>
      <c r="B8" s="44">
        <v>514</v>
      </c>
      <c r="C8" s="20" t="s">
        <v>21</v>
      </c>
      <c r="D8" s="46">
        <v>1470316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1470316</v>
      </c>
      <c r="O8" s="47">
        <f t="shared" si="1"/>
        <v>6.2271445149376996</v>
      </c>
      <c r="P8" s="9"/>
    </row>
    <row r="9" spans="1:133">
      <c r="A9" s="12"/>
      <c r="B9" s="44">
        <v>515</v>
      </c>
      <c r="C9" s="20" t="s">
        <v>22</v>
      </c>
      <c r="D9" s="46">
        <v>659320</v>
      </c>
      <c r="E9" s="46">
        <v>3676605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4335925</v>
      </c>
      <c r="O9" s="47">
        <f t="shared" si="1"/>
        <v>18.363692961874349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5853556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5853556</v>
      </c>
      <c r="O10" s="47">
        <f t="shared" si="1"/>
        <v>24.791227966151943</v>
      </c>
      <c r="P10" s="9"/>
    </row>
    <row r="11" spans="1:133">
      <c r="A11" s="12"/>
      <c r="B11" s="44">
        <v>519</v>
      </c>
      <c r="C11" s="20" t="s">
        <v>76</v>
      </c>
      <c r="D11" s="46">
        <v>11499398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11499398</v>
      </c>
      <c r="O11" s="47">
        <f t="shared" si="1"/>
        <v>48.702736813573104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97117912</v>
      </c>
      <c r="E12" s="31">
        <f t="shared" si="3"/>
        <v>9426290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2" si="4">SUM(D12:M12)</f>
        <v>106544202</v>
      </c>
      <c r="O12" s="43">
        <f t="shared" si="1"/>
        <v>451.24051093963084</v>
      </c>
      <c r="P12" s="10"/>
    </row>
    <row r="13" spans="1:133">
      <c r="A13" s="12"/>
      <c r="B13" s="44">
        <v>521</v>
      </c>
      <c r="C13" s="20" t="s">
        <v>26</v>
      </c>
      <c r="D13" s="46">
        <v>49545978</v>
      </c>
      <c r="E13" s="46">
        <v>757790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50303768</v>
      </c>
      <c r="O13" s="47">
        <f t="shared" si="1"/>
        <v>213.04864599303727</v>
      </c>
      <c r="P13" s="9"/>
    </row>
    <row r="14" spans="1:133">
      <c r="A14" s="12"/>
      <c r="B14" s="44">
        <v>522</v>
      </c>
      <c r="C14" s="20" t="s">
        <v>27</v>
      </c>
      <c r="D14" s="46">
        <v>41585856</v>
      </c>
      <c r="E14" s="46">
        <v>6387970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47973826</v>
      </c>
      <c r="O14" s="47">
        <f t="shared" si="1"/>
        <v>203.18077708225687</v>
      </c>
      <c r="P14" s="9"/>
    </row>
    <row r="15" spans="1:133">
      <c r="A15" s="12"/>
      <c r="B15" s="44">
        <v>524</v>
      </c>
      <c r="C15" s="20" t="s">
        <v>28</v>
      </c>
      <c r="D15" s="46">
        <v>1594793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1594793</v>
      </c>
      <c r="O15" s="47">
        <f t="shared" si="1"/>
        <v>6.7543347704922194</v>
      </c>
      <c r="P15" s="9"/>
    </row>
    <row r="16" spans="1:133">
      <c r="A16" s="12"/>
      <c r="B16" s="44">
        <v>525</v>
      </c>
      <c r="C16" s="20" t="s">
        <v>29</v>
      </c>
      <c r="D16" s="46">
        <v>0</v>
      </c>
      <c r="E16" s="46">
        <v>1570765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1570765</v>
      </c>
      <c r="O16" s="47">
        <f t="shared" si="1"/>
        <v>6.6525703685507844</v>
      </c>
      <c r="P16" s="9"/>
    </row>
    <row r="17" spans="1:16">
      <c r="A17" s="12"/>
      <c r="B17" s="44">
        <v>529</v>
      </c>
      <c r="C17" s="20" t="s">
        <v>58</v>
      </c>
      <c r="D17" s="46">
        <v>4391285</v>
      </c>
      <c r="E17" s="46">
        <v>709765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5101050</v>
      </c>
      <c r="O17" s="47">
        <f t="shared" si="1"/>
        <v>21.604182725293715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96351049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96351049</v>
      </c>
      <c r="O18" s="43">
        <f t="shared" si="1"/>
        <v>408.07003820188555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16272215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16272215</v>
      </c>
      <c r="O19" s="47">
        <f t="shared" si="1"/>
        <v>68.916773253597839</v>
      </c>
      <c r="P19" s="9"/>
    </row>
    <row r="20" spans="1:16">
      <c r="A20" s="12"/>
      <c r="B20" s="44">
        <v>534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19795689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19795689</v>
      </c>
      <c r="O20" s="47">
        <f t="shared" si="1"/>
        <v>83.83953937504765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4987401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4987401</v>
      </c>
      <c r="O21" s="47">
        <f t="shared" si="1"/>
        <v>21.122851673344233</v>
      </c>
      <c r="P21" s="9"/>
    </row>
    <row r="22" spans="1:16">
      <c r="A22" s="12"/>
      <c r="B22" s="44">
        <v>536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55295744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55295744</v>
      </c>
      <c r="O22" s="47">
        <f t="shared" si="1"/>
        <v>234.19087389989582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11060012</v>
      </c>
      <c r="F23" s="31">
        <f t="shared" si="6"/>
        <v>0</v>
      </c>
      <c r="G23" s="31">
        <f t="shared" si="6"/>
        <v>1616000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12676012</v>
      </c>
      <c r="O23" s="43">
        <f t="shared" si="1"/>
        <v>53.685982195041376</v>
      </c>
      <c r="P23" s="10"/>
    </row>
    <row r="24" spans="1:16">
      <c r="A24" s="12"/>
      <c r="B24" s="44">
        <v>541</v>
      </c>
      <c r="C24" s="20" t="s">
        <v>80</v>
      </c>
      <c r="D24" s="46">
        <v>0</v>
      </c>
      <c r="E24" s="46">
        <v>9090051</v>
      </c>
      <c r="F24" s="46">
        <v>0</v>
      </c>
      <c r="G24" s="46">
        <v>1616000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10706051</v>
      </c>
      <c r="O24" s="47">
        <f t="shared" si="1"/>
        <v>45.342720042013603</v>
      </c>
      <c r="P24" s="9"/>
    </row>
    <row r="25" spans="1:16">
      <c r="A25" s="12"/>
      <c r="B25" s="44">
        <v>544</v>
      </c>
      <c r="C25" s="20" t="s">
        <v>81</v>
      </c>
      <c r="D25" s="46">
        <v>0</v>
      </c>
      <c r="E25" s="46">
        <v>1969961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1969961</v>
      </c>
      <c r="O25" s="47">
        <f t="shared" si="1"/>
        <v>8.3432621530277746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5244551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5244551</v>
      </c>
      <c r="O26" s="43">
        <f t="shared" si="1"/>
        <v>22.211944230329419</v>
      </c>
      <c r="P26" s="10"/>
    </row>
    <row r="27" spans="1:16">
      <c r="A27" s="13"/>
      <c r="B27" s="45">
        <v>552</v>
      </c>
      <c r="C27" s="21" t="s">
        <v>41</v>
      </c>
      <c r="D27" s="46">
        <v>0</v>
      </c>
      <c r="E27" s="46">
        <v>246258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246258</v>
      </c>
      <c r="O27" s="47">
        <f t="shared" si="1"/>
        <v>1.0429622978730613</v>
      </c>
      <c r="P27" s="9"/>
    </row>
    <row r="28" spans="1:16">
      <c r="A28" s="13"/>
      <c r="B28" s="45">
        <v>554</v>
      </c>
      <c r="C28" s="21" t="s">
        <v>42</v>
      </c>
      <c r="D28" s="46">
        <v>0</v>
      </c>
      <c r="E28" s="46">
        <v>4998293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4998293</v>
      </c>
      <c r="O28" s="47">
        <f t="shared" si="1"/>
        <v>21.168981932456354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1503570</v>
      </c>
      <c r="E29" s="31">
        <f t="shared" si="9"/>
        <v>2462650</v>
      </c>
      <c r="F29" s="31">
        <f t="shared" si="9"/>
        <v>37605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4003825</v>
      </c>
      <c r="O29" s="43">
        <f t="shared" si="1"/>
        <v>16.957168994638185</v>
      </c>
      <c r="P29" s="10"/>
    </row>
    <row r="30" spans="1:16">
      <c r="A30" s="12"/>
      <c r="B30" s="44">
        <v>562</v>
      </c>
      <c r="C30" s="20" t="s">
        <v>93</v>
      </c>
      <c r="D30" s="46">
        <v>0</v>
      </c>
      <c r="E30" s="46">
        <v>49864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10">SUM(D30:M30)</f>
        <v>49864</v>
      </c>
      <c r="O30" s="47">
        <f t="shared" si="1"/>
        <v>0.21118612195803721</v>
      </c>
      <c r="P30" s="9"/>
    </row>
    <row r="31" spans="1:16">
      <c r="A31" s="12"/>
      <c r="B31" s="44">
        <v>564</v>
      </c>
      <c r="C31" s="20" t="s">
        <v>94</v>
      </c>
      <c r="D31" s="46">
        <v>0</v>
      </c>
      <c r="E31" s="46">
        <v>123859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123859</v>
      </c>
      <c r="O31" s="47">
        <f t="shared" si="1"/>
        <v>0.52457287581422529</v>
      </c>
      <c r="P31" s="9"/>
    </row>
    <row r="32" spans="1:16">
      <c r="A32" s="12"/>
      <c r="B32" s="44">
        <v>569</v>
      </c>
      <c r="C32" s="20" t="s">
        <v>45</v>
      </c>
      <c r="D32" s="46">
        <v>1503570</v>
      </c>
      <c r="E32" s="46">
        <v>2288927</v>
      </c>
      <c r="F32" s="46">
        <v>37605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3830102</v>
      </c>
      <c r="O32" s="47">
        <f t="shared" si="1"/>
        <v>16.221409996865919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SUM(D34:D38)</f>
        <v>15174028</v>
      </c>
      <c r="E33" s="31">
        <f t="shared" si="11"/>
        <v>5978242</v>
      </c>
      <c r="F33" s="31">
        <f t="shared" si="11"/>
        <v>0</v>
      </c>
      <c r="G33" s="31">
        <f t="shared" si="11"/>
        <v>84492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21236762</v>
      </c>
      <c r="O33" s="43">
        <f t="shared" si="1"/>
        <v>89.942832699458734</v>
      </c>
      <c r="P33" s="9"/>
    </row>
    <row r="34" spans="1:119">
      <c r="A34" s="12"/>
      <c r="B34" s="44">
        <v>571</v>
      </c>
      <c r="C34" s="20" t="s">
        <v>47</v>
      </c>
      <c r="D34" s="46">
        <v>1388151</v>
      </c>
      <c r="E34" s="46">
        <v>83544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1471695</v>
      </c>
      <c r="O34" s="47">
        <f t="shared" si="1"/>
        <v>6.2329849140669333</v>
      </c>
      <c r="P34" s="9"/>
    </row>
    <row r="35" spans="1:119">
      <c r="A35" s="12"/>
      <c r="B35" s="44">
        <v>572</v>
      </c>
      <c r="C35" s="20" t="s">
        <v>82</v>
      </c>
      <c r="D35" s="46">
        <v>10453249</v>
      </c>
      <c r="E35" s="46">
        <v>199529</v>
      </c>
      <c r="F35" s="46">
        <v>0</v>
      </c>
      <c r="G35" s="46">
        <v>84492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10737270</v>
      </c>
      <c r="O35" s="47">
        <f t="shared" si="1"/>
        <v>45.474940071321477</v>
      </c>
      <c r="P35" s="9"/>
    </row>
    <row r="36" spans="1:119">
      <c r="A36" s="12"/>
      <c r="B36" s="44">
        <v>573</v>
      </c>
      <c r="C36" s="20" t="s">
        <v>49</v>
      </c>
      <c r="D36" s="46">
        <v>2802477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2802477</v>
      </c>
      <c r="O36" s="47">
        <f t="shared" si="1"/>
        <v>11.869169130165936</v>
      </c>
      <c r="P36" s="9"/>
    </row>
    <row r="37" spans="1:119">
      <c r="A37" s="12"/>
      <c r="B37" s="44">
        <v>574</v>
      </c>
      <c r="C37" s="20" t="s">
        <v>50</v>
      </c>
      <c r="D37" s="46">
        <v>530151</v>
      </c>
      <c r="E37" s="46">
        <v>29843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559994</v>
      </c>
      <c r="O37" s="47">
        <f t="shared" si="1"/>
        <v>2.371710275544864</v>
      </c>
      <c r="P37" s="9"/>
    </row>
    <row r="38" spans="1:119">
      <c r="A38" s="12"/>
      <c r="B38" s="44">
        <v>578</v>
      </c>
      <c r="C38" s="20" t="s">
        <v>71</v>
      </c>
      <c r="D38" s="46">
        <v>0</v>
      </c>
      <c r="E38" s="46">
        <v>5665326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5665326</v>
      </c>
      <c r="O38" s="47">
        <f t="shared" si="1"/>
        <v>23.994028308359521</v>
      </c>
      <c r="P38" s="9"/>
    </row>
    <row r="39" spans="1:119" ht="15.75">
      <c r="A39" s="28" t="s">
        <v>83</v>
      </c>
      <c r="B39" s="29"/>
      <c r="C39" s="30"/>
      <c r="D39" s="31">
        <f t="shared" ref="D39:M39" si="12">SUM(D40:D41)</f>
        <v>611164</v>
      </c>
      <c r="E39" s="31">
        <f t="shared" si="12"/>
        <v>0</v>
      </c>
      <c r="F39" s="31">
        <f t="shared" si="12"/>
        <v>1088561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1699725</v>
      </c>
      <c r="O39" s="43">
        <f t="shared" si="1"/>
        <v>7.1987472153281891</v>
      </c>
      <c r="P39" s="9"/>
    </row>
    <row r="40" spans="1:119">
      <c r="A40" s="12"/>
      <c r="B40" s="44">
        <v>581</v>
      </c>
      <c r="C40" s="20" t="s">
        <v>84</v>
      </c>
      <c r="D40" s="46">
        <v>611164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611164</v>
      </c>
      <c r="O40" s="47">
        <f t="shared" si="1"/>
        <v>2.5884276239443658</v>
      </c>
      <c r="P40" s="9"/>
    </row>
    <row r="41" spans="1:119" ht="15.75" thickBot="1">
      <c r="A41" s="12"/>
      <c r="B41" s="44">
        <v>585</v>
      </c>
      <c r="C41" s="20" t="s">
        <v>52</v>
      </c>
      <c r="D41" s="46">
        <v>0</v>
      </c>
      <c r="E41" s="46">
        <v>0</v>
      </c>
      <c r="F41" s="46">
        <v>1088561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1088561</v>
      </c>
      <c r="O41" s="47">
        <f t="shared" si="1"/>
        <v>4.6103195913838233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SUM(D5,D12,D18,D23,D26,D29,D33,D39)</f>
        <v>133049418</v>
      </c>
      <c r="E42" s="15">
        <f t="shared" si="13"/>
        <v>38539556</v>
      </c>
      <c r="F42" s="15">
        <f t="shared" si="13"/>
        <v>6979722</v>
      </c>
      <c r="G42" s="15">
        <f t="shared" si="13"/>
        <v>1700492</v>
      </c>
      <c r="H42" s="15">
        <f t="shared" si="13"/>
        <v>0</v>
      </c>
      <c r="I42" s="15">
        <f t="shared" si="13"/>
        <v>96351049</v>
      </c>
      <c r="J42" s="15">
        <f t="shared" si="13"/>
        <v>0</v>
      </c>
      <c r="K42" s="15">
        <f t="shared" si="13"/>
        <v>68921103</v>
      </c>
      <c r="L42" s="15">
        <f t="shared" si="13"/>
        <v>0</v>
      </c>
      <c r="M42" s="15">
        <f t="shared" si="13"/>
        <v>0</v>
      </c>
      <c r="N42" s="15">
        <f>SUM(D42:M42)</f>
        <v>345541340</v>
      </c>
      <c r="O42" s="37">
        <f t="shared" si="1"/>
        <v>1463.4512989488128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95</v>
      </c>
      <c r="M44" s="163"/>
      <c r="N44" s="163"/>
      <c r="O44" s="41">
        <v>236114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42312145</v>
      </c>
      <c r="E5" s="26">
        <f t="shared" si="0"/>
        <v>3216295</v>
      </c>
      <c r="F5" s="26">
        <f t="shared" si="0"/>
        <v>541256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63484175</v>
      </c>
      <c r="L5" s="26">
        <f t="shared" si="0"/>
        <v>0</v>
      </c>
      <c r="M5" s="26">
        <f t="shared" si="0"/>
        <v>0</v>
      </c>
      <c r="N5" s="27">
        <f>SUM(D5:M5)</f>
        <v>109553871</v>
      </c>
      <c r="O5" s="32">
        <f t="shared" ref="O5:O35" si="1">(N5/O$37)</f>
        <v>469.32014599603309</v>
      </c>
      <c r="P5" s="6"/>
    </row>
    <row r="6" spans="1:133">
      <c r="A6" s="12"/>
      <c r="B6" s="44">
        <v>512</v>
      </c>
      <c r="C6" s="20" t="s">
        <v>19</v>
      </c>
      <c r="D6" s="46">
        <v>1863923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1863923</v>
      </c>
      <c r="O6" s="47">
        <f t="shared" si="1"/>
        <v>7.9848991779155298</v>
      </c>
      <c r="P6" s="9"/>
    </row>
    <row r="7" spans="1:133">
      <c r="A7" s="12"/>
      <c r="B7" s="44">
        <v>513</v>
      </c>
      <c r="C7" s="20" t="s">
        <v>20</v>
      </c>
      <c r="D7" s="46">
        <v>3171007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3171007</v>
      </c>
      <c r="O7" s="47">
        <f t="shared" si="1"/>
        <v>13.58434398173336</v>
      </c>
      <c r="P7" s="9"/>
    </row>
    <row r="8" spans="1:133">
      <c r="A8" s="12"/>
      <c r="B8" s="44">
        <v>514</v>
      </c>
      <c r="C8" s="20" t="s">
        <v>21</v>
      </c>
      <c r="D8" s="46">
        <v>1634439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1634439</v>
      </c>
      <c r="O8" s="47">
        <f t="shared" si="1"/>
        <v>7.001807814728978</v>
      </c>
      <c r="P8" s="9"/>
    </row>
    <row r="9" spans="1:133">
      <c r="A9" s="12"/>
      <c r="B9" s="44">
        <v>515</v>
      </c>
      <c r="C9" s="20" t="s">
        <v>22</v>
      </c>
      <c r="D9" s="46">
        <v>784353</v>
      </c>
      <c r="E9" s="46">
        <v>3216295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4000648</v>
      </c>
      <c r="O9" s="47">
        <f t="shared" si="1"/>
        <v>17.138460615770828</v>
      </c>
      <c r="P9" s="9"/>
    </row>
    <row r="10" spans="1:133">
      <c r="A10" s="12"/>
      <c r="B10" s="44">
        <v>518</v>
      </c>
      <c r="C10" s="20" t="s">
        <v>65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63484175</v>
      </c>
      <c r="L10" s="46">
        <v>0</v>
      </c>
      <c r="M10" s="46">
        <v>0</v>
      </c>
      <c r="N10" s="46">
        <f t="shared" si="2"/>
        <v>63484175</v>
      </c>
      <c r="O10" s="47">
        <f t="shared" si="1"/>
        <v>271.96120052606551</v>
      </c>
      <c r="P10" s="9"/>
    </row>
    <row r="11" spans="1:133">
      <c r="A11" s="12"/>
      <c r="B11" s="44">
        <v>519</v>
      </c>
      <c r="C11" s="20" t="s">
        <v>76</v>
      </c>
      <c r="D11" s="46">
        <v>34858423</v>
      </c>
      <c r="E11" s="46">
        <v>0</v>
      </c>
      <c r="F11" s="46">
        <v>541256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35399679</v>
      </c>
      <c r="O11" s="47">
        <f t="shared" si="1"/>
        <v>151.64943387981887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91633533</v>
      </c>
      <c r="E12" s="31">
        <f t="shared" si="3"/>
        <v>9056447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19" si="4">SUM(D12:M12)</f>
        <v>100689980</v>
      </c>
      <c r="O12" s="43">
        <f t="shared" si="1"/>
        <v>431.34793579258968</v>
      </c>
      <c r="P12" s="10"/>
    </row>
    <row r="13" spans="1:133">
      <c r="A13" s="12"/>
      <c r="B13" s="44">
        <v>521</v>
      </c>
      <c r="C13" s="20" t="s">
        <v>26</v>
      </c>
      <c r="D13" s="46">
        <v>50384497</v>
      </c>
      <c r="E13" s="46">
        <v>2000831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52385328</v>
      </c>
      <c r="O13" s="47">
        <f t="shared" si="1"/>
        <v>224.41461502542506</v>
      </c>
      <c r="P13" s="9"/>
    </row>
    <row r="14" spans="1:133">
      <c r="A14" s="12"/>
      <c r="B14" s="44">
        <v>522</v>
      </c>
      <c r="C14" s="20" t="s">
        <v>27</v>
      </c>
      <c r="D14" s="46">
        <v>39785730</v>
      </c>
      <c r="E14" s="46">
        <v>7055616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46841346</v>
      </c>
      <c r="O14" s="47">
        <f t="shared" si="1"/>
        <v>200.66463323208998</v>
      </c>
      <c r="P14" s="9"/>
    </row>
    <row r="15" spans="1:133">
      <c r="A15" s="12"/>
      <c r="B15" s="44">
        <v>524</v>
      </c>
      <c r="C15" s="20" t="s">
        <v>28</v>
      </c>
      <c r="D15" s="46">
        <v>1463306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1463306</v>
      </c>
      <c r="O15" s="47">
        <f t="shared" si="1"/>
        <v>6.2686875350746041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94073420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94073420</v>
      </c>
      <c r="O16" s="43">
        <f t="shared" si="1"/>
        <v>403.00311441068237</v>
      </c>
      <c r="P16" s="10"/>
    </row>
    <row r="17" spans="1:16">
      <c r="A17" s="12"/>
      <c r="B17" s="44">
        <v>534</v>
      </c>
      <c r="C17" s="20" t="s">
        <v>77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21314937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21314937</v>
      </c>
      <c r="O17" s="47">
        <f t="shared" si="1"/>
        <v>91.311509610977126</v>
      </c>
      <c r="P17" s="9"/>
    </row>
    <row r="18" spans="1:16">
      <c r="A18" s="12"/>
      <c r="B18" s="44">
        <v>536</v>
      </c>
      <c r="C18" s="20" t="s">
        <v>78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70446653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70446653</v>
      </c>
      <c r="O18" s="47">
        <f t="shared" si="1"/>
        <v>301.78790734735315</v>
      </c>
      <c r="P18" s="9"/>
    </row>
    <row r="19" spans="1:16">
      <c r="A19" s="12"/>
      <c r="B19" s="44">
        <v>538</v>
      </c>
      <c r="C19" s="20" t="s">
        <v>79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2311830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2311830</v>
      </c>
      <c r="O19" s="47">
        <f t="shared" si="1"/>
        <v>9.9036974523520875</v>
      </c>
      <c r="P19" s="9"/>
    </row>
    <row r="20" spans="1:16" ht="15.75">
      <c r="A20" s="28" t="s">
        <v>36</v>
      </c>
      <c r="B20" s="29"/>
      <c r="C20" s="30"/>
      <c r="D20" s="31">
        <f t="shared" ref="D20:M20" si="6">SUM(D21:D22)</f>
        <v>0</v>
      </c>
      <c r="E20" s="31">
        <f t="shared" si="6"/>
        <v>8341624</v>
      </c>
      <c r="F20" s="31">
        <f t="shared" si="6"/>
        <v>5054106</v>
      </c>
      <c r="G20" s="31">
        <f t="shared" si="6"/>
        <v>2870540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16266270</v>
      </c>
      <c r="O20" s="43">
        <f t="shared" si="1"/>
        <v>69.683418226370961</v>
      </c>
      <c r="P20" s="10"/>
    </row>
    <row r="21" spans="1:16">
      <c r="A21" s="12"/>
      <c r="B21" s="44">
        <v>541</v>
      </c>
      <c r="C21" s="20" t="s">
        <v>80</v>
      </c>
      <c r="D21" s="46">
        <v>0</v>
      </c>
      <c r="E21" s="46">
        <v>6433263</v>
      </c>
      <c r="F21" s="46">
        <v>0</v>
      </c>
      <c r="G21" s="46">
        <v>2870540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9303803</v>
      </c>
      <c r="O21" s="47">
        <f t="shared" si="1"/>
        <v>39.856758528216048</v>
      </c>
      <c r="P21" s="9"/>
    </row>
    <row r="22" spans="1:16">
      <c r="A22" s="12"/>
      <c r="B22" s="44">
        <v>544</v>
      </c>
      <c r="C22" s="20" t="s">
        <v>81</v>
      </c>
      <c r="D22" s="46">
        <v>0</v>
      </c>
      <c r="E22" s="46">
        <v>1908361</v>
      </c>
      <c r="F22" s="46">
        <v>5054106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6962467</v>
      </c>
      <c r="O22" s="47">
        <f t="shared" si="1"/>
        <v>29.826659698154916</v>
      </c>
      <c r="P22" s="9"/>
    </row>
    <row r="23" spans="1:16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2827035</v>
      </c>
      <c r="F23" s="31">
        <f t="shared" si="8"/>
        <v>0</v>
      </c>
      <c r="G23" s="31">
        <f t="shared" si="8"/>
        <v>7279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2834314</v>
      </c>
      <c r="O23" s="43">
        <f t="shared" si="1"/>
        <v>12.141977715042133</v>
      </c>
      <c r="P23" s="10"/>
    </row>
    <row r="24" spans="1:16">
      <c r="A24" s="13"/>
      <c r="B24" s="45">
        <v>554</v>
      </c>
      <c r="C24" s="21" t="s">
        <v>42</v>
      </c>
      <c r="D24" s="46">
        <v>0</v>
      </c>
      <c r="E24" s="46">
        <v>2827035</v>
      </c>
      <c r="F24" s="46">
        <v>0</v>
      </c>
      <c r="G24" s="46">
        <v>7279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2834314</v>
      </c>
      <c r="O24" s="47">
        <f t="shared" si="1"/>
        <v>12.141977715042133</v>
      </c>
      <c r="P24" s="9"/>
    </row>
    <row r="25" spans="1:16" ht="15.75">
      <c r="A25" s="28" t="s">
        <v>43</v>
      </c>
      <c r="B25" s="29"/>
      <c r="C25" s="30"/>
      <c r="D25" s="31">
        <f t="shared" ref="D25:M25" si="9">SUM(D26:D26)</f>
        <v>1335391</v>
      </c>
      <c r="E25" s="31">
        <f t="shared" si="9"/>
        <v>3800413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5135804</v>
      </c>
      <c r="O25" s="43">
        <f t="shared" si="1"/>
        <v>22.001379422613105</v>
      </c>
      <c r="P25" s="10"/>
    </row>
    <row r="26" spans="1:16">
      <c r="A26" s="12"/>
      <c r="B26" s="44">
        <v>569</v>
      </c>
      <c r="C26" s="20" t="s">
        <v>45</v>
      </c>
      <c r="D26" s="46">
        <v>1335391</v>
      </c>
      <c r="E26" s="46">
        <v>3800413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10">SUM(D26:M26)</f>
        <v>5135804</v>
      </c>
      <c r="O26" s="47">
        <f t="shared" si="1"/>
        <v>22.001379422613105</v>
      </c>
      <c r="P26" s="9"/>
    </row>
    <row r="27" spans="1:16" ht="15.75">
      <c r="A27" s="28" t="s">
        <v>46</v>
      </c>
      <c r="B27" s="29"/>
      <c r="C27" s="30"/>
      <c r="D27" s="31">
        <f t="shared" ref="D27:M27" si="11">SUM(D28:D32)</f>
        <v>14921748</v>
      </c>
      <c r="E27" s="31">
        <f t="shared" si="11"/>
        <v>5804040</v>
      </c>
      <c r="F27" s="31">
        <f t="shared" si="11"/>
        <v>0</v>
      </c>
      <c r="G27" s="31">
        <f t="shared" si="11"/>
        <v>365261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>SUM(D27:M27)</f>
        <v>21091049</v>
      </c>
      <c r="O27" s="43">
        <f t="shared" si="1"/>
        <v>90.352391070594734</v>
      </c>
      <c r="P27" s="9"/>
    </row>
    <row r="28" spans="1:16">
      <c r="A28" s="12"/>
      <c r="B28" s="44">
        <v>571</v>
      </c>
      <c r="C28" s="20" t="s">
        <v>47</v>
      </c>
      <c r="D28" s="46">
        <v>1571240</v>
      </c>
      <c r="E28" s="46">
        <v>201238</v>
      </c>
      <c r="F28" s="46">
        <v>0</v>
      </c>
      <c r="G28" s="46">
        <v>73819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1846297</v>
      </c>
      <c r="O28" s="47">
        <f t="shared" si="1"/>
        <v>7.909390783572019</v>
      </c>
      <c r="P28" s="9"/>
    </row>
    <row r="29" spans="1:16">
      <c r="A29" s="12"/>
      <c r="B29" s="44">
        <v>572</v>
      </c>
      <c r="C29" s="20" t="s">
        <v>82</v>
      </c>
      <c r="D29" s="46">
        <v>10103876</v>
      </c>
      <c r="E29" s="46">
        <v>211606</v>
      </c>
      <c r="F29" s="46">
        <v>0</v>
      </c>
      <c r="G29" s="46">
        <v>290591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10606073</v>
      </c>
      <c r="O29" s="47">
        <f t="shared" si="1"/>
        <v>45.435580535575824</v>
      </c>
      <c r="P29" s="9"/>
    </row>
    <row r="30" spans="1:16">
      <c r="A30" s="12"/>
      <c r="B30" s="44">
        <v>573</v>
      </c>
      <c r="C30" s="20" t="s">
        <v>49</v>
      </c>
      <c r="D30" s="46">
        <v>2859551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2859551</v>
      </c>
      <c r="O30" s="47">
        <f t="shared" si="1"/>
        <v>12.250091033324622</v>
      </c>
      <c r="P30" s="9"/>
    </row>
    <row r="31" spans="1:16">
      <c r="A31" s="12"/>
      <c r="B31" s="44">
        <v>574</v>
      </c>
      <c r="C31" s="20" t="s">
        <v>50</v>
      </c>
      <c r="D31" s="46">
        <v>387081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387081</v>
      </c>
      <c r="O31" s="47">
        <f t="shared" si="1"/>
        <v>1.6582244860365589</v>
      </c>
      <c r="P31" s="9"/>
    </row>
    <row r="32" spans="1:16">
      <c r="A32" s="12"/>
      <c r="B32" s="44">
        <v>578</v>
      </c>
      <c r="C32" s="20" t="s">
        <v>71</v>
      </c>
      <c r="D32" s="46">
        <v>0</v>
      </c>
      <c r="E32" s="46">
        <v>5391196</v>
      </c>
      <c r="F32" s="46">
        <v>0</v>
      </c>
      <c r="G32" s="46">
        <v>851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5392047</v>
      </c>
      <c r="O32" s="47">
        <f t="shared" si="1"/>
        <v>23.099104232085711</v>
      </c>
      <c r="P32" s="9"/>
    </row>
    <row r="33" spans="1:119" ht="15.75">
      <c r="A33" s="28" t="s">
        <v>83</v>
      </c>
      <c r="B33" s="29"/>
      <c r="C33" s="30"/>
      <c r="D33" s="31">
        <f t="shared" ref="D33:M33" si="12">SUM(D34:D34)</f>
        <v>776762</v>
      </c>
      <c r="E33" s="31">
        <f t="shared" si="12"/>
        <v>0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776762</v>
      </c>
      <c r="O33" s="43">
        <f t="shared" si="1"/>
        <v>3.3275871670857771</v>
      </c>
      <c r="P33" s="9"/>
    </row>
    <row r="34" spans="1:119" ht="15.75" thickBot="1">
      <c r="A34" s="12"/>
      <c r="B34" s="44">
        <v>581</v>
      </c>
      <c r="C34" s="20" t="s">
        <v>84</v>
      </c>
      <c r="D34" s="46">
        <v>776762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776762</v>
      </c>
      <c r="O34" s="47">
        <f t="shared" si="1"/>
        <v>3.3275871670857771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SUM(D5,D12,D16,D20,D23,D25,D27,D33)</f>
        <v>150979579</v>
      </c>
      <c r="E35" s="15">
        <f t="shared" si="13"/>
        <v>33045854</v>
      </c>
      <c r="F35" s="15">
        <f t="shared" si="13"/>
        <v>5595362</v>
      </c>
      <c r="G35" s="15">
        <f t="shared" si="13"/>
        <v>3243080</v>
      </c>
      <c r="H35" s="15">
        <f t="shared" si="13"/>
        <v>0</v>
      </c>
      <c r="I35" s="15">
        <f t="shared" si="13"/>
        <v>94073420</v>
      </c>
      <c r="J35" s="15">
        <f t="shared" si="13"/>
        <v>0</v>
      </c>
      <c r="K35" s="15">
        <f t="shared" si="13"/>
        <v>63484175</v>
      </c>
      <c r="L35" s="15">
        <f t="shared" si="13"/>
        <v>0</v>
      </c>
      <c r="M35" s="15">
        <f t="shared" si="13"/>
        <v>0</v>
      </c>
      <c r="N35" s="15">
        <f>SUM(D35:M35)</f>
        <v>350421470</v>
      </c>
      <c r="O35" s="37">
        <f t="shared" si="1"/>
        <v>1501.1779498010119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91</v>
      </c>
      <c r="M37" s="163"/>
      <c r="N37" s="163"/>
      <c r="O37" s="41">
        <v>233431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61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21246153</v>
      </c>
      <c r="E5" s="26">
        <f t="shared" si="0"/>
        <v>3564424</v>
      </c>
      <c r="F5" s="26">
        <f t="shared" si="0"/>
        <v>0</v>
      </c>
      <c r="G5" s="26">
        <f t="shared" si="0"/>
        <v>919358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67699637</v>
      </c>
      <c r="L5" s="26">
        <f t="shared" si="0"/>
        <v>0</v>
      </c>
      <c r="M5" s="26">
        <f t="shared" si="0"/>
        <v>0</v>
      </c>
      <c r="N5" s="27">
        <f>SUM(D5:M5)</f>
        <v>93429572</v>
      </c>
      <c r="O5" s="32">
        <f t="shared" ref="O5:O35" si="1">(N5/O$37)</f>
        <v>400.88549631422222</v>
      </c>
      <c r="P5" s="6"/>
    </row>
    <row r="6" spans="1:133">
      <c r="A6" s="12"/>
      <c r="B6" s="44">
        <v>512</v>
      </c>
      <c r="C6" s="20" t="s">
        <v>19</v>
      </c>
      <c r="D6" s="46">
        <v>1773819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1773819</v>
      </c>
      <c r="O6" s="47">
        <f t="shared" si="1"/>
        <v>7.6110624823005431</v>
      </c>
      <c r="P6" s="9"/>
    </row>
    <row r="7" spans="1:133">
      <c r="A7" s="12"/>
      <c r="B7" s="44">
        <v>513</v>
      </c>
      <c r="C7" s="20" t="s">
        <v>20</v>
      </c>
      <c r="D7" s="46">
        <v>3227580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3227580</v>
      </c>
      <c r="O7" s="47">
        <f t="shared" si="1"/>
        <v>13.848827330535746</v>
      </c>
      <c r="P7" s="9"/>
    </row>
    <row r="8" spans="1:133">
      <c r="A8" s="12"/>
      <c r="B8" s="44">
        <v>514</v>
      </c>
      <c r="C8" s="20" t="s">
        <v>21</v>
      </c>
      <c r="D8" s="46">
        <v>1719371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1719371</v>
      </c>
      <c r="O8" s="47">
        <f t="shared" si="1"/>
        <v>7.3774382342592828</v>
      </c>
      <c r="P8" s="9"/>
    </row>
    <row r="9" spans="1:133">
      <c r="A9" s="12"/>
      <c r="B9" s="44">
        <v>515</v>
      </c>
      <c r="C9" s="20" t="s">
        <v>22</v>
      </c>
      <c r="D9" s="46">
        <v>695584</v>
      </c>
      <c r="E9" s="46">
        <v>3564424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4260008</v>
      </c>
      <c r="O9" s="47">
        <f t="shared" si="1"/>
        <v>18.278746063211734</v>
      </c>
      <c r="P9" s="9"/>
    </row>
    <row r="10" spans="1:133">
      <c r="A10" s="12"/>
      <c r="B10" s="44">
        <v>518</v>
      </c>
      <c r="C10" s="20" t="s">
        <v>65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67699637</v>
      </c>
      <c r="L10" s="46">
        <v>0</v>
      </c>
      <c r="M10" s="46">
        <v>0</v>
      </c>
      <c r="N10" s="46">
        <f t="shared" si="2"/>
        <v>67699637</v>
      </c>
      <c r="O10" s="47">
        <f t="shared" si="1"/>
        <v>290.48407263427987</v>
      </c>
      <c r="P10" s="9"/>
    </row>
    <row r="11" spans="1:133">
      <c r="A11" s="12"/>
      <c r="B11" s="44">
        <v>519</v>
      </c>
      <c r="C11" s="20" t="s">
        <v>76</v>
      </c>
      <c r="D11" s="46">
        <v>13829799</v>
      </c>
      <c r="E11" s="46">
        <v>0</v>
      </c>
      <c r="F11" s="46">
        <v>0</v>
      </c>
      <c r="G11" s="46">
        <v>919358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14749157</v>
      </c>
      <c r="O11" s="47">
        <f t="shared" si="1"/>
        <v>63.285349569635024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92945310</v>
      </c>
      <c r="E12" s="31">
        <f t="shared" si="3"/>
        <v>7343004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19" si="4">SUM(D12:M12)</f>
        <v>100288314</v>
      </c>
      <c r="O12" s="43">
        <f t="shared" si="1"/>
        <v>430.3148315011714</v>
      </c>
      <c r="P12" s="10"/>
    </row>
    <row r="13" spans="1:133">
      <c r="A13" s="12"/>
      <c r="B13" s="44">
        <v>521</v>
      </c>
      <c r="C13" s="20" t="s">
        <v>26</v>
      </c>
      <c r="D13" s="46">
        <v>51486151</v>
      </c>
      <c r="E13" s="46">
        <v>1629499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53115650</v>
      </c>
      <c r="O13" s="47">
        <f t="shared" si="1"/>
        <v>227.9074307683066</v>
      </c>
      <c r="P13" s="9"/>
    </row>
    <row r="14" spans="1:133">
      <c r="A14" s="12"/>
      <c r="B14" s="44">
        <v>522</v>
      </c>
      <c r="C14" s="20" t="s">
        <v>27</v>
      </c>
      <c r="D14" s="46">
        <v>40211345</v>
      </c>
      <c r="E14" s="46">
        <v>5713505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45924850</v>
      </c>
      <c r="O14" s="47">
        <f t="shared" si="1"/>
        <v>197.0533086184555</v>
      </c>
      <c r="P14" s="9"/>
    </row>
    <row r="15" spans="1:133">
      <c r="A15" s="12"/>
      <c r="B15" s="44">
        <v>524</v>
      </c>
      <c r="C15" s="20" t="s">
        <v>28</v>
      </c>
      <c r="D15" s="46">
        <v>1247814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1247814</v>
      </c>
      <c r="O15" s="47">
        <f t="shared" si="1"/>
        <v>5.3540921144092888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76317149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76317149</v>
      </c>
      <c r="O16" s="43">
        <f t="shared" si="1"/>
        <v>327.45989839439108</v>
      </c>
      <c r="P16" s="10"/>
    </row>
    <row r="17" spans="1:16">
      <c r="A17" s="12"/>
      <c r="B17" s="44">
        <v>534</v>
      </c>
      <c r="C17" s="20" t="s">
        <v>77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13310272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13310272</v>
      </c>
      <c r="O17" s="47">
        <f t="shared" si="1"/>
        <v>57.111414326047594</v>
      </c>
      <c r="P17" s="9"/>
    </row>
    <row r="18" spans="1:16">
      <c r="A18" s="12"/>
      <c r="B18" s="44">
        <v>536</v>
      </c>
      <c r="C18" s="20" t="s">
        <v>78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57129636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57129636</v>
      </c>
      <c r="O18" s="47">
        <f t="shared" si="1"/>
        <v>245.13055119326521</v>
      </c>
      <c r="P18" s="9"/>
    </row>
    <row r="19" spans="1:16">
      <c r="A19" s="12"/>
      <c r="B19" s="44">
        <v>538</v>
      </c>
      <c r="C19" s="20" t="s">
        <v>79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5877241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5877241</v>
      </c>
      <c r="O19" s="47">
        <f t="shared" si="1"/>
        <v>25.217932875078308</v>
      </c>
      <c r="P19" s="9"/>
    </row>
    <row r="20" spans="1:16" ht="15.75">
      <c r="A20" s="28" t="s">
        <v>36</v>
      </c>
      <c r="B20" s="29"/>
      <c r="C20" s="30"/>
      <c r="D20" s="31">
        <f t="shared" ref="D20:M20" si="6">SUM(D21:D22)</f>
        <v>0</v>
      </c>
      <c r="E20" s="31">
        <f t="shared" si="6"/>
        <v>7688001</v>
      </c>
      <c r="F20" s="31">
        <f t="shared" si="6"/>
        <v>6455264</v>
      </c>
      <c r="G20" s="31">
        <f t="shared" si="6"/>
        <v>1498961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15642226</v>
      </c>
      <c r="O20" s="43">
        <f t="shared" si="1"/>
        <v>67.117309854199391</v>
      </c>
      <c r="P20" s="10"/>
    </row>
    <row r="21" spans="1:16">
      <c r="A21" s="12"/>
      <c r="B21" s="44">
        <v>541</v>
      </c>
      <c r="C21" s="20" t="s">
        <v>80</v>
      </c>
      <c r="D21" s="46">
        <v>0</v>
      </c>
      <c r="E21" s="46">
        <v>5865882</v>
      </c>
      <c r="F21" s="46">
        <v>0</v>
      </c>
      <c r="G21" s="46">
        <v>1498961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7364843</v>
      </c>
      <c r="O21" s="47">
        <f t="shared" si="1"/>
        <v>31.60090192141012</v>
      </c>
      <c r="P21" s="9"/>
    </row>
    <row r="22" spans="1:16">
      <c r="A22" s="12"/>
      <c r="B22" s="44">
        <v>544</v>
      </c>
      <c r="C22" s="20" t="s">
        <v>81</v>
      </c>
      <c r="D22" s="46">
        <v>0</v>
      </c>
      <c r="E22" s="46">
        <v>1822119</v>
      </c>
      <c r="F22" s="46">
        <v>6455264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8277383</v>
      </c>
      <c r="O22" s="47">
        <f t="shared" si="1"/>
        <v>35.516407932789264</v>
      </c>
      <c r="P22" s="9"/>
    </row>
    <row r="23" spans="1:16" ht="15.75">
      <c r="A23" s="28" t="s">
        <v>39</v>
      </c>
      <c r="B23" s="29"/>
      <c r="C23" s="30"/>
      <c r="D23" s="31">
        <f t="shared" ref="D23:M23" si="8">SUM(D24:D24)</f>
        <v>0</v>
      </c>
      <c r="E23" s="31">
        <f t="shared" si="8"/>
        <v>2378717</v>
      </c>
      <c r="F23" s="31">
        <f t="shared" si="8"/>
        <v>0</v>
      </c>
      <c r="G23" s="31">
        <f t="shared" si="8"/>
        <v>54841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2433558</v>
      </c>
      <c r="O23" s="43">
        <f t="shared" si="1"/>
        <v>10.44185567541127</v>
      </c>
      <c r="P23" s="10"/>
    </row>
    <row r="24" spans="1:16">
      <c r="A24" s="13"/>
      <c r="B24" s="45">
        <v>554</v>
      </c>
      <c r="C24" s="21" t="s">
        <v>42</v>
      </c>
      <c r="D24" s="46">
        <v>0</v>
      </c>
      <c r="E24" s="46">
        <v>2378717</v>
      </c>
      <c r="F24" s="46">
        <v>0</v>
      </c>
      <c r="G24" s="46">
        <v>54841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2433558</v>
      </c>
      <c r="O24" s="47">
        <f t="shared" si="1"/>
        <v>10.44185567541127</v>
      </c>
      <c r="P24" s="9"/>
    </row>
    <row r="25" spans="1:16" ht="15.75">
      <c r="A25" s="28" t="s">
        <v>43</v>
      </c>
      <c r="B25" s="29"/>
      <c r="C25" s="30"/>
      <c r="D25" s="31">
        <f t="shared" ref="D25:M25" si="9">SUM(D26:D26)</f>
        <v>0</v>
      </c>
      <c r="E25" s="31">
        <f t="shared" si="9"/>
        <v>8019805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7"/>
        <v>8019805</v>
      </c>
      <c r="O25" s="43">
        <f t="shared" si="1"/>
        <v>34.411198070866483</v>
      </c>
      <c r="P25" s="10"/>
    </row>
    <row r="26" spans="1:16">
      <c r="A26" s="12"/>
      <c r="B26" s="44">
        <v>569</v>
      </c>
      <c r="C26" s="20" t="s">
        <v>45</v>
      </c>
      <c r="D26" s="46">
        <v>0</v>
      </c>
      <c r="E26" s="46">
        <v>8019805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10">SUM(D26:M26)</f>
        <v>8019805</v>
      </c>
      <c r="O26" s="47">
        <f t="shared" si="1"/>
        <v>34.411198070866483</v>
      </c>
      <c r="P26" s="9"/>
    </row>
    <row r="27" spans="1:16" ht="15.75">
      <c r="A27" s="28" t="s">
        <v>46</v>
      </c>
      <c r="B27" s="29"/>
      <c r="C27" s="30"/>
      <c r="D27" s="31">
        <f t="shared" ref="D27:M27" si="11">SUM(D28:D32)</f>
        <v>14139461</v>
      </c>
      <c r="E27" s="31">
        <f t="shared" si="11"/>
        <v>4663122</v>
      </c>
      <c r="F27" s="31">
        <f t="shared" si="11"/>
        <v>0</v>
      </c>
      <c r="G27" s="31">
        <f t="shared" si="11"/>
        <v>4100815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>SUM(D27:M27)</f>
        <v>22903398</v>
      </c>
      <c r="O27" s="43">
        <f t="shared" si="1"/>
        <v>98.273382591457917</v>
      </c>
      <c r="P27" s="9"/>
    </row>
    <row r="28" spans="1:16">
      <c r="A28" s="12"/>
      <c r="B28" s="44">
        <v>571</v>
      </c>
      <c r="C28" s="20" t="s">
        <v>47</v>
      </c>
      <c r="D28" s="46">
        <v>1506585</v>
      </c>
      <c r="E28" s="46">
        <v>134389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1640974</v>
      </c>
      <c r="O28" s="47">
        <f t="shared" si="1"/>
        <v>7.0410541581923809</v>
      </c>
      <c r="P28" s="9"/>
    </row>
    <row r="29" spans="1:16">
      <c r="A29" s="12"/>
      <c r="B29" s="44">
        <v>572</v>
      </c>
      <c r="C29" s="20" t="s">
        <v>82</v>
      </c>
      <c r="D29" s="46">
        <v>9712104</v>
      </c>
      <c r="E29" s="46">
        <v>522519</v>
      </c>
      <c r="F29" s="46">
        <v>0</v>
      </c>
      <c r="G29" s="46">
        <v>2843396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13078019</v>
      </c>
      <c r="O29" s="47">
        <f t="shared" si="1"/>
        <v>56.114868401857045</v>
      </c>
      <c r="P29" s="9"/>
    </row>
    <row r="30" spans="1:16">
      <c r="A30" s="12"/>
      <c r="B30" s="44">
        <v>573</v>
      </c>
      <c r="C30" s="20" t="s">
        <v>49</v>
      </c>
      <c r="D30" s="46">
        <v>2616380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2616380</v>
      </c>
      <c r="O30" s="47">
        <f t="shared" si="1"/>
        <v>11.226304181791656</v>
      </c>
      <c r="P30" s="9"/>
    </row>
    <row r="31" spans="1:16">
      <c r="A31" s="12"/>
      <c r="B31" s="44">
        <v>574</v>
      </c>
      <c r="C31" s="20" t="s">
        <v>50</v>
      </c>
      <c r="D31" s="46">
        <v>304392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304392</v>
      </c>
      <c r="O31" s="47">
        <f t="shared" si="1"/>
        <v>1.3060783152691604</v>
      </c>
      <c r="P31" s="9"/>
    </row>
    <row r="32" spans="1:16">
      <c r="A32" s="12"/>
      <c r="B32" s="44">
        <v>578</v>
      </c>
      <c r="C32" s="20" t="s">
        <v>71</v>
      </c>
      <c r="D32" s="46">
        <v>0</v>
      </c>
      <c r="E32" s="46">
        <v>4006214</v>
      </c>
      <c r="F32" s="46">
        <v>0</v>
      </c>
      <c r="G32" s="46">
        <v>1257419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5263633</v>
      </c>
      <c r="O32" s="47">
        <f t="shared" si="1"/>
        <v>22.585077534347672</v>
      </c>
      <c r="P32" s="9"/>
    </row>
    <row r="33" spans="1:119" ht="15.75">
      <c r="A33" s="28" t="s">
        <v>83</v>
      </c>
      <c r="B33" s="29"/>
      <c r="C33" s="30"/>
      <c r="D33" s="31">
        <f t="shared" ref="D33:M33" si="12">SUM(D34:D34)</f>
        <v>2147066</v>
      </c>
      <c r="E33" s="31">
        <f t="shared" si="12"/>
        <v>0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2147066</v>
      </c>
      <c r="O33" s="43">
        <f t="shared" si="1"/>
        <v>9.212582275656704</v>
      </c>
      <c r="P33" s="9"/>
    </row>
    <row r="34" spans="1:119" ht="15.75" thickBot="1">
      <c r="A34" s="12"/>
      <c r="B34" s="44">
        <v>581</v>
      </c>
      <c r="C34" s="20" t="s">
        <v>84</v>
      </c>
      <c r="D34" s="46">
        <v>2147066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2147066</v>
      </c>
      <c r="O34" s="47">
        <f t="shared" si="1"/>
        <v>9.212582275656704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SUM(D5,D12,D16,D20,D23,D25,D27,D33)</f>
        <v>130477990</v>
      </c>
      <c r="E35" s="15">
        <f t="shared" si="13"/>
        <v>33657073</v>
      </c>
      <c r="F35" s="15">
        <f t="shared" si="13"/>
        <v>6455264</v>
      </c>
      <c r="G35" s="15">
        <f t="shared" si="13"/>
        <v>6573975</v>
      </c>
      <c r="H35" s="15">
        <f t="shared" si="13"/>
        <v>0</v>
      </c>
      <c r="I35" s="15">
        <f t="shared" si="13"/>
        <v>76317149</v>
      </c>
      <c r="J35" s="15">
        <f t="shared" si="13"/>
        <v>0</v>
      </c>
      <c r="K35" s="15">
        <f t="shared" si="13"/>
        <v>67699637</v>
      </c>
      <c r="L35" s="15">
        <f t="shared" si="13"/>
        <v>0</v>
      </c>
      <c r="M35" s="15">
        <f t="shared" si="13"/>
        <v>0</v>
      </c>
      <c r="N35" s="15">
        <f>SUM(D35:M35)</f>
        <v>321181088</v>
      </c>
      <c r="O35" s="37">
        <f t="shared" si="1"/>
        <v>1378.1165546773764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89</v>
      </c>
      <c r="M37" s="163"/>
      <c r="N37" s="163"/>
      <c r="O37" s="41">
        <v>233058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61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2024-12-02T22:28:23Z</cp:lastPrinted>
  <dcterms:created xsi:type="dcterms:W3CDTF">2000-08-31T21:26:31Z</dcterms:created>
  <dcterms:modified xsi:type="dcterms:W3CDTF">2024-12-02T22:28:26Z</dcterms:modified>
</cp:coreProperties>
</file>